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jennifer_groome_uk_nationalgrid_com/Documents/5 Misc/"/>
    </mc:Choice>
  </mc:AlternateContent>
  <bookViews>
    <workbookView xWindow="-15" yWindow="-15" windowWidth="9570" windowHeight="7560" tabRatio="693" firstSheet="1" activeTab="1"/>
  </bookViews>
  <sheets>
    <sheet name="demand data 2015" sheetId="19" state="hidden" r:id="rId1"/>
    <sheet name="demand data 2018" sheetId="16" r:id="rId2"/>
    <sheet name="NodeCheck" sheetId="18" r:id="rId3"/>
    <sheet name="Notes" sheetId="17" r:id="rId4"/>
    <sheet name="Sheet1" sheetId="20" r:id="rId5"/>
  </sheets>
  <definedNames>
    <definedName name="_xlnm._FilterDatabase" localSheetId="0" hidden="1">'demand data 2015'!$B$7:$L$902</definedName>
    <definedName name="_xlnm._FilterDatabase" localSheetId="1" hidden="1">'demand data 2018'!$A$10:$BT$968</definedName>
    <definedName name="_xlnm._FilterDatabase" localSheetId="4" hidden="1">Sheet1!$A$1:$W$595</definedName>
    <definedName name="_xlnm.Extract" localSheetId="1">'demand data 2018'!$BT:$BT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71027"/>
</workbook>
</file>

<file path=xl/calcChain.xml><?xml version="1.0" encoding="utf-8"?>
<calcChain xmlns="http://schemas.openxmlformats.org/spreadsheetml/2006/main">
  <c r="J9" i="16" l="1"/>
  <c r="I9" i="16"/>
  <c r="H9" i="16"/>
  <c r="G9" i="16"/>
  <c r="F9" i="16"/>
  <c r="E9" i="16"/>
  <c r="D9" i="16"/>
  <c r="C9" i="16"/>
  <c r="W9" i="16"/>
  <c r="V9" i="16"/>
  <c r="U9" i="16"/>
  <c r="T9" i="16"/>
  <c r="S9" i="16"/>
  <c r="R9" i="16"/>
  <c r="Q9" i="16"/>
  <c r="P9" i="16"/>
  <c r="AM10" i="16"/>
  <c r="AL10" i="16"/>
  <c r="AK10" i="16"/>
  <c r="AJ10" i="16"/>
  <c r="AI10" i="16"/>
  <c r="AH10" i="16"/>
  <c r="AG10" i="16"/>
  <c r="AF10" i="16"/>
  <c r="W793" i="16" l="1"/>
  <c r="V793" i="16"/>
  <c r="U793" i="16"/>
  <c r="H793" i="16" s="1"/>
  <c r="T793" i="16"/>
  <c r="G793" i="16" s="1"/>
  <c r="S793" i="16"/>
  <c r="R793" i="16"/>
  <c r="Q793" i="16"/>
  <c r="D793" i="16" s="1"/>
  <c r="W792" i="16"/>
  <c r="J792" i="16" s="1"/>
  <c r="V792" i="16"/>
  <c r="U792" i="16"/>
  <c r="H792" i="16" s="1"/>
  <c r="T792" i="16"/>
  <c r="G792" i="16" s="1"/>
  <c r="S792" i="16"/>
  <c r="F792" i="16" s="1"/>
  <c r="R792" i="16"/>
  <c r="Q792" i="16"/>
  <c r="D792" i="16" s="1"/>
  <c r="P793" i="16"/>
  <c r="P792" i="16"/>
  <c r="W685" i="16"/>
  <c r="V685" i="16"/>
  <c r="U685" i="16"/>
  <c r="H685" i="16" s="1"/>
  <c r="T685" i="16"/>
  <c r="G685" i="16" s="1"/>
  <c r="S685" i="16"/>
  <c r="R685" i="16"/>
  <c r="Q685" i="16"/>
  <c r="D685" i="16" s="1"/>
  <c r="P685" i="16"/>
  <c r="W670" i="16"/>
  <c r="V670" i="16"/>
  <c r="U670" i="16"/>
  <c r="H670" i="16" s="1"/>
  <c r="T670" i="16"/>
  <c r="G670" i="16" s="1"/>
  <c r="S670" i="16"/>
  <c r="R670" i="16"/>
  <c r="Q670" i="16"/>
  <c r="D670" i="16" s="1"/>
  <c r="P670" i="16"/>
  <c r="W652" i="16"/>
  <c r="J652" i="16" s="1"/>
  <c r="V652" i="16"/>
  <c r="U652" i="16"/>
  <c r="T652" i="16"/>
  <c r="G652" i="16" s="1"/>
  <c r="S652" i="16"/>
  <c r="F652" i="16" s="1"/>
  <c r="R652" i="16"/>
  <c r="Q652" i="16"/>
  <c r="W651" i="16"/>
  <c r="J651" i="16" s="1"/>
  <c r="V651" i="16"/>
  <c r="I651" i="16" s="1"/>
  <c r="U651" i="16"/>
  <c r="T651" i="16"/>
  <c r="S651" i="16"/>
  <c r="F651" i="16" s="1"/>
  <c r="R651" i="16"/>
  <c r="E651" i="16" s="1"/>
  <c r="Q651" i="16"/>
  <c r="P652" i="16"/>
  <c r="P651" i="16"/>
  <c r="C651" i="16" s="1"/>
  <c r="W557" i="16"/>
  <c r="J557" i="16" s="1"/>
  <c r="V557" i="16"/>
  <c r="U557" i="16"/>
  <c r="T557" i="16"/>
  <c r="G557" i="16" s="1"/>
  <c r="S557" i="16"/>
  <c r="F557" i="16" s="1"/>
  <c r="R557" i="16"/>
  <c r="Q557" i="16"/>
  <c r="W556" i="16"/>
  <c r="J556" i="16" s="1"/>
  <c r="V556" i="16"/>
  <c r="I556" i="16" s="1"/>
  <c r="U556" i="16"/>
  <c r="T556" i="16"/>
  <c r="G556" i="16" s="1"/>
  <c r="S556" i="16"/>
  <c r="F556" i="16" s="1"/>
  <c r="R556" i="16"/>
  <c r="E556" i="16" s="1"/>
  <c r="Q556" i="16"/>
  <c r="P557" i="16"/>
  <c r="P556" i="16"/>
  <c r="C556" i="16" s="1"/>
  <c r="W190" i="16"/>
  <c r="V190" i="16"/>
  <c r="U190" i="16"/>
  <c r="T190" i="16"/>
  <c r="S190" i="16"/>
  <c r="R190" i="16"/>
  <c r="Q190" i="16"/>
  <c r="W189" i="16"/>
  <c r="V189" i="16"/>
  <c r="U189" i="16"/>
  <c r="T189" i="16"/>
  <c r="S189" i="16"/>
  <c r="R189" i="16"/>
  <c r="Q189" i="16"/>
  <c r="P190" i="16"/>
  <c r="P189" i="16"/>
  <c r="J190" i="16"/>
  <c r="I190" i="16"/>
  <c r="H190" i="16"/>
  <c r="G190" i="16"/>
  <c r="F190" i="16"/>
  <c r="E190" i="16"/>
  <c r="D190" i="16"/>
  <c r="C190" i="16"/>
  <c r="J189" i="16"/>
  <c r="I189" i="16"/>
  <c r="H189" i="16"/>
  <c r="G189" i="16"/>
  <c r="F189" i="16"/>
  <c r="E189" i="16"/>
  <c r="D189" i="16"/>
  <c r="C189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155" i="16"/>
  <c r="L156" i="16"/>
  <c r="L157" i="16"/>
  <c r="L158" i="16"/>
  <c r="L159" i="16"/>
  <c r="L160" i="16"/>
  <c r="L161" i="16"/>
  <c r="L162" i="16"/>
  <c r="L163" i="16"/>
  <c r="L164" i="16"/>
  <c r="L165" i="16"/>
  <c r="L166" i="16"/>
  <c r="L167" i="16"/>
  <c r="L168" i="16"/>
  <c r="L169" i="16"/>
  <c r="L170" i="16"/>
  <c r="L171" i="16"/>
  <c r="L172" i="16"/>
  <c r="L173" i="16"/>
  <c r="L174" i="16"/>
  <c r="L175" i="16"/>
  <c r="L176" i="16"/>
  <c r="L177" i="16"/>
  <c r="L178" i="16"/>
  <c r="L179" i="16"/>
  <c r="L180" i="16"/>
  <c r="L181" i="16"/>
  <c r="L182" i="16"/>
  <c r="L183" i="16"/>
  <c r="L184" i="16"/>
  <c r="L185" i="16"/>
  <c r="L186" i="16"/>
  <c r="L187" i="16"/>
  <c r="L188" i="16"/>
  <c r="L189" i="16"/>
  <c r="L190" i="16"/>
  <c r="L191" i="16"/>
  <c r="L192" i="16"/>
  <c r="L193" i="16"/>
  <c r="L194" i="16"/>
  <c r="L195" i="16"/>
  <c r="L196" i="16"/>
  <c r="L197" i="16"/>
  <c r="L198" i="16"/>
  <c r="L199" i="16"/>
  <c r="L200" i="16"/>
  <c r="L201" i="16"/>
  <c r="L202" i="16"/>
  <c r="L203" i="16"/>
  <c r="L204" i="16"/>
  <c r="L205" i="16"/>
  <c r="L206" i="16"/>
  <c r="L207" i="16"/>
  <c r="L208" i="16"/>
  <c r="L209" i="16"/>
  <c r="L210" i="16"/>
  <c r="L211" i="16"/>
  <c r="L212" i="16"/>
  <c r="L213" i="16"/>
  <c r="L214" i="16"/>
  <c r="L215" i="16"/>
  <c r="L216" i="16"/>
  <c r="L217" i="16"/>
  <c r="L218" i="16"/>
  <c r="L219" i="16"/>
  <c r="L220" i="16"/>
  <c r="L221" i="16"/>
  <c r="L222" i="16"/>
  <c r="L223" i="16"/>
  <c r="L224" i="16"/>
  <c r="L225" i="16"/>
  <c r="L226" i="16"/>
  <c r="L227" i="16"/>
  <c r="L228" i="16"/>
  <c r="L229" i="16"/>
  <c r="L230" i="16"/>
  <c r="L231" i="16"/>
  <c r="L232" i="16"/>
  <c r="L233" i="16"/>
  <c r="L234" i="16"/>
  <c r="L235" i="16"/>
  <c r="L236" i="16"/>
  <c r="L237" i="16"/>
  <c r="L238" i="16"/>
  <c r="L239" i="16"/>
  <c r="L240" i="16"/>
  <c r="L241" i="16"/>
  <c r="L242" i="16"/>
  <c r="L243" i="16"/>
  <c r="L244" i="16"/>
  <c r="L245" i="16"/>
  <c r="L246" i="16"/>
  <c r="L247" i="16"/>
  <c r="L248" i="16"/>
  <c r="L249" i="16"/>
  <c r="L250" i="16"/>
  <c r="L251" i="16"/>
  <c r="L252" i="16"/>
  <c r="L253" i="16"/>
  <c r="L254" i="16"/>
  <c r="L255" i="16"/>
  <c r="L256" i="16"/>
  <c r="L257" i="16"/>
  <c r="L258" i="16"/>
  <c r="L259" i="16"/>
  <c r="L260" i="16"/>
  <c r="L261" i="16"/>
  <c r="L262" i="16"/>
  <c r="L263" i="16"/>
  <c r="L264" i="16"/>
  <c r="L265" i="16"/>
  <c r="L266" i="16"/>
  <c r="L267" i="16"/>
  <c r="L268" i="16"/>
  <c r="L269" i="16"/>
  <c r="L270" i="16"/>
  <c r="L271" i="16"/>
  <c r="L272" i="16"/>
  <c r="L273" i="16"/>
  <c r="L274" i="16"/>
  <c r="L275" i="16"/>
  <c r="L276" i="16"/>
  <c r="L277" i="16"/>
  <c r="L278" i="16"/>
  <c r="L279" i="16"/>
  <c r="L280" i="16"/>
  <c r="L281" i="16"/>
  <c r="L282" i="16"/>
  <c r="L283" i="16"/>
  <c r="L284" i="16"/>
  <c r="L285" i="16"/>
  <c r="L286" i="16"/>
  <c r="L287" i="16"/>
  <c r="L288" i="16"/>
  <c r="L289" i="16"/>
  <c r="L290" i="16"/>
  <c r="L291" i="16"/>
  <c r="L292" i="16"/>
  <c r="L293" i="16"/>
  <c r="L294" i="16"/>
  <c r="L295" i="16"/>
  <c r="L296" i="16"/>
  <c r="L297" i="16"/>
  <c r="L298" i="16"/>
  <c r="L299" i="16"/>
  <c r="L300" i="16"/>
  <c r="L301" i="16"/>
  <c r="L302" i="16"/>
  <c r="L303" i="16"/>
  <c r="L304" i="16"/>
  <c r="L305" i="16"/>
  <c r="L306" i="16"/>
  <c r="L307" i="16"/>
  <c r="L308" i="16"/>
  <c r="L309" i="16"/>
  <c r="L310" i="16"/>
  <c r="L311" i="16"/>
  <c r="L312" i="16"/>
  <c r="L313" i="16"/>
  <c r="L314" i="16"/>
  <c r="L315" i="16"/>
  <c r="L316" i="16"/>
  <c r="L317" i="16"/>
  <c r="L318" i="16"/>
  <c r="L319" i="16"/>
  <c r="L320" i="16"/>
  <c r="L321" i="16"/>
  <c r="L322" i="16"/>
  <c r="L323" i="16"/>
  <c r="L324" i="16"/>
  <c r="L325" i="16"/>
  <c r="L326" i="16"/>
  <c r="L327" i="16"/>
  <c r="L328" i="16"/>
  <c r="L329" i="16"/>
  <c r="L330" i="16"/>
  <c r="L331" i="16"/>
  <c r="L332" i="16"/>
  <c r="L333" i="16"/>
  <c r="L334" i="16"/>
  <c r="L335" i="16"/>
  <c r="L336" i="16"/>
  <c r="L337" i="16"/>
  <c r="L338" i="16"/>
  <c r="L339" i="16"/>
  <c r="L340" i="16"/>
  <c r="L341" i="16"/>
  <c r="L342" i="16"/>
  <c r="L343" i="16"/>
  <c r="L344" i="16"/>
  <c r="L345" i="16"/>
  <c r="L346" i="16"/>
  <c r="L347" i="16"/>
  <c r="L348" i="16"/>
  <c r="L349" i="16"/>
  <c r="L350" i="16"/>
  <c r="L351" i="16"/>
  <c r="L352" i="16"/>
  <c r="L353" i="16"/>
  <c r="L354" i="16"/>
  <c r="L355" i="16"/>
  <c r="L356" i="16"/>
  <c r="L357" i="16"/>
  <c r="L358" i="16"/>
  <c r="L359" i="16"/>
  <c r="L360" i="16"/>
  <c r="L361" i="16"/>
  <c r="L362" i="16"/>
  <c r="L363" i="16"/>
  <c r="L364" i="16"/>
  <c r="L365" i="16"/>
  <c r="L366" i="16"/>
  <c r="L367" i="16"/>
  <c r="L368" i="16"/>
  <c r="L369" i="16"/>
  <c r="L370" i="16"/>
  <c r="L371" i="16"/>
  <c r="L372" i="16"/>
  <c r="L373" i="16"/>
  <c r="L374" i="16"/>
  <c r="L375" i="16"/>
  <c r="L376" i="16"/>
  <c r="L377" i="16"/>
  <c r="L378" i="16"/>
  <c r="L379" i="16"/>
  <c r="L380" i="16"/>
  <c r="L381" i="16"/>
  <c r="L382" i="16"/>
  <c r="L383" i="16"/>
  <c r="L384" i="16"/>
  <c r="L385" i="16"/>
  <c r="L386" i="16"/>
  <c r="L387" i="16"/>
  <c r="L388" i="16"/>
  <c r="L389" i="16"/>
  <c r="L390" i="16"/>
  <c r="L391" i="16"/>
  <c r="L392" i="16"/>
  <c r="L393" i="16"/>
  <c r="L394" i="16"/>
  <c r="L395" i="16"/>
  <c r="L396" i="16"/>
  <c r="L397" i="16"/>
  <c r="L398" i="16"/>
  <c r="L399" i="16"/>
  <c r="L400" i="16"/>
  <c r="L401" i="16"/>
  <c r="L402" i="16"/>
  <c r="L403" i="16"/>
  <c r="L404" i="16"/>
  <c r="L405" i="16"/>
  <c r="L406" i="16"/>
  <c r="L407" i="16"/>
  <c r="L408" i="16"/>
  <c r="L409" i="16"/>
  <c r="L410" i="16"/>
  <c r="L411" i="16"/>
  <c r="L412" i="16"/>
  <c r="L413" i="16"/>
  <c r="L414" i="16"/>
  <c r="L415" i="16"/>
  <c r="L416" i="16"/>
  <c r="L417" i="16"/>
  <c r="L418" i="16"/>
  <c r="L419" i="16"/>
  <c r="L420" i="16"/>
  <c r="L421" i="16"/>
  <c r="L422" i="16"/>
  <c r="L423" i="16"/>
  <c r="L424" i="16"/>
  <c r="L425" i="16"/>
  <c r="L426" i="16"/>
  <c r="L427" i="16"/>
  <c r="L428" i="16"/>
  <c r="L429" i="16"/>
  <c r="L430" i="16"/>
  <c r="L431" i="16"/>
  <c r="L432" i="16"/>
  <c r="L433" i="16"/>
  <c r="L434" i="16"/>
  <c r="L435" i="16"/>
  <c r="L436" i="16"/>
  <c r="L437" i="16"/>
  <c r="L438" i="16"/>
  <c r="L439" i="16"/>
  <c r="L440" i="16"/>
  <c r="L441" i="16"/>
  <c r="L442" i="16"/>
  <c r="L443" i="16"/>
  <c r="L444" i="16"/>
  <c r="L445" i="16"/>
  <c r="L446" i="16"/>
  <c r="L447" i="16"/>
  <c r="L448" i="16"/>
  <c r="L449" i="16"/>
  <c r="L450" i="16"/>
  <c r="L451" i="16"/>
  <c r="L452" i="16"/>
  <c r="L453" i="16"/>
  <c r="L454" i="16"/>
  <c r="L455" i="16"/>
  <c r="L456" i="16"/>
  <c r="L457" i="16"/>
  <c r="L458" i="16"/>
  <c r="L459" i="16"/>
  <c r="L460" i="16"/>
  <c r="L461" i="16"/>
  <c r="L462" i="16"/>
  <c r="L463" i="16"/>
  <c r="L464" i="16"/>
  <c r="L465" i="16"/>
  <c r="L466" i="16"/>
  <c r="L467" i="16"/>
  <c r="L468" i="16"/>
  <c r="L469" i="16"/>
  <c r="L470" i="16"/>
  <c r="L471" i="16"/>
  <c r="L472" i="16"/>
  <c r="L473" i="16"/>
  <c r="L474" i="16"/>
  <c r="L475" i="16"/>
  <c r="L476" i="16"/>
  <c r="L477" i="16"/>
  <c r="L478" i="16"/>
  <c r="L479" i="16"/>
  <c r="L480" i="16"/>
  <c r="L481" i="16"/>
  <c r="L482" i="16"/>
  <c r="L483" i="16"/>
  <c r="L484" i="16"/>
  <c r="L485" i="16"/>
  <c r="L486" i="16"/>
  <c r="L487" i="16"/>
  <c r="L488" i="16"/>
  <c r="L489" i="16"/>
  <c r="L490" i="16"/>
  <c r="L491" i="16"/>
  <c r="L492" i="16"/>
  <c r="L493" i="16"/>
  <c r="L494" i="16"/>
  <c r="L495" i="16"/>
  <c r="L496" i="16"/>
  <c r="L497" i="16"/>
  <c r="L498" i="16"/>
  <c r="L499" i="16"/>
  <c r="L500" i="16"/>
  <c r="L501" i="16"/>
  <c r="L502" i="16"/>
  <c r="L503" i="16"/>
  <c r="L504" i="16"/>
  <c r="L505" i="16"/>
  <c r="L506" i="16"/>
  <c r="L507" i="16"/>
  <c r="L508" i="16"/>
  <c r="L509" i="16"/>
  <c r="L510" i="16"/>
  <c r="L511" i="16"/>
  <c r="L512" i="16"/>
  <c r="L513" i="16"/>
  <c r="L514" i="16"/>
  <c r="L515" i="16"/>
  <c r="L516" i="16"/>
  <c r="L517" i="16"/>
  <c r="L518" i="16"/>
  <c r="L519" i="16"/>
  <c r="L520" i="16"/>
  <c r="L521" i="16"/>
  <c r="L522" i="16"/>
  <c r="L523" i="16"/>
  <c r="L524" i="16"/>
  <c r="L525" i="16"/>
  <c r="L526" i="16"/>
  <c r="L527" i="16"/>
  <c r="L528" i="16"/>
  <c r="L529" i="16"/>
  <c r="L530" i="16"/>
  <c r="L531" i="16"/>
  <c r="L532" i="16"/>
  <c r="L533" i="16"/>
  <c r="L534" i="16"/>
  <c r="L535" i="16"/>
  <c r="L536" i="16"/>
  <c r="L537" i="16"/>
  <c r="L538" i="16"/>
  <c r="L539" i="16"/>
  <c r="L540" i="16"/>
  <c r="L541" i="16"/>
  <c r="L542" i="16"/>
  <c r="L543" i="16"/>
  <c r="L544" i="16"/>
  <c r="L545" i="16"/>
  <c r="L546" i="16"/>
  <c r="L547" i="16"/>
  <c r="L548" i="16"/>
  <c r="L549" i="16"/>
  <c r="L550" i="16"/>
  <c r="L551" i="16"/>
  <c r="L552" i="16"/>
  <c r="L553" i="16"/>
  <c r="L554" i="16"/>
  <c r="L555" i="16"/>
  <c r="L556" i="16"/>
  <c r="L557" i="16"/>
  <c r="L558" i="16"/>
  <c r="L559" i="16"/>
  <c r="L560" i="16"/>
  <c r="L561" i="16"/>
  <c r="L562" i="16"/>
  <c r="L563" i="16"/>
  <c r="L564" i="16"/>
  <c r="L565" i="16"/>
  <c r="L566" i="16"/>
  <c r="L567" i="16"/>
  <c r="L568" i="16"/>
  <c r="L569" i="16"/>
  <c r="L570" i="16"/>
  <c r="L571" i="16"/>
  <c r="L572" i="16"/>
  <c r="L573" i="16"/>
  <c r="L574" i="16"/>
  <c r="L575" i="16"/>
  <c r="L576" i="16"/>
  <c r="L577" i="16"/>
  <c r="L578" i="16"/>
  <c r="L579" i="16"/>
  <c r="L580" i="16"/>
  <c r="L581" i="16"/>
  <c r="L582" i="16"/>
  <c r="L583" i="16"/>
  <c r="L584" i="16"/>
  <c r="L585" i="16"/>
  <c r="L586" i="16"/>
  <c r="L587" i="16"/>
  <c r="L588" i="16"/>
  <c r="L589" i="16"/>
  <c r="L590" i="16"/>
  <c r="L591" i="16"/>
  <c r="L592" i="16"/>
  <c r="L593" i="16"/>
  <c r="L594" i="16"/>
  <c r="L595" i="16"/>
  <c r="L596" i="16"/>
  <c r="L597" i="16"/>
  <c r="L598" i="16"/>
  <c r="L599" i="16"/>
  <c r="L600" i="16"/>
  <c r="L601" i="16"/>
  <c r="L602" i="16"/>
  <c r="L603" i="16"/>
  <c r="L604" i="16"/>
  <c r="L605" i="16"/>
  <c r="L606" i="16"/>
  <c r="L607" i="16"/>
  <c r="L608" i="16"/>
  <c r="L609" i="16"/>
  <c r="L610" i="16"/>
  <c r="L611" i="16"/>
  <c r="L612" i="16"/>
  <c r="L613" i="16"/>
  <c r="L614" i="16"/>
  <c r="L615" i="16"/>
  <c r="L616" i="16"/>
  <c r="L617" i="16"/>
  <c r="L618" i="16"/>
  <c r="L619" i="16"/>
  <c r="L620" i="16"/>
  <c r="L621" i="16"/>
  <c r="L622" i="16"/>
  <c r="L623" i="16"/>
  <c r="L624" i="16"/>
  <c r="L625" i="16"/>
  <c r="L626" i="16"/>
  <c r="L627" i="16"/>
  <c r="L628" i="16"/>
  <c r="L629" i="16"/>
  <c r="L630" i="16"/>
  <c r="L631" i="16"/>
  <c r="L632" i="16"/>
  <c r="L633" i="16"/>
  <c r="L634" i="16"/>
  <c r="L635" i="16"/>
  <c r="L636" i="16"/>
  <c r="L637" i="16"/>
  <c r="L638" i="16"/>
  <c r="L639" i="16"/>
  <c r="L640" i="16"/>
  <c r="L641" i="16"/>
  <c r="L642" i="16"/>
  <c r="L643" i="16"/>
  <c r="L644" i="16"/>
  <c r="L645" i="16"/>
  <c r="L646" i="16"/>
  <c r="L647" i="16"/>
  <c r="L648" i="16"/>
  <c r="L649" i="16"/>
  <c r="L650" i="16"/>
  <c r="L651" i="16"/>
  <c r="L652" i="16"/>
  <c r="L653" i="16"/>
  <c r="L654" i="16"/>
  <c r="L655" i="16"/>
  <c r="L656" i="16"/>
  <c r="L657" i="16"/>
  <c r="L658" i="16"/>
  <c r="L659" i="16"/>
  <c r="L660" i="16"/>
  <c r="L661" i="16"/>
  <c r="L662" i="16"/>
  <c r="L663" i="16"/>
  <c r="L664" i="16"/>
  <c r="L665" i="16"/>
  <c r="L666" i="16"/>
  <c r="L667" i="16"/>
  <c r="L668" i="16"/>
  <c r="L669" i="16"/>
  <c r="L670" i="16"/>
  <c r="L671" i="16"/>
  <c r="L672" i="16"/>
  <c r="L673" i="16"/>
  <c r="L674" i="16"/>
  <c r="L675" i="16"/>
  <c r="L676" i="16"/>
  <c r="L677" i="16"/>
  <c r="L678" i="16"/>
  <c r="L679" i="16"/>
  <c r="L680" i="16"/>
  <c r="L681" i="16"/>
  <c r="L682" i="16"/>
  <c r="L683" i="16"/>
  <c r="L684" i="16"/>
  <c r="L685" i="16"/>
  <c r="L686" i="16"/>
  <c r="L687" i="16"/>
  <c r="L688" i="16"/>
  <c r="L689" i="16"/>
  <c r="L690" i="16"/>
  <c r="L691" i="16"/>
  <c r="L692" i="16"/>
  <c r="L693" i="16"/>
  <c r="L694" i="16"/>
  <c r="L695" i="16"/>
  <c r="L696" i="16"/>
  <c r="L697" i="16"/>
  <c r="L698" i="16"/>
  <c r="L699" i="16"/>
  <c r="L700" i="16"/>
  <c r="L701" i="16"/>
  <c r="L702" i="16"/>
  <c r="L703" i="16"/>
  <c r="L704" i="16"/>
  <c r="L705" i="16"/>
  <c r="L706" i="16"/>
  <c r="L707" i="16"/>
  <c r="L708" i="16"/>
  <c r="L709" i="16"/>
  <c r="L710" i="16"/>
  <c r="L711" i="16"/>
  <c r="L712" i="16"/>
  <c r="L713" i="16"/>
  <c r="L714" i="16"/>
  <c r="L715" i="16"/>
  <c r="L716" i="16"/>
  <c r="L717" i="16"/>
  <c r="L718" i="16"/>
  <c r="L719" i="16"/>
  <c r="L720" i="16"/>
  <c r="L721" i="16"/>
  <c r="L722" i="16"/>
  <c r="L723" i="16"/>
  <c r="L724" i="16"/>
  <c r="L725" i="16"/>
  <c r="L726" i="16"/>
  <c r="L727" i="16"/>
  <c r="L728" i="16"/>
  <c r="L729" i="16"/>
  <c r="L730" i="16"/>
  <c r="L731" i="16"/>
  <c r="L732" i="16"/>
  <c r="L733" i="16"/>
  <c r="L734" i="16"/>
  <c r="L735" i="16"/>
  <c r="L736" i="16"/>
  <c r="L737" i="16"/>
  <c r="L738" i="16"/>
  <c r="L739" i="16"/>
  <c r="L740" i="16"/>
  <c r="L741" i="16"/>
  <c r="L742" i="16"/>
  <c r="L743" i="16"/>
  <c r="L744" i="16"/>
  <c r="L745" i="16"/>
  <c r="L746" i="16"/>
  <c r="L747" i="16"/>
  <c r="L748" i="16"/>
  <c r="L749" i="16"/>
  <c r="L750" i="16"/>
  <c r="L751" i="16"/>
  <c r="L752" i="16"/>
  <c r="L753" i="16"/>
  <c r="L754" i="16"/>
  <c r="L755" i="16"/>
  <c r="L756" i="16"/>
  <c r="L757" i="16"/>
  <c r="L758" i="16"/>
  <c r="L759" i="16"/>
  <c r="L760" i="16"/>
  <c r="L761" i="16"/>
  <c r="L762" i="16"/>
  <c r="L763" i="16"/>
  <c r="L764" i="16"/>
  <c r="L765" i="16"/>
  <c r="L766" i="16"/>
  <c r="L767" i="16"/>
  <c r="L768" i="16"/>
  <c r="L769" i="16"/>
  <c r="L770" i="16"/>
  <c r="L771" i="16"/>
  <c r="L772" i="16"/>
  <c r="L773" i="16"/>
  <c r="L774" i="16"/>
  <c r="L775" i="16"/>
  <c r="L776" i="16"/>
  <c r="L777" i="16"/>
  <c r="L778" i="16"/>
  <c r="L779" i="16"/>
  <c r="L780" i="16"/>
  <c r="L781" i="16"/>
  <c r="L782" i="16"/>
  <c r="L783" i="16"/>
  <c r="L784" i="16"/>
  <c r="L785" i="16"/>
  <c r="L786" i="16"/>
  <c r="L787" i="16"/>
  <c r="L788" i="16"/>
  <c r="L789" i="16"/>
  <c r="L790" i="16"/>
  <c r="L791" i="16"/>
  <c r="L792" i="16"/>
  <c r="L793" i="16"/>
  <c r="L794" i="16"/>
  <c r="L795" i="16"/>
  <c r="L796" i="16"/>
  <c r="L797" i="16"/>
  <c r="L798" i="16"/>
  <c r="L799" i="16"/>
  <c r="L800" i="16"/>
  <c r="L801" i="16"/>
  <c r="L802" i="16"/>
  <c r="L803" i="16"/>
  <c r="L804" i="16"/>
  <c r="L805" i="16"/>
  <c r="L806" i="16"/>
  <c r="L807" i="16"/>
  <c r="L808" i="16"/>
  <c r="L809" i="16"/>
  <c r="L810" i="16"/>
  <c r="L811" i="16"/>
  <c r="L812" i="16"/>
  <c r="L813" i="16"/>
  <c r="L814" i="16"/>
  <c r="L815" i="16"/>
  <c r="L816" i="16"/>
  <c r="L817" i="16"/>
  <c r="L818" i="16"/>
  <c r="L819" i="16"/>
  <c r="L820" i="16"/>
  <c r="L821" i="16"/>
  <c r="L822" i="16"/>
  <c r="L823" i="16"/>
  <c r="L824" i="16"/>
  <c r="L825" i="16"/>
  <c r="L826" i="16"/>
  <c r="L827" i="16"/>
  <c r="L828" i="16"/>
  <c r="L829" i="16"/>
  <c r="L830" i="16"/>
  <c r="L831" i="16"/>
  <c r="L832" i="16"/>
  <c r="L833" i="16"/>
  <c r="L834" i="16"/>
  <c r="L835" i="16"/>
  <c r="L836" i="16"/>
  <c r="L837" i="16"/>
  <c r="L838" i="16"/>
  <c r="L839" i="16"/>
  <c r="L840" i="16"/>
  <c r="L841" i="16"/>
  <c r="L842" i="16"/>
  <c r="L843" i="16"/>
  <c r="L844" i="16"/>
  <c r="L845" i="16"/>
  <c r="L846" i="16"/>
  <c r="L847" i="16"/>
  <c r="L848" i="16"/>
  <c r="L849" i="16"/>
  <c r="L850" i="16"/>
  <c r="L851" i="16"/>
  <c r="L852" i="16"/>
  <c r="L853" i="16"/>
  <c r="L854" i="16"/>
  <c r="L855" i="16"/>
  <c r="L856" i="16"/>
  <c r="L857" i="16"/>
  <c r="L858" i="16"/>
  <c r="L859" i="16"/>
  <c r="L860" i="16"/>
  <c r="L861" i="16"/>
  <c r="L862" i="16"/>
  <c r="L863" i="16"/>
  <c r="L864" i="16"/>
  <c r="L865" i="16"/>
  <c r="L866" i="16"/>
  <c r="L867" i="16"/>
  <c r="L868" i="16"/>
  <c r="L869" i="16"/>
  <c r="L870" i="16"/>
  <c r="L871" i="16"/>
  <c r="L872" i="16"/>
  <c r="L873" i="16"/>
  <c r="L874" i="16"/>
  <c r="L875" i="16"/>
  <c r="L876" i="16"/>
  <c r="L877" i="16"/>
  <c r="L878" i="16"/>
  <c r="L879" i="16"/>
  <c r="L880" i="16"/>
  <c r="L881" i="16"/>
  <c r="L882" i="16"/>
  <c r="L883" i="16"/>
  <c r="L884" i="16"/>
  <c r="L885" i="16"/>
  <c r="L886" i="16"/>
  <c r="L887" i="16"/>
  <c r="L888" i="16"/>
  <c r="L889" i="16"/>
  <c r="L890" i="16"/>
  <c r="L891" i="16"/>
  <c r="L892" i="16"/>
  <c r="L893" i="16"/>
  <c r="L894" i="16"/>
  <c r="L895" i="16"/>
  <c r="L896" i="16"/>
  <c r="L897" i="16"/>
  <c r="L898" i="16"/>
  <c r="L899" i="16"/>
  <c r="L900" i="16"/>
  <c r="L901" i="16"/>
  <c r="L902" i="16"/>
  <c r="L903" i="16"/>
  <c r="L904" i="16"/>
  <c r="L905" i="16"/>
  <c r="L906" i="16"/>
  <c r="L907" i="16"/>
  <c r="L908" i="16"/>
  <c r="L909" i="16"/>
  <c r="L910" i="16"/>
  <c r="L911" i="16"/>
  <c r="L912" i="16"/>
  <c r="L913" i="16"/>
  <c r="L914" i="16"/>
  <c r="L915" i="16"/>
  <c r="L916" i="16"/>
  <c r="L917" i="16"/>
  <c r="L918" i="16"/>
  <c r="L919" i="16"/>
  <c r="L920" i="16"/>
  <c r="L921" i="16"/>
  <c r="L922" i="16"/>
  <c r="L923" i="16"/>
  <c r="L924" i="16"/>
  <c r="L925" i="16"/>
  <c r="L926" i="16"/>
  <c r="L927" i="16"/>
  <c r="L928" i="16"/>
  <c r="L929" i="16"/>
  <c r="L930" i="16"/>
  <c r="L931" i="16"/>
  <c r="L932" i="16"/>
  <c r="L933" i="16"/>
  <c r="L934" i="16"/>
  <c r="L935" i="16"/>
  <c r="L936" i="16"/>
  <c r="L937" i="16"/>
  <c r="L938" i="16"/>
  <c r="L939" i="16"/>
  <c r="L940" i="16"/>
  <c r="L941" i="16"/>
  <c r="L942" i="16"/>
  <c r="L943" i="16"/>
  <c r="L944" i="16"/>
  <c r="L945" i="16"/>
  <c r="L946" i="16"/>
  <c r="L947" i="16"/>
  <c r="L948" i="16"/>
  <c r="L949" i="16"/>
  <c r="L950" i="16"/>
  <c r="L951" i="16"/>
  <c r="L952" i="16"/>
  <c r="L953" i="16"/>
  <c r="L954" i="16"/>
  <c r="L955" i="16"/>
  <c r="L956" i="16"/>
  <c r="L957" i="16"/>
  <c r="L958" i="16"/>
  <c r="L959" i="16"/>
  <c r="L960" i="16"/>
  <c r="L961" i="16"/>
  <c r="L962" i="16"/>
  <c r="L963" i="16"/>
  <c r="L964" i="16"/>
  <c r="L965" i="16"/>
  <c r="L966" i="16"/>
  <c r="L967" i="16"/>
  <c r="L968" i="16"/>
  <c r="L24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11" i="16"/>
  <c r="W284" i="16"/>
  <c r="J284" i="16" s="1"/>
  <c r="V284" i="16"/>
  <c r="I284" i="16" s="1"/>
  <c r="U284" i="16"/>
  <c r="H284" i="16" s="1"/>
  <c r="T284" i="16"/>
  <c r="G284" i="16" s="1"/>
  <c r="S284" i="16"/>
  <c r="F284" i="16" s="1"/>
  <c r="R284" i="16"/>
  <c r="E284" i="16" s="1"/>
  <c r="Q284" i="16"/>
  <c r="D284" i="16" s="1"/>
  <c r="P284" i="16"/>
  <c r="C284" i="16" s="1"/>
  <c r="W11" i="16"/>
  <c r="J11" i="16" s="1"/>
  <c r="V11" i="16"/>
  <c r="I11" i="16" s="1"/>
  <c r="U11" i="16"/>
  <c r="H11" i="16" s="1"/>
  <c r="T11" i="16"/>
  <c r="G11" i="16" s="1"/>
  <c r="S11" i="16"/>
  <c r="F11" i="16" s="1"/>
  <c r="R11" i="16"/>
  <c r="E11" i="16" s="1"/>
  <c r="Q11" i="16"/>
  <c r="D11" i="16" s="1"/>
  <c r="P11" i="16"/>
  <c r="C11" i="16" s="1"/>
  <c r="W861" i="16"/>
  <c r="J861" i="16" s="1"/>
  <c r="V861" i="16"/>
  <c r="I861" i="16" s="1"/>
  <c r="U861" i="16"/>
  <c r="H861" i="16" s="1"/>
  <c r="T861" i="16"/>
  <c r="G861" i="16" s="1"/>
  <c r="S861" i="16"/>
  <c r="F861" i="16" s="1"/>
  <c r="R861" i="16"/>
  <c r="E861" i="16" s="1"/>
  <c r="Q861" i="16"/>
  <c r="D861" i="16" s="1"/>
  <c r="P861" i="16"/>
  <c r="C861" i="16" s="1"/>
  <c r="W860" i="16"/>
  <c r="J860" i="16" s="1"/>
  <c r="V860" i="16"/>
  <c r="I860" i="16" s="1"/>
  <c r="U860" i="16"/>
  <c r="H860" i="16" s="1"/>
  <c r="T860" i="16"/>
  <c r="G860" i="16" s="1"/>
  <c r="S860" i="16"/>
  <c r="F860" i="16" s="1"/>
  <c r="R860" i="16"/>
  <c r="E860" i="16" s="1"/>
  <c r="Q860" i="16"/>
  <c r="D860" i="16" s="1"/>
  <c r="P860" i="16"/>
  <c r="C860" i="16" s="1"/>
  <c r="W849" i="16"/>
  <c r="J849" i="16" s="1"/>
  <c r="V849" i="16"/>
  <c r="I849" i="16" s="1"/>
  <c r="U849" i="16"/>
  <c r="H849" i="16" s="1"/>
  <c r="T849" i="16"/>
  <c r="G849" i="16" s="1"/>
  <c r="S849" i="16"/>
  <c r="F849" i="16" s="1"/>
  <c r="R849" i="16"/>
  <c r="E849" i="16" s="1"/>
  <c r="Q849" i="16"/>
  <c r="D849" i="16" s="1"/>
  <c r="P849" i="16"/>
  <c r="C849" i="16" s="1"/>
  <c r="W795" i="16"/>
  <c r="J795" i="16" s="1"/>
  <c r="V795" i="16"/>
  <c r="I795" i="16" s="1"/>
  <c r="U795" i="16"/>
  <c r="H795" i="16" s="1"/>
  <c r="T795" i="16"/>
  <c r="G795" i="16" s="1"/>
  <c r="S795" i="16"/>
  <c r="F795" i="16" s="1"/>
  <c r="R795" i="16"/>
  <c r="E795" i="16" s="1"/>
  <c r="Q795" i="16"/>
  <c r="D795" i="16" s="1"/>
  <c r="P795" i="16"/>
  <c r="C795" i="16" s="1"/>
  <c r="W794" i="16"/>
  <c r="J794" i="16" s="1"/>
  <c r="V794" i="16"/>
  <c r="I794" i="16" s="1"/>
  <c r="U794" i="16"/>
  <c r="H794" i="16" s="1"/>
  <c r="T794" i="16"/>
  <c r="G794" i="16" s="1"/>
  <c r="S794" i="16"/>
  <c r="F794" i="16" s="1"/>
  <c r="R794" i="16"/>
  <c r="E794" i="16" s="1"/>
  <c r="Q794" i="16"/>
  <c r="D794" i="16" s="1"/>
  <c r="P794" i="16"/>
  <c r="C794" i="16" s="1"/>
  <c r="W626" i="16"/>
  <c r="J626" i="16" s="1"/>
  <c r="V626" i="16"/>
  <c r="I626" i="16" s="1"/>
  <c r="U626" i="16"/>
  <c r="H626" i="16" s="1"/>
  <c r="T626" i="16"/>
  <c r="G626" i="16" s="1"/>
  <c r="S626" i="16"/>
  <c r="F626" i="16" s="1"/>
  <c r="R626" i="16"/>
  <c r="E626" i="16" s="1"/>
  <c r="Q626" i="16"/>
  <c r="D626" i="16" s="1"/>
  <c r="P626" i="16"/>
  <c r="C626" i="16" s="1"/>
  <c r="W620" i="16"/>
  <c r="J620" i="16" s="1"/>
  <c r="V620" i="16"/>
  <c r="I620" i="16" s="1"/>
  <c r="U620" i="16"/>
  <c r="H620" i="16" s="1"/>
  <c r="T620" i="16"/>
  <c r="G620" i="16" s="1"/>
  <c r="S620" i="16"/>
  <c r="F620" i="16" s="1"/>
  <c r="R620" i="16"/>
  <c r="E620" i="16" s="1"/>
  <c r="Q620" i="16"/>
  <c r="D620" i="16" s="1"/>
  <c r="P620" i="16"/>
  <c r="C620" i="16" s="1"/>
  <c r="W544" i="16"/>
  <c r="J544" i="16" s="1"/>
  <c r="V544" i="16"/>
  <c r="I544" i="16" s="1"/>
  <c r="U544" i="16"/>
  <c r="H544" i="16" s="1"/>
  <c r="T544" i="16"/>
  <c r="G544" i="16" s="1"/>
  <c r="S544" i="16"/>
  <c r="F544" i="16" s="1"/>
  <c r="R544" i="16"/>
  <c r="E544" i="16" s="1"/>
  <c r="Q544" i="16"/>
  <c r="D544" i="16" s="1"/>
  <c r="P544" i="16"/>
  <c r="C544" i="16" s="1"/>
  <c r="W387" i="16"/>
  <c r="J387" i="16" s="1"/>
  <c r="V387" i="16"/>
  <c r="I387" i="16" s="1"/>
  <c r="U387" i="16"/>
  <c r="H387" i="16" s="1"/>
  <c r="T387" i="16"/>
  <c r="G387" i="16" s="1"/>
  <c r="S387" i="16"/>
  <c r="F387" i="16" s="1"/>
  <c r="R387" i="16"/>
  <c r="E387" i="16" s="1"/>
  <c r="Q387" i="16"/>
  <c r="D387" i="16" s="1"/>
  <c r="P387" i="16"/>
  <c r="C387" i="16" s="1"/>
  <c r="W243" i="16"/>
  <c r="J243" i="16" s="1"/>
  <c r="V243" i="16"/>
  <c r="I243" i="16" s="1"/>
  <c r="U243" i="16"/>
  <c r="H243" i="16" s="1"/>
  <c r="T243" i="16"/>
  <c r="G243" i="16" s="1"/>
  <c r="S243" i="16"/>
  <c r="F243" i="16" s="1"/>
  <c r="R243" i="16"/>
  <c r="E243" i="16" s="1"/>
  <c r="Q243" i="16"/>
  <c r="D243" i="16" s="1"/>
  <c r="P243" i="16"/>
  <c r="C243" i="16" s="1"/>
  <c r="W242" i="16"/>
  <c r="J242" i="16" s="1"/>
  <c r="V242" i="16"/>
  <c r="I242" i="16" s="1"/>
  <c r="U242" i="16"/>
  <c r="H242" i="16" s="1"/>
  <c r="T242" i="16"/>
  <c r="G242" i="16" s="1"/>
  <c r="S242" i="16"/>
  <c r="F242" i="16" s="1"/>
  <c r="R242" i="16"/>
  <c r="E242" i="16" s="1"/>
  <c r="Q242" i="16"/>
  <c r="D242" i="16" s="1"/>
  <c r="P242" i="16"/>
  <c r="C242" i="16" s="1"/>
  <c r="W77" i="16"/>
  <c r="J77" i="16" s="1"/>
  <c r="V77" i="16"/>
  <c r="I77" i="16" s="1"/>
  <c r="U77" i="16"/>
  <c r="H77" i="16" s="1"/>
  <c r="T77" i="16"/>
  <c r="G77" i="16" s="1"/>
  <c r="S77" i="16"/>
  <c r="F77" i="16" s="1"/>
  <c r="R77" i="16"/>
  <c r="E77" i="16" s="1"/>
  <c r="Q77" i="16"/>
  <c r="D77" i="16" s="1"/>
  <c r="P77" i="16"/>
  <c r="C77" i="16" s="1"/>
  <c r="W289" i="16"/>
  <c r="J289" i="16" s="1"/>
  <c r="V289" i="16"/>
  <c r="I289" i="16" s="1"/>
  <c r="U289" i="16"/>
  <c r="H289" i="16" s="1"/>
  <c r="T289" i="16"/>
  <c r="G289" i="16" s="1"/>
  <c r="S289" i="16"/>
  <c r="F289" i="16" s="1"/>
  <c r="R289" i="16"/>
  <c r="E289" i="16" s="1"/>
  <c r="Q289" i="16"/>
  <c r="D289" i="16" s="1"/>
  <c r="P289" i="16"/>
  <c r="C289" i="16" s="1"/>
  <c r="W79" i="16"/>
  <c r="J79" i="16" s="1"/>
  <c r="V79" i="16"/>
  <c r="I79" i="16" s="1"/>
  <c r="U79" i="16"/>
  <c r="H79" i="16" s="1"/>
  <c r="T79" i="16"/>
  <c r="G79" i="16" s="1"/>
  <c r="S79" i="16"/>
  <c r="F79" i="16" s="1"/>
  <c r="R79" i="16"/>
  <c r="E79" i="16" s="1"/>
  <c r="Q79" i="16"/>
  <c r="D79" i="16" s="1"/>
  <c r="P79" i="16"/>
  <c r="C79" i="16" s="1"/>
  <c r="W584" i="16"/>
  <c r="J584" i="16" s="1"/>
  <c r="V584" i="16"/>
  <c r="I584" i="16" s="1"/>
  <c r="U584" i="16"/>
  <c r="H584" i="16" s="1"/>
  <c r="T584" i="16"/>
  <c r="G584" i="16" s="1"/>
  <c r="S584" i="16"/>
  <c r="F584" i="16" s="1"/>
  <c r="R584" i="16"/>
  <c r="E584" i="16" s="1"/>
  <c r="Q584" i="16"/>
  <c r="D584" i="16" s="1"/>
  <c r="P584" i="16"/>
  <c r="C584" i="16" s="1"/>
  <c r="W583" i="16"/>
  <c r="J583" i="16" s="1"/>
  <c r="V583" i="16"/>
  <c r="I583" i="16" s="1"/>
  <c r="U583" i="16"/>
  <c r="H583" i="16" s="1"/>
  <c r="T583" i="16"/>
  <c r="G583" i="16" s="1"/>
  <c r="S583" i="16"/>
  <c r="F583" i="16" s="1"/>
  <c r="R583" i="16"/>
  <c r="E583" i="16" s="1"/>
  <c r="Q583" i="16"/>
  <c r="D583" i="16" s="1"/>
  <c r="P583" i="16"/>
  <c r="C583" i="16" s="1"/>
  <c r="W451" i="16"/>
  <c r="J451" i="16" s="1"/>
  <c r="V451" i="16"/>
  <c r="I451" i="16" s="1"/>
  <c r="U451" i="16"/>
  <c r="H451" i="16" s="1"/>
  <c r="T451" i="16"/>
  <c r="G451" i="16" s="1"/>
  <c r="S451" i="16"/>
  <c r="F451" i="16" s="1"/>
  <c r="R451" i="16"/>
  <c r="E451" i="16" s="1"/>
  <c r="Q451" i="16"/>
  <c r="D451" i="16" s="1"/>
  <c r="P451" i="16"/>
  <c r="C451" i="16" s="1"/>
  <c r="W374" i="16"/>
  <c r="J374" i="16" s="1"/>
  <c r="V374" i="16"/>
  <c r="I374" i="16" s="1"/>
  <c r="U374" i="16"/>
  <c r="H374" i="16" s="1"/>
  <c r="T374" i="16"/>
  <c r="G374" i="16" s="1"/>
  <c r="S374" i="16"/>
  <c r="F374" i="16" s="1"/>
  <c r="R374" i="16"/>
  <c r="E374" i="16" s="1"/>
  <c r="Q374" i="16"/>
  <c r="D374" i="16" s="1"/>
  <c r="P374" i="16"/>
  <c r="C374" i="16" s="1"/>
  <c r="W373" i="16"/>
  <c r="J373" i="16" s="1"/>
  <c r="V373" i="16"/>
  <c r="I373" i="16" s="1"/>
  <c r="U373" i="16"/>
  <c r="H373" i="16" s="1"/>
  <c r="T373" i="16"/>
  <c r="G373" i="16" s="1"/>
  <c r="S373" i="16"/>
  <c r="F373" i="16" s="1"/>
  <c r="R373" i="16"/>
  <c r="E373" i="16" s="1"/>
  <c r="Q373" i="16"/>
  <c r="D373" i="16" s="1"/>
  <c r="P373" i="16"/>
  <c r="C373" i="16" s="1"/>
  <c r="W372" i="16"/>
  <c r="J372" i="16" s="1"/>
  <c r="V372" i="16"/>
  <c r="I372" i="16" s="1"/>
  <c r="U372" i="16"/>
  <c r="H372" i="16" s="1"/>
  <c r="T372" i="16"/>
  <c r="G372" i="16" s="1"/>
  <c r="S372" i="16"/>
  <c r="F372" i="16" s="1"/>
  <c r="R372" i="16"/>
  <c r="E372" i="16" s="1"/>
  <c r="Q372" i="16"/>
  <c r="D372" i="16" s="1"/>
  <c r="P372" i="16"/>
  <c r="C372" i="16" s="1"/>
  <c r="W267" i="16"/>
  <c r="J267" i="16" s="1"/>
  <c r="V267" i="16"/>
  <c r="I267" i="16" s="1"/>
  <c r="U267" i="16"/>
  <c r="H267" i="16" s="1"/>
  <c r="T267" i="16"/>
  <c r="G267" i="16" s="1"/>
  <c r="S267" i="16"/>
  <c r="F267" i="16" s="1"/>
  <c r="R267" i="16"/>
  <c r="E267" i="16" s="1"/>
  <c r="Q267" i="16"/>
  <c r="D267" i="16" s="1"/>
  <c r="P267" i="16"/>
  <c r="C267" i="16" s="1"/>
  <c r="W68" i="16"/>
  <c r="J68" i="16" s="1"/>
  <c r="V68" i="16"/>
  <c r="I68" i="16" s="1"/>
  <c r="U68" i="16"/>
  <c r="H68" i="16" s="1"/>
  <c r="T68" i="16"/>
  <c r="G68" i="16" s="1"/>
  <c r="S68" i="16"/>
  <c r="F68" i="16" s="1"/>
  <c r="R68" i="16"/>
  <c r="E68" i="16" s="1"/>
  <c r="Q68" i="16"/>
  <c r="D68" i="16" s="1"/>
  <c r="P68" i="16"/>
  <c r="C68" i="16" s="1"/>
  <c r="W211" i="16"/>
  <c r="J211" i="16" s="1"/>
  <c r="V211" i="16"/>
  <c r="I211" i="16" s="1"/>
  <c r="U211" i="16"/>
  <c r="H211" i="16" s="1"/>
  <c r="T211" i="16"/>
  <c r="G211" i="16" s="1"/>
  <c r="S211" i="16"/>
  <c r="F211" i="16" s="1"/>
  <c r="R211" i="16"/>
  <c r="E211" i="16" s="1"/>
  <c r="Q211" i="16"/>
  <c r="D211" i="16" s="1"/>
  <c r="P211" i="16"/>
  <c r="C211" i="16" s="1"/>
  <c r="W210" i="16"/>
  <c r="J210" i="16" s="1"/>
  <c r="V210" i="16"/>
  <c r="I210" i="16" s="1"/>
  <c r="U210" i="16"/>
  <c r="H210" i="16" s="1"/>
  <c r="T210" i="16"/>
  <c r="G210" i="16" s="1"/>
  <c r="S210" i="16"/>
  <c r="F210" i="16" s="1"/>
  <c r="R210" i="16"/>
  <c r="E210" i="16" s="1"/>
  <c r="Q210" i="16"/>
  <c r="D210" i="16" s="1"/>
  <c r="P210" i="16"/>
  <c r="C210" i="16" s="1"/>
  <c r="W326" i="16"/>
  <c r="J326" i="16" s="1"/>
  <c r="V326" i="16"/>
  <c r="I326" i="16" s="1"/>
  <c r="U326" i="16"/>
  <c r="H326" i="16" s="1"/>
  <c r="T326" i="16"/>
  <c r="G326" i="16" s="1"/>
  <c r="S326" i="16"/>
  <c r="F326" i="16" s="1"/>
  <c r="R326" i="16"/>
  <c r="E326" i="16" s="1"/>
  <c r="Q326" i="16"/>
  <c r="D326" i="16" s="1"/>
  <c r="P326" i="16"/>
  <c r="C326" i="16" s="1"/>
  <c r="W325" i="16"/>
  <c r="J325" i="16" s="1"/>
  <c r="V325" i="16"/>
  <c r="I325" i="16" s="1"/>
  <c r="U325" i="16"/>
  <c r="H325" i="16" s="1"/>
  <c r="T325" i="16"/>
  <c r="G325" i="16" s="1"/>
  <c r="S325" i="16"/>
  <c r="F325" i="16" s="1"/>
  <c r="R325" i="16"/>
  <c r="E325" i="16" s="1"/>
  <c r="Q325" i="16"/>
  <c r="D325" i="16" s="1"/>
  <c r="P325" i="16"/>
  <c r="C325" i="16" s="1"/>
  <c r="W968" i="16"/>
  <c r="J968" i="16" s="1"/>
  <c r="V968" i="16"/>
  <c r="I968" i="16" s="1"/>
  <c r="U968" i="16"/>
  <c r="H968" i="16" s="1"/>
  <c r="T968" i="16"/>
  <c r="G968" i="16" s="1"/>
  <c r="S968" i="16"/>
  <c r="F968" i="16" s="1"/>
  <c r="R968" i="16"/>
  <c r="E968" i="16" s="1"/>
  <c r="Q968" i="16"/>
  <c r="D968" i="16" s="1"/>
  <c r="P968" i="16"/>
  <c r="C968" i="16" s="1"/>
  <c r="W967" i="16"/>
  <c r="J967" i="16" s="1"/>
  <c r="V967" i="16"/>
  <c r="I967" i="16" s="1"/>
  <c r="U967" i="16"/>
  <c r="H967" i="16" s="1"/>
  <c r="T967" i="16"/>
  <c r="G967" i="16" s="1"/>
  <c r="S967" i="16"/>
  <c r="F967" i="16" s="1"/>
  <c r="R967" i="16"/>
  <c r="E967" i="16" s="1"/>
  <c r="Q967" i="16"/>
  <c r="D967" i="16" s="1"/>
  <c r="P967" i="16"/>
  <c r="C967" i="16" s="1"/>
  <c r="W966" i="16"/>
  <c r="J966" i="16" s="1"/>
  <c r="V966" i="16"/>
  <c r="I966" i="16" s="1"/>
  <c r="U966" i="16"/>
  <c r="H966" i="16" s="1"/>
  <c r="T966" i="16"/>
  <c r="G966" i="16" s="1"/>
  <c r="S966" i="16"/>
  <c r="F966" i="16" s="1"/>
  <c r="R966" i="16"/>
  <c r="E966" i="16" s="1"/>
  <c r="Q966" i="16"/>
  <c r="D966" i="16" s="1"/>
  <c r="P966" i="16"/>
  <c r="C966" i="16" s="1"/>
  <c r="W965" i="16"/>
  <c r="J965" i="16" s="1"/>
  <c r="V965" i="16"/>
  <c r="I965" i="16" s="1"/>
  <c r="U965" i="16"/>
  <c r="H965" i="16" s="1"/>
  <c r="T965" i="16"/>
  <c r="G965" i="16" s="1"/>
  <c r="S965" i="16"/>
  <c r="F965" i="16" s="1"/>
  <c r="R965" i="16"/>
  <c r="E965" i="16" s="1"/>
  <c r="Q965" i="16"/>
  <c r="D965" i="16" s="1"/>
  <c r="P965" i="16"/>
  <c r="C965" i="16" s="1"/>
  <c r="W964" i="16"/>
  <c r="J964" i="16" s="1"/>
  <c r="V964" i="16"/>
  <c r="I964" i="16" s="1"/>
  <c r="U964" i="16"/>
  <c r="H964" i="16" s="1"/>
  <c r="T964" i="16"/>
  <c r="G964" i="16" s="1"/>
  <c r="S964" i="16"/>
  <c r="F964" i="16" s="1"/>
  <c r="R964" i="16"/>
  <c r="E964" i="16" s="1"/>
  <c r="Q964" i="16"/>
  <c r="D964" i="16" s="1"/>
  <c r="P964" i="16"/>
  <c r="C964" i="16" s="1"/>
  <c r="W963" i="16"/>
  <c r="J963" i="16" s="1"/>
  <c r="V963" i="16"/>
  <c r="I963" i="16" s="1"/>
  <c r="U963" i="16"/>
  <c r="H963" i="16" s="1"/>
  <c r="T963" i="16"/>
  <c r="G963" i="16" s="1"/>
  <c r="S963" i="16"/>
  <c r="F963" i="16" s="1"/>
  <c r="R963" i="16"/>
  <c r="E963" i="16" s="1"/>
  <c r="Q963" i="16"/>
  <c r="D963" i="16" s="1"/>
  <c r="P963" i="16"/>
  <c r="C963" i="16" s="1"/>
  <c r="W962" i="16"/>
  <c r="J962" i="16" s="1"/>
  <c r="V962" i="16"/>
  <c r="I962" i="16" s="1"/>
  <c r="U962" i="16"/>
  <c r="H962" i="16" s="1"/>
  <c r="T962" i="16"/>
  <c r="G962" i="16" s="1"/>
  <c r="S962" i="16"/>
  <c r="F962" i="16" s="1"/>
  <c r="R962" i="16"/>
  <c r="E962" i="16" s="1"/>
  <c r="Q962" i="16"/>
  <c r="D962" i="16" s="1"/>
  <c r="P962" i="16"/>
  <c r="C962" i="16" s="1"/>
  <c r="W961" i="16"/>
  <c r="J961" i="16" s="1"/>
  <c r="V961" i="16"/>
  <c r="I961" i="16" s="1"/>
  <c r="U961" i="16"/>
  <c r="H961" i="16" s="1"/>
  <c r="T961" i="16"/>
  <c r="G961" i="16" s="1"/>
  <c r="S961" i="16"/>
  <c r="F961" i="16" s="1"/>
  <c r="R961" i="16"/>
  <c r="E961" i="16" s="1"/>
  <c r="Q961" i="16"/>
  <c r="D961" i="16" s="1"/>
  <c r="P961" i="16"/>
  <c r="C961" i="16" s="1"/>
  <c r="W960" i="16"/>
  <c r="J960" i="16" s="1"/>
  <c r="V960" i="16"/>
  <c r="I960" i="16" s="1"/>
  <c r="U960" i="16"/>
  <c r="H960" i="16" s="1"/>
  <c r="T960" i="16"/>
  <c r="G960" i="16" s="1"/>
  <c r="S960" i="16"/>
  <c r="F960" i="16" s="1"/>
  <c r="R960" i="16"/>
  <c r="E960" i="16" s="1"/>
  <c r="Q960" i="16"/>
  <c r="D960" i="16" s="1"/>
  <c r="P960" i="16"/>
  <c r="C960" i="16" s="1"/>
  <c r="W959" i="16"/>
  <c r="J959" i="16" s="1"/>
  <c r="V959" i="16"/>
  <c r="I959" i="16" s="1"/>
  <c r="U959" i="16"/>
  <c r="H959" i="16" s="1"/>
  <c r="T959" i="16"/>
  <c r="G959" i="16" s="1"/>
  <c r="S959" i="16"/>
  <c r="F959" i="16" s="1"/>
  <c r="R959" i="16"/>
  <c r="E959" i="16" s="1"/>
  <c r="Q959" i="16"/>
  <c r="D959" i="16" s="1"/>
  <c r="P959" i="16"/>
  <c r="C959" i="16" s="1"/>
  <c r="W958" i="16"/>
  <c r="J958" i="16" s="1"/>
  <c r="V958" i="16"/>
  <c r="I958" i="16" s="1"/>
  <c r="U958" i="16"/>
  <c r="H958" i="16" s="1"/>
  <c r="T958" i="16"/>
  <c r="G958" i="16" s="1"/>
  <c r="S958" i="16"/>
  <c r="F958" i="16" s="1"/>
  <c r="R958" i="16"/>
  <c r="E958" i="16" s="1"/>
  <c r="Q958" i="16"/>
  <c r="D958" i="16" s="1"/>
  <c r="P958" i="16"/>
  <c r="C958" i="16" s="1"/>
  <c r="W957" i="16"/>
  <c r="J957" i="16" s="1"/>
  <c r="V957" i="16"/>
  <c r="I957" i="16" s="1"/>
  <c r="U957" i="16"/>
  <c r="H957" i="16" s="1"/>
  <c r="T957" i="16"/>
  <c r="G957" i="16" s="1"/>
  <c r="S957" i="16"/>
  <c r="F957" i="16" s="1"/>
  <c r="R957" i="16"/>
  <c r="E957" i="16" s="1"/>
  <c r="Q957" i="16"/>
  <c r="D957" i="16" s="1"/>
  <c r="P957" i="16"/>
  <c r="C957" i="16" s="1"/>
  <c r="W956" i="16"/>
  <c r="J956" i="16" s="1"/>
  <c r="V956" i="16"/>
  <c r="I956" i="16" s="1"/>
  <c r="U956" i="16"/>
  <c r="H956" i="16" s="1"/>
  <c r="T956" i="16"/>
  <c r="G956" i="16" s="1"/>
  <c r="S956" i="16"/>
  <c r="F956" i="16" s="1"/>
  <c r="R956" i="16"/>
  <c r="E956" i="16" s="1"/>
  <c r="Q956" i="16"/>
  <c r="D956" i="16" s="1"/>
  <c r="P956" i="16"/>
  <c r="C956" i="16" s="1"/>
  <c r="W955" i="16"/>
  <c r="J955" i="16" s="1"/>
  <c r="V955" i="16"/>
  <c r="I955" i="16" s="1"/>
  <c r="U955" i="16"/>
  <c r="H955" i="16" s="1"/>
  <c r="T955" i="16"/>
  <c r="G955" i="16" s="1"/>
  <c r="S955" i="16"/>
  <c r="F955" i="16" s="1"/>
  <c r="R955" i="16"/>
  <c r="E955" i="16" s="1"/>
  <c r="Q955" i="16"/>
  <c r="D955" i="16" s="1"/>
  <c r="P955" i="16"/>
  <c r="C955" i="16" s="1"/>
  <c r="W954" i="16"/>
  <c r="J954" i="16" s="1"/>
  <c r="V954" i="16"/>
  <c r="I954" i="16" s="1"/>
  <c r="U954" i="16"/>
  <c r="H954" i="16" s="1"/>
  <c r="T954" i="16"/>
  <c r="G954" i="16" s="1"/>
  <c r="S954" i="16"/>
  <c r="F954" i="16" s="1"/>
  <c r="R954" i="16"/>
  <c r="E954" i="16" s="1"/>
  <c r="Q954" i="16"/>
  <c r="D954" i="16" s="1"/>
  <c r="P954" i="16"/>
  <c r="C954" i="16" s="1"/>
  <c r="W953" i="16"/>
  <c r="J953" i="16" s="1"/>
  <c r="V953" i="16"/>
  <c r="I953" i="16" s="1"/>
  <c r="U953" i="16"/>
  <c r="H953" i="16" s="1"/>
  <c r="T953" i="16"/>
  <c r="G953" i="16" s="1"/>
  <c r="S953" i="16"/>
  <c r="F953" i="16" s="1"/>
  <c r="R953" i="16"/>
  <c r="E953" i="16" s="1"/>
  <c r="Q953" i="16"/>
  <c r="D953" i="16" s="1"/>
  <c r="P953" i="16"/>
  <c r="C953" i="16" s="1"/>
  <c r="W952" i="16"/>
  <c r="J952" i="16" s="1"/>
  <c r="V952" i="16"/>
  <c r="I952" i="16" s="1"/>
  <c r="U952" i="16"/>
  <c r="H952" i="16" s="1"/>
  <c r="T952" i="16"/>
  <c r="G952" i="16" s="1"/>
  <c r="S952" i="16"/>
  <c r="F952" i="16" s="1"/>
  <c r="R952" i="16"/>
  <c r="E952" i="16" s="1"/>
  <c r="Q952" i="16"/>
  <c r="D952" i="16" s="1"/>
  <c r="P952" i="16"/>
  <c r="C952" i="16" s="1"/>
  <c r="W951" i="16"/>
  <c r="J951" i="16" s="1"/>
  <c r="V951" i="16"/>
  <c r="I951" i="16" s="1"/>
  <c r="U951" i="16"/>
  <c r="H951" i="16" s="1"/>
  <c r="T951" i="16"/>
  <c r="G951" i="16" s="1"/>
  <c r="S951" i="16"/>
  <c r="F951" i="16" s="1"/>
  <c r="R951" i="16"/>
  <c r="E951" i="16" s="1"/>
  <c r="Q951" i="16"/>
  <c r="D951" i="16" s="1"/>
  <c r="P951" i="16"/>
  <c r="C951" i="16" s="1"/>
  <c r="W950" i="16"/>
  <c r="J950" i="16" s="1"/>
  <c r="V950" i="16"/>
  <c r="I950" i="16" s="1"/>
  <c r="U950" i="16"/>
  <c r="H950" i="16" s="1"/>
  <c r="T950" i="16"/>
  <c r="G950" i="16" s="1"/>
  <c r="S950" i="16"/>
  <c r="F950" i="16" s="1"/>
  <c r="R950" i="16"/>
  <c r="E950" i="16" s="1"/>
  <c r="Q950" i="16"/>
  <c r="D950" i="16" s="1"/>
  <c r="P950" i="16"/>
  <c r="C950" i="16" s="1"/>
  <c r="W949" i="16"/>
  <c r="J949" i="16" s="1"/>
  <c r="V949" i="16"/>
  <c r="I949" i="16" s="1"/>
  <c r="U949" i="16"/>
  <c r="H949" i="16" s="1"/>
  <c r="T949" i="16"/>
  <c r="G949" i="16" s="1"/>
  <c r="S949" i="16"/>
  <c r="F949" i="16" s="1"/>
  <c r="R949" i="16"/>
  <c r="E949" i="16" s="1"/>
  <c r="Q949" i="16"/>
  <c r="D949" i="16" s="1"/>
  <c r="P949" i="16"/>
  <c r="C949" i="16" s="1"/>
  <c r="W948" i="16"/>
  <c r="J948" i="16" s="1"/>
  <c r="V948" i="16"/>
  <c r="I948" i="16" s="1"/>
  <c r="U948" i="16"/>
  <c r="H948" i="16" s="1"/>
  <c r="T948" i="16"/>
  <c r="G948" i="16" s="1"/>
  <c r="S948" i="16"/>
  <c r="F948" i="16" s="1"/>
  <c r="R948" i="16"/>
  <c r="E948" i="16" s="1"/>
  <c r="Q948" i="16"/>
  <c r="D948" i="16" s="1"/>
  <c r="P948" i="16"/>
  <c r="C948" i="16" s="1"/>
  <c r="W947" i="16"/>
  <c r="J947" i="16" s="1"/>
  <c r="V947" i="16"/>
  <c r="I947" i="16" s="1"/>
  <c r="U947" i="16"/>
  <c r="H947" i="16" s="1"/>
  <c r="T947" i="16"/>
  <c r="G947" i="16" s="1"/>
  <c r="S947" i="16"/>
  <c r="F947" i="16" s="1"/>
  <c r="R947" i="16"/>
  <c r="E947" i="16" s="1"/>
  <c r="Q947" i="16"/>
  <c r="D947" i="16" s="1"/>
  <c r="P947" i="16"/>
  <c r="C947" i="16" s="1"/>
  <c r="W946" i="16"/>
  <c r="J946" i="16" s="1"/>
  <c r="V946" i="16"/>
  <c r="I946" i="16" s="1"/>
  <c r="U946" i="16"/>
  <c r="H946" i="16" s="1"/>
  <c r="T946" i="16"/>
  <c r="G946" i="16" s="1"/>
  <c r="S946" i="16"/>
  <c r="F946" i="16" s="1"/>
  <c r="R946" i="16"/>
  <c r="E946" i="16" s="1"/>
  <c r="Q946" i="16"/>
  <c r="D946" i="16" s="1"/>
  <c r="P946" i="16"/>
  <c r="C946" i="16" s="1"/>
  <c r="W945" i="16"/>
  <c r="J945" i="16" s="1"/>
  <c r="V945" i="16"/>
  <c r="I945" i="16" s="1"/>
  <c r="U945" i="16"/>
  <c r="H945" i="16" s="1"/>
  <c r="T945" i="16"/>
  <c r="G945" i="16" s="1"/>
  <c r="S945" i="16"/>
  <c r="F945" i="16" s="1"/>
  <c r="R945" i="16"/>
  <c r="E945" i="16" s="1"/>
  <c r="Q945" i="16"/>
  <c r="D945" i="16" s="1"/>
  <c r="P945" i="16"/>
  <c r="C945" i="16" s="1"/>
  <c r="W944" i="16"/>
  <c r="J944" i="16" s="1"/>
  <c r="V944" i="16"/>
  <c r="I944" i="16" s="1"/>
  <c r="U944" i="16"/>
  <c r="H944" i="16" s="1"/>
  <c r="T944" i="16"/>
  <c r="G944" i="16" s="1"/>
  <c r="S944" i="16"/>
  <c r="F944" i="16" s="1"/>
  <c r="R944" i="16"/>
  <c r="E944" i="16" s="1"/>
  <c r="Q944" i="16"/>
  <c r="D944" i="16" s="1"/>
  <c r="P944" i="16"/>
  <c r="C944" i="16" s="1"/>
  <c r="W943" i="16"/>
  <c r="J943" i="16" s="1"/>
  <c r="V943" i="16"/>
  <c r="I943" i="16" s="1"/>
  <c r="U943" i="16"/>
  <c r="H943" i="16" s="1"/>
  <c r="T943" i="16"/>
  <c r="G943" i="16" s="1"/>
  <c r="S943" i="16"/>
  <c r="F943" i="16" s="1"/>
  <c r="R943" i="16"/>
  <c r="E943" i="16" s="1"/>
  <c r="Q943" i="16"/>
  <c r="D943" i="16" s="1"/>
  <c r="P943" i="16"/>
  <c r="C943" i="16" s="1"/>
  <c r="W942" i="16"/>
  <c r="J942" i="16" s="1"/>
  <c r="V942" i="16"/>
  <c r="I942" i="16" s="1"/>
  <c r="U942" i="16"/>
  <c r="H942" i="16" s="1"/>
  <c r="T942" i="16"/>
  <c r="G942" i="16" s="1"/>
  <c r="S942" i="16"/>
  <c r="F942" i="16" s="1"/>
  <c r="R942" i="16"/>
  <c r="E942" i="16" s="1"/>
  <c r="Q942" i="16"/>
  <c r="D942" i="16" s="1"/>
  <c r="P942" i="16"/>
  <c r="C942" i="16" s="1"/>
  <c r="W941" i="16"/>
  <c r="J941" i="16" s="1"/>
  <c r="V941" i="16"/>
  <c r="I941" i="16" s="1"/>
  <c r="U941" i="16"/>
  <c r="H941" i="16" s="1"/>
  <c r="T941" i="16"/>
  <c r="G941" i="16" s="1"/>
  <c r="S941" i="16"/>
  <c r="F941" i="16" s="1"/>
  <c r="R941" i="16"/>
  <c r="E941" i="16" s="1"/>
  <c r="Q941" i="16"/>
  <c r="D941" i="16" s="1"/>
  <c r="P941" i="16"/>
  <c r="C941" i="16" s="1"/>
  <c r="W940" i="16"/>
  <c r="J940" i="16" s="1"/>
  <c r="V940" i="16"/>
  <c r="I940" i="16" s="1"/>
  <c r="U940" i="16"/>
  <c r="H940" i="16" s="1"/>
  <c r="T940" i="16"/>
  <c r="G940" i="16" s="1"/>
  <c r="S940" i="16"/>
  <c r="F940" i="16" s="1"/>
  <c r="R940" i="16"/>
  <c r="E940" i="16" s="1"/>
  <c r="Q940" i="16"/>
  <c r="D940" i="16" s="1"/>
  <c r="P940" i="16"/>
  <c r="C940" i="16" s="1"/>
  <c r="W939" i="16"/>
  <c r="J939" i="16" s="1"/>
  <c r="V939" i="16"/>
  <c r="I939" i="16" s="1"/>
  <c r="U939" i="16"/>
  <c r="H939" i="16" s="1"/>
  <c r="T939" i="16"/>
  <c r="G939" i="16" s="1"/>
  <c r="S939" i="16"/>
  <c r="F939" i="16" s="1"/>
  <c r="R939" i="16"/>
  <c r="E939" i="16" s="1"/>
  <c r="Q939" i="16"/>
  <c r="D939" i="16" s="1"/>
  <c r="P939" i="16"/>
  <c r="C939" i="16" s="1"/>
  <c r="W938" i="16"/>
  <c r="J938" i="16" s="1"/>
  <c r="V938" i="16"/>
  <c r="I938" i="16" s="1"/>
  <c r="U938" i="16"/>
  <c r="H938" i="16" s="1"/>
  <c r="T938" i="16"/>
  <c r="G938" i="16" s="1"/>
  <c r="S938" i="16"/>
  <c r="F938" i="16" s="1"/>
  <c r="R938" i="16"/>
  <c r="E938" i="16" s="1"/>
  <c r="Q938" i="16"/>
  <c r="D938" i="16" s="1"/>
  <c r="P938" i="16"/>
  <c r="C938" i="16" s="1"/>
  <c r="W937" i="16"/>
  <c r="J937" i="16" s="1"/>
  <c r="V937" i="16"/>
  <c r="I937" i="16" s="1"/>
  <c r="U937" i="16"/>
  <c r="H937" i="16" s="1"/>
  <c r="T937" i="16"/>
  <c r="G937" i="16" s="1"/>
  <c r="S937" i="16"/>
  <c r="F937" i="16" s="1"/>
  <c r="R937" i="16"/>
  <c r="E937" i="16" s="1"/>
  <c r="Q937" i="16"/>
  <c r="D937" i="16" s="1"/>
  <c r="P937" i="16"/>
  <c r="C937" i="16" s="1"/>
  <c r="W936" i="16"/>
  <c r="J936" i="16" s="1"/>
  <c r="V936" i="16"/>
  <c r="I936" i="16" s="1"/>
  <c r="U936" i="16"/>
  <c r="H936" i="16" s="1"/>
  <c r="T936" i="16"/>
  <c r="G936" i="16" s="1"/>
  <c r="S936" i="16"/>
  <c r="F936" i="16" s="1"/>
  <c r="R936" i="16"/>
  <c r="E936" i="16" s="1"/>
  <c r="Q936" i="16"/>
  <c r="D936" i="16" s="1"/>
  <c r="P936" i="16"/>
  <c r="C936" i="16" s="1"/>
  <c r="W935" i="16"/>
  <c r="J935" i="16" s="1"/>
  <c r="V935" i="16"/>
  <c r="I935" i="16" s="1"/>
  <c r="U935" i="16"/>
  <c r="H935" i="16" s="1"/>
  <c r="T935" i="16"/>
  <c r="G935" i="16" s="1"/>
  <c r="S935" i="16"/>
  <c r="F935" i="16" s="1"/>
  <c r="R935" i="16"/>
  <c r="E935" i="16" s="1"/>
  <c r="Q935" i="16"/>
  <c r="D935" i="16" s="1"/>
  <c r="P935" i="16"/>
  <c r="C935" i="16" s="1"/>
  <c r="W934" i="16"/>
  <c r="J934" i="16" s="1"/>
  <c r="V934" i="16"/>
  <c r="I934" i="16" s="1"/>
  <c r="U934" i="16"/>
  <c r="H934" i="16" s="1"/>
  <c r="T934" i="16"/>
  <c r="G934" i="16" s="1"/>
  <c r="S934" i="16"/>
  <c r="F934" i="16" s="1"/>
  <c r="R934" i="16"/>
  <c r="E934" i="16" s="1"/>
  <c r="Q934" i="16"/>
  <c r="D934" i="16" s="1"/>
  <c r="P934" i="16"/>
  <c r="C934" i="16" s="1"/>
  <c r="W933" i="16"/>
  <c r="J933" i="16" s="1"/>
  <c r="V933" i="16"/>
  <c r="I933" i="16" s="1"/>
  <c r="U933" i="16"/>
  <c r="H933" i="16" s="1"/>
  <c r="T933" i="16"/>
  <c r="G933" i="16" s="1"/>
  <c r="S933" i="16"/>
  <c r="F933" i="16" s="1"/>
  <c r="R933" i="16"/>
  <c r="E933" i="16" s="1"/>
  <c r="Q933" i="16"/>
  <c r="D933" i="16" s="1"/>
  <c r="P933" i="16"/>
  <c r="C933" i="16" s="1"/>
  <c r="W932" i="16"/>
  <c r="J932" i="16" s="1"/>
  <c r="V932" i="16"/>
  <c r="I932" i="16" s="1"/>
  <c r="U932" i="16"/>
  <c r="H932" i="16" s="1"/>
  <c r="T932" i="16"/>
  <c r="G932" i="16" s="1"/>
  <c r="S932" i="16"/>
  <c r="F932" i="16" s="1"/>
  <c r="R932" i="16"/>
  <c r="E932" i="16" s="1"/>
  <c r="Q932" i="16"/>
  <c r="D932" i="16" s="1"/>
  <c r="P932" i="16"/>
  <c r="C932" i="16" s="1"/>
  <c r="W931" i="16"/>
  <c r="J931" i="16" s="1"/>
  <c r="V931" i="16"/>
  <c r="I931" i="16" s="1"/>
  <c r="U931" i="16"/>
  <c r="H931" i="16" s="1"/>
  <c r="T931" i="16"/>
  <c r="G931" i="16" s="1"/>
  <c r="S931" i="16"/>
  <c r="F931" i="16" s="1"/>
  <c r="R931" i="16"/>
  <c r="E931" i="16" s="1"/>
  <c r="Q931" i="16"/>
  <c r="D931" i="16" s="1"/>
  <c r="P931" i="16"/>
  <c r="C931" i="16" s="1"/>
  <c r="W930" i="16"/>
  <c r="J930" i="16" s="1"/>
  <c r="V930" i="16"/>
  <c r="I930" i="16" s="1"/>
  <c r="U930" i="16"/>
  <c r="H930" i="16" s="1"/>
  <c r="T930" i="16"/>
  <c r="G930" i="16" s="1"/>
  <c r="S930" i="16"/>
  <c r="F930" i="16" s="1"/>
  <c r="R930" i="16"/>
  <c r="E930" i="16" s="1"/>
  <c r="Q930" i="16"/>
  <c r="D930" i="16" s="1"/>
  <c r="P930" i="16"/>
  <c r="C930" i="16" s="1"/>
  <c r="W929" i="16"/>
  <c r="J929" i="16" s="1"/>
  <c r="V929" i="16"/>
  <c r="I929" i="16" s="1"/>
  <c r="U929" i="16"/>
  <c r="H929" i="16" s="1"/>
  <c r="T929" i="16"/>
  <c r="G929" i="16" s="1"/>
  <c r="S929" i="16"/>
  <c r="F929" i="16" s="1"/>
  <c r="R929" i="16"/>
  <c r="E929" i="16" s="1"/>
  <c r="Q929" i="16"/>
  <c r="D929" i="16" s="1"/>
  <c r="P929" i="16"/>
  <c r="C929" i="16" s="1"/>
  <c r="W928" i="16"/>
  <c r="J928" i="16" s="1"/>
  <c r="V928" i="16"/>
  <c r="I928" i="16" s="1"/>
  <c r="U928" i="16"/>
  <c r="H928" i="16" s="1"/>
  <c r="T928" i="16"/>
  <c r="G928" i="16" s="1"/>
  <c r="S928" i="16"/>
  <c r="F928" i="16" s="1"/>
  <c r="R928" i="16"/>
  <c r="E928" i="16" s="1"/>
  <c r="Q928" i="16"/>
  <c r="D928" i="16" s="1"/>
  <c r="P928" i="16"/>
  <c r="C928" i="16" s="1"/>
  <c r="W927" i="16"/>
  <c r="J927" i="16" s="1"/>
  <c r="V927" i="16"/>
  <c r="I927" i="16" s="1"/>
  <c r="U927" i="16"/>
  <c r="H927" i="16" s="1"/>
  <c r="T927" i="16"/>
  <c r="G927" i="16" s="1"/>
  <c r="S927" i="16"/>
  <c r="F927" i="16" s="1"/>
  <c r="R927" i="16"/>
  <c r="E927" i="16" s="1"/>
  <c r="Q927" i="16"/>
  <c r="D927" i="16" s="1"/>
  <c r="P927" i="16"/>
  <c r="C927" i="16" s="1"/>
  <c r="W926" i="16"/>
  <c r="J926" i="16" s="1"/>
  <c r="V926" i="16"/>
  <c r="I926" i="16" s="1"/>
  <c r="U926" i="16"/>
  <c r="H926" i="16" s="1"/>
  <c r="T926" i="16"/>
  <c r="G926" i="16" s="1"/>
  <c r="S926" i="16"/>
  <c r="F926" i="16" s="1"/>
  <c r="R926" i="16"/>
  <c r="E926" i="16" s="1"/>
  <c r="Q926" i="16"/>
  <c r="D926" i="16" s="1"/>
  <c r="P926" i="16"/>
  <c r="C926" i="16" s="1"/>
  <c r="W924" i="16"/>
  <c r="J924" i="16" s="1"/>
  <c r="V924" i="16"/>
  <c r="I924" i="16" s="1"/>
  <c r="U924" i="16"/>
  <c r="H924" i="16" s="1"/>
  <c r="T924" i="16"/>
  <c r="G924" i="16" s="1"/>
  <c r="S924" i="16"/>
  <c r="F924" i="16" s="1"/>
  <c r="R924" i="16"/>
  <c r="E924" i="16" s="1"/>
  <c r="Q924" i="16"/>
  <c r="D924" i="16" s="1"/>
  <c r="P924" i="16"/>
  <c r="C924" i="16" s="1"/>
  <c r="W925" i="16"/>
  <c r="J925" i="16" s="1"/>
  <c r="V925" i="16"/>
  <c r="I925" i="16" s="1"/>
  <c r="U925" i="16"/>
  <c r="H925" i="16" s="1"/>
  <c r="T925" i="16"/>
  <c r="G925" i="16" s="1"/>
  <c r="S925" i="16"/>
  <c r="F925" i="16" s="1"/>
  <c r="R925" i="16"/>
  <c r="E925" i="16" s="1"/>
  <c r="Q925" i="16"/>
  <c r="D925" i="16" s="1"/>
  <c r="P925" i="16"/>
  <c r="C925" i="16" s="1"/>
  <c r="W923" i="16"/>
  <c r="J923" i="16" s="1"/>
  <c r="V923" i="16"/>
  <c r="I923" i="16" s="1"/>
  <c r="U923" i="16"/>
  <c r="H923" i="16" s="1"/>
  <c r="T923" i="16"/>
  <c r="G923" i="16" s="1"/>
  <c r="S923" i="16"/>
  <c r="F923" i="16" s="1"/>
  <c r="R923" i="16"/>
  <c r="E923" i="16" s="1"/>
  <c r="Q923" i="16"/>
  <c r="D923" i="16" s="1"/>
  <c r="P923" i="16"/>
  <c r="C923" i="16" s="1"/>
  <c r="W922" i="16"/>
  <c r="J922" i="16" s="1"/>
  <c r="V922" i="16"/>
  <c r="I922" i="16" s="1"/>
  <c r="U922" i="16"/>
  <c r="H922" i="16" s="1"/>
  <c r="T922" i="16"/>
  <c r="G922" i="16" s="1"/>
  <c r="S922" i="16"/>
  <c r="F922" i="16" s="1"/>
  <c r="R922" i="16"/>
  <c r="E922" i="16" s="1"/>
  <c r="Q922" i="16"/>
  <c r="D922" i="16" s="1"/>
  <c r="P922" i="16"/>
  <c r="C922" i="16" s="1"/>
  <c r="W921" i="16"/>
  <c r="J921" i="16" s="1"/>
  <c r="V921" i="16"/>
  <c r="I921" i="16" s="1"/>
  <c r="U921" i="16"/>
  <c r="H921" i="16" s="1"/>
  <c r="T921" i="16"/>
  <c r="G921" i="16" s="1"/>
  <c r="S921" i="16"/>
  <c r="F921" i="16" s="1"/>
  <c r="R921" i="16"/>
  <c r="E921" i="16" s="1"/>
  <c r="Q921" i="16"/>
  <c r="D921" i="16" s="1"/>
  <c r="P921" i="16"/>
  <c r="C921" i="16" s="1"/>
  <c r="W920" i="16"/>
  <c r="J920" i="16" s="1"/>
  <c r="V920" i="16"/>
  <c r="I920" i="16" s="1"/>
  <c r="U920" i="16"/>
  <c r="H920" i="16" s="1"/>
  <c r="T920" i="16"/>
  <c r="G920" i="16" s="1"/>
  <c r="S920" i="16"/>
  <c r="F920" i="16" s="1"/>
  <c r="R920" i="16"/>
  <c r="E920" i="16" s="1"/>
  <c r="Q920" i="16"/>
  <c r="D920" i="16" s="1"/>
  <c r="P920" i="16"/>
  <c r="C920" i="16" s="1"/>
  <c r="W919" i="16"/>
  <c r="J919" i="16" s="1"/>
  <c r="V919" i="16"/>
  <c r="I919" i="16" s="1"/>
  <c r="U919" i="16"/>
  <c r="H919" i="16" s="1"/>
  <c r="T919" i="16"/>
  <c r="G919" i="16" s="1"/>
  <c r="S919" i="16"/>
  <c r="F919" i="16" s="1"/>
  <c r="R919" i="16"/>
  <c r="E919" i="16" s="1"/>
  <c r="Q919" i="16"/>
  <c r="D919" i="16" s="1"/>
  <c r="P919" i="16"/>
  <c r="C919" i="16" s="1"/>
  <c r="W918" i="16"/>
  <c r="J918" i="16" s="1"/>
  <c r="V918" i="16"/>
  <c r="I918" i="16" s="1"/>
  <c r="U918" i="16"/>
  <c r="H918" i="16" s="1"/>
  <c r="T918" i="16"/>
  <c r="G918" i="16" s="1"/>
  <c r="S918" i="16"/>
  <c r="F918" i="16" s="1"/>
  <c r="R918" i="16"/>
  <c r="E918" i="16" s="1"/>
  <c r="Q918" i="16"/>
  <c r="D918" i="16" s="1"/>
  <c r="P918" i="16"/>
  <c r="C918" i="16" s="1"/>
  <c r="W917" i="16"/>
  <c r="J917" i="16" s="1"/>
  <c r="V917" i="16"/>
  <c r="I917" i="16" s="1"/>
  <c r="U917" i="16"/>
  <c r="H917" i="16" s="1"/>
  <c r="T917" i="16"/>
  <c r="G917" i="16" s="1"/>
  <c r="S917" i="16"/>
  <c r="F917" i="16" s="1"/>
  <c r="R917" i="16"/>
  <c r="E917" i="16" s="1"/>
  <c r="Q917" i="16"/>
  <c r="D917" i="16" s="1"/>
  <c r="P917" i="16"/>
  <c r="C917" i="16" s="1"/>
  <c r="W916" i="16"/>
  <c r="J916" i="16" s="1"/>
  <c r="V916" i="16"/>
  <c r="I916" i="16" s="1"/>
  <c r="U916" i="16"/>
  <c r="H916" i="16" s="1"/>
  <c r="T916" i="16"/>
  <c r="G916" i="16" s="1"/>
  <c r="S916" i="16"/>
  <c r="F916" i="16" s="1"/>
  <c r="R916" i="16"/>
  <c r="E916" i="16" s="1"/>
  <c r="Q916" i="16"/>
  <c r="D916" i="16" s="1"/>
  <c r="P916" i="16"/>
  <c r="C916" i="16" s="1"/>
  <c r="W915" i="16"/>
  <c r="J915" i="16" s="1"/>
  <c r="V915" i="16"/>
  <c r="I915" i="16" s="1"/>
  <c r="U915" i="16"/>
  <c r="H915" i="16" s="1"/>
  <c r="T915" i="16"/>
  <c r="G915" i="16" s="1"/>
  <c r="S915" i="16"/>
  <c r="F915" i="16" s="1"/>
  <c r="R915" i="16"/>
  <c r="E915" i="16" s="1"/>
  <c r="Q915" i="16"/>
  <c r="D915" i="16" s="1"/>
  <c r="P915" i="16"/>
  <c r="C915" i="16" s="1"/>
  <c r="W914" i="16"/>
  <c r="J914" i="16" s="1"/>
  <c r="V914" i="16"/>
  <c r="I914" i="16" s="1"/>
  <c r="U914" i="16"/>
  <c r="H914" i="16" s="1"/>
  <c r="T914" i="16"/>
  <c r="G914" i="16" s="1"/>
  <c r="S914" i="16"/>
  <c r="F914" i="16" s="1"/>
  <c r="R914" i="16"/>
  <c r="E914" i="16" s="1"/>
  <c r="Q914" i="16"/>
  <c r="D914" i="16" s="1"/>
  <c r="P914" i="16"/>
  <c r="C914" i="16" s="1"/>
  <c r="W913" i="16"/>
  <c r="J913" i="16" s="1"/>
  <c r="V913" i="16"/>
  <c r="I913" i="16" s="1"/>
  <c r="U913" i="16"/>
  <c r="H913" i="16" s="1"/>
  <c r="T913" i="16"/>
  <c r="G913" i="16" s="1"/>
  <c r="S913" i="16"/>
  <c r="F913" i="16" s="1"/>
  <c r="R913" i="16"/>
  <c r="E913" i="16" s="1"/>
  <c r="Q913" i="16"/>
  <c r="D913" i="16" s="1"/>
  <c r="P913" i="16"/>
  <c r="C913" i="16" s="1"/>
  <c r="W912" i="16"/>
  <c r="J912" i="16" s="1"/>
  <c r="V912" i="16"/>
  <c r="I912" i="16" s="1"/>
  <c r="U912" i="16"/>
  <c r="H912" i="16" s="1"/>
  <c r="T912" i="16"/>
  <c r="G912" i="16" s="1"/>
  <c r="S912" i="16"/>
  <c r="F912" i="16" s="1"/>
  <c r="R912" i="16"/>
  <c r="E912" i="16" s="1"/>
  <c r="Q912" i="16"/>
  <c r="D912" i="16" s="1"/>
  <c r="P912" i="16"/>
  <c r="C912" i="16" s="1"/>
  <c r="W911" i="16"/>
  <c r="J911" i="16" s="1"/>
  <c r="V911" i="16"/>
  <c r="I911" i="16" s="1"/>
  <c r="U911" i="16"/>
  <c r="H911" i="16" s="1"/>
  <c r="T911" i="16"/>
  <c r="G911" i="16" s="1"/>
  <c r="S911" i="16"/>
  <c r="F911" i="16" s="1"/>
  <c r="R911" i="16"/>
  <c r="E911" i="16" s="1"/>
  <c r="Q911" i="16"/>
  <c r="D911" i="16" s="1"/>
  <c r="P911" i="16"/>
  <c r="C911" i="16" s="1"/>
  <c r="W910" i="16"/>
  <c r="J910" i="16" s="1"/>
  <c r="V910" i="16"/>
  <c r="I910" i="16" s="1"/>
  <c r="U910" i="16"/>
  <c r="H910" i="16" s="1"/>
  <c r="T910" i="16"/>
  <c r="G910" i="16" s="1"/>
  <c r="S910" i="16"/>
  <c r="F910" i="16" s="1"/>
  <c r="R910" i="16"/>
  <c r="E910" i="16" s="1"/>
  <c r="Q910" i="16"/>
  <c r="D910" i="16" s="1"/>
  <c r="P910" i="16"/>
  <c r="C910" i="16" s="1"/>
  <c r="W909" i="16"/>
  <c r="J909" i="16" s="1"/>
  <c r="V909" i="16"/>
  <c r="I909" i="16" s="1"/>
  <c r="U909" i="16"/>
  <c r="H909" i="16" s="1"/>
  <c r="T909" i="16"/>
  <c r="G909" i="16" s="1"/>
  <c r="S909" i="16"/>
  <c r="F909" i="16" s="1"/>
  <c r="R909" i="16"/>
  <c r="E909" i="16" s="1"/>
  <c r="Q909" i="16"/>
  <c r="D909" i="16" s="1"/>
  <c r="P909" i="16"/>
  <c r="C909" i="16" s="1"/>
  <c r="W908" i="16"/>
  <c r="J908" i="16" s="1"/>
  <c r="V908" i="16"/>
  <c r="I908" i="16" s="1"/>
  <c r="U908" i="16"/>
  <c r="H908" i="16" s="1"/>
  <c r="T908" i="16"/>
  <c r="G908" i="16" s="1"/>
  <c r="S908" i="16"/>
  <c r="F908" i="16" s="1"/>
  <c r="R908" i="16"/>
  <c r="E908" i="16" s="1"/>
  <c r="Q908" i="16"/>
  <c r="D908" i="16" s="1"/>
  <c r="P908" i="16"/>
  <c r="C908" i="16" s="1"/>
  <c r="W907" i="16"/>
  <c r="J907" i="16" s="1"/>
  <c r="V907" i="16"/>
  <c r="I907" i="16" s="1"/>
  <c r="U907" i="16"/>
  <c r="H907" i="16" s="1"/>
  <c r="T907" i="16"/>
  <c r="G907" i="16" s="1"/>
  <c r="S907" i="16"/>
  <c r="F907" i="16" s="1"/>
  <c r="R907" i="16"/>
  <c r="E907" i="16" s="1"/>
  <c r="Q907" i="16"/>
  <c r="D907" i="16" s="1"/>
  <c r="P907" i="16"/>
  <c r="C907" i="16" s="1"/>
  <c r="W906" i="16"/>
  <c r="J906" i="16" s="1"/>
  <c r="V906" i="16"/>
  <c r="I906" i="16" s="1"/>
  <c r="U906" i="16"/>
  <c r="H906" i="16" s="1"/>
  <c r="T906" i="16"/>
  <c r="G906" i="16" s="1"/>
  <c r="S906" i="16"/>
  <c r="F906" i="16" s="1"/>
  <c r="R906" i="16"/>
  <c r="E906" i="16" s="1"/>
  <c r="Q906" i="16"/>
  <c r="D906" i="16" s="1"/>
  <c r="P906" i="16"/>
  <c r="C906" i="16" s="1"/>
  <c r="W905" i="16"/>
  <c r="J905" i="16" s="1"/>
  <c r="V905" i="16"/>
  <c r="I905" i="16" s="1"/>
  <c r="U905" i="16"/>
  <c r="H905" i="16" s="1"/>
  <c r="T905" i="16"/>
  <c r="G905" i="16" s="1"/>
  <c r="S905" i="16"/>
  <c r="F905" i="16" s="1"/>
  <c r="R905" i="16"/>
  <c r="E905" i="16" s="1"/>
  <c r="Q905" i="16"/>
  <c r="D905" i="16" s="1"/>
  <c r="P905" i="16"/>
  <c r="C905" i="16" s="1"/>
  <c r="W904" i="16"/>
  <c r="J904" i="16" s="1"/>
  <c r="V904" i="16"/>
  <c r="I904" i="16" s="1"/>
  <c r="U904" i="16"/>
  <c r="H904" i="16" s="1"/>
  <c r="T904" i="16"/>
  <c r="G904" i="16" s="1"/>
  <c r="S904" i="16"/>
  <c r="F904" i="16" s="1"/>
  <c r="R904" i="16"/>
  <c r="E904" i="16" s="1"/>
  <c r="Q904" i="16"/>
  <c r="D904" i="16" s="1"/>
  <c r="P904" i="16"/>
  <c r="C904" i="16" s="1"/>
  <c r="W901" i="16"/>
  <c r="J901" i="16" s="1"/>
  <c r="V901" i="16"/>
  <c r="I901" i="16" s="1"/>
  <c r="U901" i="16"/>
  <c r="H901" i="16" s="1"/>
  <c r="T901" i="16"/>
  <c r="G901" i="16" s="1"/>
  <c r="S901" i="16"/>
  <c r="F901" i="16" s="1"/>
  <c r="R901" i="16"/>
  <c r="E901" i="16" s="1"/>
  <c r="Q901" i="16"/>
  <c r="D901" i="16" s="1"/>
  <c r="P901" i="16"/>
  <c r="C901" i="16" s="1"/>
  <c r="W903" i="16"/>
  <c r="J903" i="16" s="1"/>
  <c r="V903" i="16"/>
  <c r="I903" i="16" s="1"/>
  <c r="U903" i="16"/>
  <c r="H903" i="16" s="1"/>
  <c r="T903" i="16"/>
  <c r="G903" i="16" s="1"/>
  <c r="S903" i="16"/>
  <c r="F903" i="16" s="1"/>
  <c r="R903" i="16"/>
  <c r="E903" i="16" s="1"/>
  <c r="Q903" i="16"/>
  <c r="D903" i="16" s="1"/>
  <c r="P903" i="16"/>
  <c r="C903" i="16" s="1"/>
  <c r="W902" i="16"/>
  <c r="J902" i="16" s="1"/>
  <c r="V902" i="16"/>
  <c r="I902" i="16" s="1"/>
  <c r="U902" i="16"/>
  <c r="H902" i="16" s="1"/>
  <c r="T902" i="16"/>
  <c r="G902" i="16" s="1"/>
  <c r="S902" i="16"/>
  <c r="F902" i="16" s="1"/>
  <c r="R902" i="16"/>
  <c r="E902" i="16" s="1"/>
  <c r="Q902" i="16"/>
  <c r="D902" i="16" s="1"/>
  <c r="P902" i="16"/>
  <c r="C902" i="16" s="1"/>
  <c r="W900" i="16"/>
  <c r="J900" i="16" s="1"/>
  <c r="V900" i="16"/>
  <c r="I900" i="16" s="1"/>
  <c r="U900" i="16"/>
  <c r="H900" i="16" s="1"/>
  <c r="T900" i="16"/>
  <c r="G900" i="16" s="1"/>
  <c r="S900" i="16"/>
  <c r="F900" i="16" s="1"/>
  <c r="R900" i="16"/>
  <c r="E900" i="16" s="1"/>
  <c r="Q900" i="16"/>
  <c r="D900" i="16" s="1"/>
  <c r="P900" i="16"/>
  <c r="C900" i="16" s="1"/>
  <c r="W899" i="16"/>
  <c r="J899" i="16" s="1"/>
  <c r="V899" i="16"/>
  <c r="I899" i="16" s="1"/>
  <c r="U899" i="16"/>
  <c r="H899" i="16" s="1"/>
  <c r="T899" i="16"/>
  <c r="G899" i="16" s="1"/>
  <c r="S899" i="16"/>
  <c r="F899" i="16" s="1"/>
  <c r="R899" i="16"/>
  <c r="E899" i="16" s="1"/>
  <c r="Q899" i="16"/>
  <c r="D899" i="16" s="1"/>
  <c r="P899" i="16"/>
  <c r="C899" i="16" s="1"/>
  <c r="W898" i="16"/>
  <c r="J898" i="16" s="1"/>
  <c r="V898" i="16"/>
  <c r="I898" i="16" s="1"/>
  <c r="U898" i="16"/>
  <c r="H898" i="16" s="1"/>
  <c r="T898" i="16"/>
  <c r="G898" i="16" s="1"/>
  <c r="S898" i="16"/>
  <c r="F898" i="16" s="1"/>
  <c r="R898" i="16"/>
  <c r="E898" i="16" s="1"/>
  <c r="Q898" i="16"/>
  <c r="D898" i="16" s="1"/>
  <c r="P898" i="16"/>
  <c r="C898" i="16" s="1"/>
  <c r="W897" i="16"/>
  <c r="J897" i="16" s="1"/>
  <c r="V897" i="16"/>
  <c r="I897" i="16" s="1"/>
  <c r="U897" i="16"/>
  <c r="H897" i="16" s="1"/>
  <c r="T897" i="16"/>
  <c r="G897" i="16" s="1"/>
  <c r="S897" i="16"/>
  <c r="F897" i="16" s="1"/>
  <c r="R897" i="16"/>
  <c r="E897" i="16" s="1"/>
  <c r="Q897" i="16"/>
  <c r="D897" i="16" s="1"/>
  <c r="P897" i="16"/>
  <c r="C897" i="16" s="1"/>
  <c r="W896" i="16"/>
  <c r="J896" i="16" s="1"/>
  <c r="V896" i="16"/>
  <c r="I896" i="16" s="1"/>
  <c r="U896" i="16"/>
  <c r="H896" i="16" s="1"/>
  <c r="T896" i="16"/>
  <c r="G896" i="16" s="1"/>
  <c r="S896" i="16"/>
  <c r="F896" i="16" s="1"/>
  <c r="R896" i="16"/>
  <c r="E896" i="16" s="1"/>
  <c r="Q896" i="16"/>
  <c r="D896" i="16" s="1"/>
  <c r="P896" i="16"/>
  <c r="C896" i="16" s="1"/>
  <c r="W895" i="16"/>
  <c r="J895" i="16" s="1"/>
  <c r="V895" i="16"/>
  <c r="I895" i="16" s="1"/>
  <c r="U895" i="16"/>
  <c r="H895" i="16" s="1"/>
  <c r="T895" i="16"/>
  <c r="G895" i="16" s="1"/>
  <c r="S895" i="16"/>
  <c r="F895" i="16" s="1"/>
  <c r="R895" i="16"/>
  <c r="E895" i="16" s="1"/>
  <c r="Q895" i="16"/>
  <c r="D895" i="16" s="1"/>
  <c r="P895" i="16"/>
  <c r="C895" i="16" s="1"/>
  <c r="W894" i="16"/>
  <c r="J894" i="16" s="1"/>
  <c r="V894" i="16"/>
  <c r="I894" i="16" s="1"/>
  <c r="U894" i="16"/>
  <c r="H894" i="16" s="1"/>
  <c r="T894" i="16"/>
  <c r="G894" i="16" s="1"/>
  <c r="S894" i="16"/>
  <c r="F894" i="16" s="1"/>
  <c r="R894" i="16"/>
  <c r="E894" i="16" s="1"/>
  <c r="Q894" i="16"/>
  <c r="D894" i="16" s="1"/>
  <c r="P894" i="16"/>
  <c r="C894" i="16" s="1"/>
  <c r="W893" i="16"/>
  <c r="J893" i="16" s="1"/>
  <c r="V893" i="16"/>
  <c r="I893" i="16" s="1"/>
  <c r="U893" i="16"/>
  <c r="H893" i="16" s="1"/>
  <c r="T893" i="16"/>
  <c r="G893" i="16" s="1"/>
  <c r="S893" i="16"/>
  <c r="F893" i="16" s="1"/>
  <c r="R893" i="16"/>
  <c r="E893" i="16" s="1"/>
  <c r="Q893" i="16"/>
  <c r="D893" i="16" s="1"/>
  <c r="P893" i="16"/>
  <c r="C893" i="16" s="1"/>
  <c r="W892" i="16"/>
  <c r="J892" i="16" s="1"/>
  <c r="V892" i="16"/>
  <c r="I892" i="16" s="1"/>
  <c r="U892" i="16"/>
  <c r="H892" i="16" s="1"/>
  <c r="T892" i="16"/>
  <c r="G892" i="16" s="1"/>
  <c r="S892" i="16"/>
  <c r="F892" i="16" s="1"/>
  <c r="R892" i="16"/>
  <c r="E892" i="16" s="1"/>
  <c r="Q892" i="16"/>
  <c r="D892" i="16" s="1"/>
  <c r="P892" i="16"/>
  <c r="C892" i="16" s="1"/>
  <c r="W891" i="16"/>
  <c r="J891" i="16" s="1"/>
  <c r="V891" i="16"/>
  <c r="I891" i="16" s="1"/>
  <c r="U891" i="16"/>
  <c r="H891" i="16" s="1"/>
  <c r="T891" i="16"/>
  <c r="G891" i="16" s="1"/>
  <c r="S891" i="16"/>
  <c r="F891" i="16" s="1"/>
  <c r="R891" i="16"/>
  <c r="E891" i="16" s="1"/>
  <c r="Q891" i="16"/>
  <c r="D891" i="16" s="1"/>
  <c r="P891" i="16"/>
  <c r="C891" i="16" s="1"/>
  <c r="W890" i="16"/>
  <c r="J890" i="16" s="1"/>
  <c r="V890" i="16"/>
  <c r="I890" i="16" s="1"/>
  <c r="U890" i="16"/>
  <c r="H890" i="16" s="1"/>
  <c r="T890" i="16"/>
  <c r="G890" i="16" s="1"/>
  <c r="S890" i="16"/>
  <c r="F890" i="16" s="1"/>
  <c r="R890" i="16"/>
  <c r="E890" i="16" s="1"/>
  <c r="Q890" i="16"/>
  <c r="D890" i="16" s="1"/>
  <c r="P890" i="16"/>
  <c r="C890" i="16" s="1"/>
  <c r="W889" i="16"/>
  <c r="J889" i="16" s="1"/>
  <c r="V889" i="16"/>
  <c r="I889" i="16" s="1"/>
  <c r="U889" i="16"/>
  <c r="H889" i="16" s="1"/>
  <c r="T889" i="16"/>
  <c r="G889" i="16" s="1"/>
  <c r="S889" i="16"/>
  <c r="F889" i="16" s="1"/>
  <c r="R889" i="16"/>
  <c r="E889" i="16" s="1"/>
  <c r="Q889" i="16"/>
  <c r="D889" i="16" s="1"/>
  <c r="P889" i="16"/>
  <c r="C889" i="16" s="1"/>
  <c r="W888" i="16"/>
  <c r="J888" i="16" s="1"/>
  <c r="V888" i="16"/>
  <c r="I888" i="16" s="1"/>
  <c r="U888" i="16"/>
  <c r="H888" i="16" s="1"/>
  <c r="T888" i="16"/>
  <c r="G888" i="16" s="1"/>
  <c r="S888" i="16"/>
  <c r="F888" i="16" s="1"/>
  <c r="R888" i="16"/>
  <c r="E888" i="16" s="1"/>
  <c r="Q888" i="16"/>
  <c r="D888" i="16" s="1"/>
  <c r="P888" i="16"/>
  <c r="C888" i="16" s="1"/>
  <c r="W887" i="16"/>
  <c r="J887" i="16" s="1"/>
  <c r="V887" i="16"/>
  <c r="I887" i="16" s="1"/>
  <c r="U887" i="16"/>
  <c r="H887" i="16" s="1"/>
  <c r="T887" i="16"/>
  <c r="G887" i="16" s="1"/>
  <c r="S887" i="16"/>
  <c r="F887" i="16" s="1"/>
  <c r="R887" i="16"/>
  <c r="E887" i="16" s="1"/>
  <c r="Q887" i="16"/>
  <c r="D887" i="16" s="1"/>
  <c r="P887" i="16"/>
  <c r="C887" i="16" s="1"/>
  <c r="W886" i="16"/>
  <c r="J886" i="16" s="1"/>
  <c r="V886" i="16"/>
  <c r="I886" i="16" s="1"/>
  <c r="U886" i="16"/>
  <c r="H886" i="16" s="1"/>
  <c r="T886" i="16"/>
  <c r="G886" i="16" s="1"/>
  <c r="S886" i="16"/>
  <c r="F886" i="16" s="1"/>
  <c r="R886" i="16"/>
  <c r="E886" i="16" s="1"/>
  <c r="Q886" i="16"/>
  <c r="D886" i="16" s="1"/>
  <c r="P886" i="16"/>
  <c r="C886" i="16" s="1"/>
  <c r="W885" i="16"/>
  <c r="J885" i="16" s="1"/>
  <c r="V885" i="16"/>
  <c r="I885" i="16" s="1"/>
  <c r="U885" i="16"/>
  <c r="H885" i="16" s="1"/>
  <c r="T885" i="16"/>
  <c r="G885" i="16" s="1"/>
  <c r="S885" i="16"/>
  <c r="F885" i="16" s="1"/>
  <c r="R885" i="16"/>
  <c r="E885" i="16" s="1"/>
  <c r="Q885" i="16"/>
  <c r="D885" i="16" s="1"/>
  <c r="P885" i="16"/>
  <c r="C885" i="16" s="1"/>
  <c r="W884" i="16"/>
  <c r="J884" i="16" s="1"/>
  <c r="V884" i="16"/>
  <c r="I884" i="16" s="1"/>
  <c r="U884" i="16"/>
  <c r="H884" i="16" s="1"/>
  <c r="T884" i="16"/>
  <c r="G884" i="16" s="1"/>
  <c r="S884" i="16"/>
  <c r="F884" i="16" s="1"/>
  <c r="R884" i="16"/>
  <c r="E884" i="16" s="1"/>
  <c r="Q884" i="16"/>
  <c r="D884" i="16" s="1"/>
  <c r="P884" i="16"/>
  <c r="C884" i="16" s="1"/>
  <c r="W883" i="16"/>
  <c r="J883" i="16" s="1"/>
  <c r="V883" i="16"/>
  <c r="I883" i="16" s="1"/>
  <c r="U883" i="16"/>
  <c r="H883" i="16" s="1"/>
  <c r="T883" i="16"/>
  <c r="G883" i="16" s="1"/>
  <c r="S883" i="16"/>
  <c r="F883" i="16" s="1"/>
  <c r="R883" i="16"/>
  <c r="E883" i="16" s="1"/>
  <c r="Q883" i="16"/>
  <c r="D883" i="16" s="1"/>
  <c r="P883" i="16"/>
  <c r="C883" i="16" s="1"/>
  <c r="W882" i="16"/>
  <c r="J882" i="16" s="1"/>
  <c r="V882" i="16"/>
  <c r="I882" i="16" s="1"/>
  <c r="U882" i="16"/>
  <c r="H882" i="16" s="1"/>
  <c r="T882" i="16"/>
  <c r="G882" i="16" s="1"/>
  <c r="S882" i="16"/>
  <c r="F882" i="16" s="1"/>
  <c r="R882" i="16"/>
  <c r="E882" i="16" s="1"/>
  <c r="Q882" i="16"/>
  <c r="D882" i="16" s="1"/>
  <c r="P882" i="16"/>
  <c r="C882" i="16" s="1"/>
  <c r="W881" i="16"/>
  <c r="J881" i="16" s="1"/>
  <c r="V881" i="16"/>
  <c r="I881" i="16" s="1"/>
  <c r="U881" i="16"/>
  <c r="H881" i="16" s="1"/>
  <c r="T881" i="16"/>
  <c r="G881" i="16" s="1"/>
  <c r="S881" i="16"/>
  <c r="F881" i="16" s="1"/>
  <c r="R881" i="16"/>
  <c r="E881" i="16" s="1"/>
  <c r="Q881" i="16"/>
  <c r="D881" i="16" s="1"/>
  <c r="P881" i="16"/>
  <c r="C881" i="16" s="1"/>
  <c r="W880" i="16"/>
  <c r="J880" i="16" s="1"/>
  <c r="V880" i="16"/>
  <c r="I880" i="16" s="1"/>
  <c r="U880" i="16"/>
  <c r="H880" i="16" s="1"/>
  <c r="T880" i="16"/>
  <c r="G880" i="16" s="1"/>
  <c r="S880" i="16"/>
  <c r="F880" i="16" s="1"/>
  <c r="R880" i="16"/>
  <c r="E880" i="16" s="1"/>
  <c r="Q880" i="16"/>
  <c r="D880" i="16" s="1"/>
  <c r="P880" i="16"/>
  <c r="C880" i="16" s="1"/>
  <c r="W879" i="16"/>
  <c r="J879" i="16" s="1"/>
  <c r="V879" i="16"/>
  <c r="I879" i="16" s="1"/>
  <c r="U879" i="16"/>
  <c r="H879" i="16" s="1"/>
  <c r="T879" i="16"/>
  <c r="G879" i="16" s="1"/>
  <c r="S879" i="16"/>
  <c r="F879" i="16" s="1"/>
  <c r="R879" i="16"/>
  <c r="E879" i="16" s="1"/>
  <c r="Q879" i="16"/>
  <c r="D879" i="16" s="1"/>
  <c r="P879" i="16"/>
  <c r="C879" i="16" s="1"/>
  <c r="W878" i="16"/>
  <c r="J878" i="16" s="1"/>
  <c r="V878" i="16"/>
  <c r="I878" i="16" s="1"/>
  <c r="U878" i="16"/>
  <c r="H878" i="16" s="1"/>
  <c r="T878" i="16"/>
  <c r="G878" i="16" s="1"/>
  <c r="S878" i="16"/>
  <c r="F878" i="16" s="1"/>
  <c r="R878" i="16"/>
  <c r="E878" i="16" s="1"/>
  <c r="Q878" i="16"/>
  <c r="D878" i="16" s="1"/>
  <c r="P878" i="16"/>
  <c r="C878" i="16" s="1"/>
  <c r="W877" i="16"/>
  <c r="J877" i="16" s="1"/>
  <c r="V877" i="16"/>
  <c r="I877" i="16" s="1"/>
  <c r="U877" i="16"/>
  <c r="H877" i="16" s="1"/>
  <c r="T877" i="16"/>
  <c r="G877" i="16" s="1"/>
  <c r="S877" i="16"/>
  <c r="F877" i="16" s="1"/>
  <c r="R877" i="16"/>
  <c r="E877" i="16" s="1"/>
  <c r="Q877" i="16"/>
  <c r="D877" i="16" s="1"/>
  <c r="P877" i="16"/>
  <c r="C877" i="16" s="1"/>
  <c r="W876" i="16"/>
  <c r="J876" i="16" s="1"/>
  <c r="V876" i="16"/>
  <c r="I876" i="16" s="1"/>
  <c r="U876" i="16"/>
  <c r="H876" i="16" s="1"/>
  <c r="T876" i="16"/>
  <c r="G876" i="16" s="1"/>
  <c r="S876" i="16"/>
  <c r="F876" i="16" s="1"/>
  <c r="R876" i="16"/>
  <c r="E876" i="16" s="1"/>
  <c r="Q876" i="16"/>
  <c r="D876" i="16" s="1"/>
  <c r="P876" i="16"/>
  <c r="C876" i="16" s="1"/>
  <c r="W875" i="16"/>
  <c r="J875" i="16" s="1"/>
  <c r="V875" i="16"/>
  <c r="I875" i="16" s="1"/>
  <c r="U875" i="16"/>
  <c r="H875" i="16" s="1"/>
  <c r="T875" i="16"/>
  <c r="G875" i="16" s="1"/>
  <c r="S875" i="16"/>
  <c r="F875" i="16" s="1"/>
  <c r="R875" i="16"/>
  <c r="E875" i="16" s="1"/>
  <c r="Q875" i="16"/>
  <c r="D875" i="16" s="1"/>
  <c r="P875" i="16"/>
  <c r="C875" i="16" s="1"/>
  <c r="W874" i="16"/>
  <c r="J874" i="16" s="1"/>
  <c r="V874" i="16"/>
  <c r="I874" i="16" s="1"/>
  <c r="U874" i="16"/>
  <c r="H874" i="16" s="1"/>
  <c r="T874" i="16"/>
  <c r="G874" i="16" s="1"/>
  <c r="S874" i="16"/>
  <c r="F874" i="16" s="1"/>
  <c r="R874" i="16"/>
  <c r="E874" i="16" s="1"/>
  <c r="Q874" i="16"/>
  <c r="D874" i="16" s="1"/>
  <c r="P874" i="16"/>
  <c r="C874" i="16" s="1"/>
  <c r="W873" i="16"/>
  <c r="J873" i="16" s="1"/>
  <c r="V873" i="16"/>
  <c r="I873" i="16" s="1"/>
  <c r="U873" i="16"/>
  <c r="H873" i="16" s="1"/>
  <c r="T873" i="16"/>
  <c r="G873" i="16" s="1"/>
  <c r="S873" i="16"/>
  <c r="F873" i="16" s="1"/>
  <c r="R873" i="16"/>
  <c r="E873" i="16" s="1"/>
  <c r="Q873" i="16"/>
  <c r="D873" i="16" s="1"/>
  <c r="P873" i="16"/>
  <c r="C873" i="16" s="1"/>
  <c r="W872" i="16"/>
  <c r="J872" i="16" s="1"/>
  <c r="V872" i="16"/>
  <c r="I872" i="16" s="1"/>
  <c r="U872" i="16"/>
  <c r="H872" i="16" s="1"/>
  <c r="T872" i="16"/>
  <c r="G872" i="16" s="1"/>
  <c r="S872" i="16"/>
  <c r="F872" i="16" s="1"/>
  <c r="R872" i="16"/>
  <c r="E872" i="16" s="1"/>
  <c r="Q872" i="16"/>
  <c r="D872" i="16" s="1"/>
  <c r="P872" i="16"/>
  <c r="C872" i="16" s="1"/>
  <c r="W871" i="16"/>
  <c r="J871" i="16" s="1"/>
  <c r="V871" i="16"/>
  <c r="I871" i="16" s="1"/>
  <c r="U871" i="16"/>
  <c r="H871" i="16" s="1"/>
  <c r="T871" i="16"/>
  <c r="G871" i="16" s="1"/>
  <c r="S871" i="16"/>
  <c r="F871" i="16" s="1"/>
  <c r="R871" i="16"/>
  <c r="E871" i="16" s="1"/>
  <c r="Q871" i="16"/>
  <c r="D871" i="16" s="1"/>
  <c r="P871" i="16"/>
  <c r="C871" i="16" s="1"/>
  <c r="W870" i="16"/>
  <c r="J870" i="16" s="1"/>
  <c r="V870" i="16"/>
  <c r="I870" i="16" s="1"/>
  <c r="U870" i="16"/>
  <c r="H870" i="16" s="1"/>
  <c r="T870" i="16"/>
  <c r="G870" i="16" s="1"/>
  <c r="S870" i="16"/>
  <c r="F870" i="16" s="1"/>
  <c r="R870" i="16"/>
  <c r="E870" i="16" s="1"/>
  <c r="Q870" i="16"/>
  <c r="D870" i="16" s="1"/>
  <c r="P870" i="16"/>
  <c r="C870" i="16" s="1"/>
  <c r="W869" i="16"/>
  <c r="J869" i="16" s="1"/>
  <c r="V869" i="16"/>
  <c r="I869" i="16" s="1"/>
  <c r="U869" i="16"/>
  <c r="H869" i="16" s="1"/>
  <c r="T869" i="16"/>
  <c r="G869" i="16" s="1"/>
  <c r="S869" i="16"/>
  <c r="F869" i="16" s="1"/>
  <c r="R869" i="16"/>
  <c r="E869" i="16" s="1"/>
  <c r="Q869" i="16"/>
  <c r="D869" i="16" s="1"/>
  <c r="P869" i="16"/>
  <c r="C869" i="16" s="1"/>
  <c r="W868" i="16"/>
  <c r="J868" i="16" s="1"/>
  <c r="V868" i="16"/>
  <c r="I868" i="16" s="1"/>
  <c r="U868" i="16"/>
  <c r="H868" i="16" s="1"/>
  <c r="T868" i="16"/>
  <c r="G868" i="16" s="1"/>
  <c r="S868" i="16"/>
  <c r="F868" i="16" s="1"/>
  <c r="R868" i="16"/>
  <c r="E868" i="16" s="1"/>
  <c r="Q868" i="16"/>
  <c r="D868" i="16" s="1"/>
  <c r="P868" i="16"/>
  <c r="C868" i="16" s="1"/>
  <c r="W867" i="16"/>
  <c r="J867" i="16" s="1"/>
  <c r="V867" i="16"/>
  <c r="I867" i="16" s="1"/>
  <c r="U867" i="16"/>
  <c r="H867" i="16" s="1"/>
  <c r="T867" i="16"/>
  <c r="G867" i="16" s="1"/>
  <c r="S867" i="16"/>
  <c r="F867" i="16" s="1"/>
  <c r="R867" i="16"/>
  <c r="E867" i="16" s="1"/>
  <c r="Q867" i="16"/>
  <c r="D867" i="16" s="1"/>
  <c r="P867" i="16"/>
  <c r="C867" i="16" s="1"/>
  <c r="W866" i="16"/>
  <c r="J866" i="16" s="1"/>
  <c r="V866" i="16"/>
  <c r="I866" i="16" s="1"/>
  <c r="U866" i="16"/>
  <c r="H866" i="16" s="1"/>
  <c r="T866" i="16"/>
  <c r="G866" i="16" s="1"/>
  <c r="S866" i="16"/>
  <c r="F866" i="16" s="1"/>
  <c r="R866" i="16"/>
  <c r="E866" i="16" s="1"/>
  <c r="Q866" i="16"/>
  <c r="D866" i="16" s="1"/>
  <c r="P866" i="16"/>
  <c r="C866" i="16" s="1"/>
  <c r="W865" i="16"/>
  <c r="J865" i="16" s="1"/>
  <c r="V865" i="16"/>
  <c r="I865" i="16" s="1"/>
  <c r="U865" i="16"/>
  <c r="H865" i="16" s="1"/>
  <c r="T865" i="16"/>
  <c r="G865" i="16" s="1"/>
  <c r="S865" i="16"/>
  <c r="F865" i="16" s="1"/>
  <c r="R865" i="16"/>
  <c r="E865" i="16" s="1"/>
  <c r="Q865" i="16"/>
  <c r="D865" i="16" s="1"/>
  <c r="P865" i="16"/>
  <c r="C865" i="16" s="1"/>
  <c r="W864" i="16"/>
  <c r="J864" i="16" s="1"/>
  <c r="V864" i="16"/>
  <c r="I864" i="16" s="1"/>
  <c r="U864" i="16"/>
  <c r="H864" i="16" s="1"/>
  <c r="T864" i="16"/>
  <c r="G864" i="16" s="1"/>
  <c r="S864" i="16"/>
  <c r="F864" i="16" s="1"/>
  <c r="R864" i="16"/>
  <c r="E864" i="16" s="1"/>
  <c r="Q864" i="16"/>
  <c r="D864" i="16" s="1"/>
  <c r="P864" i="16"/>
  <c r="C864" i="16" s="1"/>
  <c r="W863" i="16"/>
  <c r="J863" i="16" s="1"/>
  <c r="V863" i="16"/>
  <c r="I863" i="16" s="1"/>
  <c r="U863" i="16"/>
  <c r="H863" i="16" s="1"/>
  <c r="T863" i="16"/>
  <c r="G863" i="16" s="1"/>
  <c r="S863" i="16"/>
  <c r="F863" i="16" s="1"/>
  <c r="R863" i="16"/>
  <c r="E863" i="16" s="1"/>
  <c r="Q863" i="16"/>
  <c r="D863" i="16" s="1"/>
  <c r="P863" i="16"/>
  <c r="C863" i="16" s="1"/>
  <c r="W862" i="16"/>
  <c r="J862" i="16" s="1"/>
  <c r="V862" i="16"/>
  <c r="I862" i="16" s="1"/>
  <c r="U862" i="16"/>
  <c r="H862" i="16" s="1"/>
  <c r="T862" i="16"/>
  <c r="G862" i="16" s="1"/>
  <c r="S862" i="16"/>
  <c r="F862" i="16" s="1"/>
  <c r="R862" i="16"/>
  <c r="E862" i="16" s="1"/>
  <c r="Q862" i="16"/>
  <c r="D862" i="16" s="1"/>
  <c r="P862" i="16"/>
  <c r="C862" i="16" s="1"/>
  <c r="W859" i="16"/>
  <c r="J859" i="16" s="1"/>
  <c r="V859" i="16"/>
  <c r="I859" i="16" s="1"/>
  <c r="U859" i="16"/>
  <c r="H859" i="16" s="1"/>
  <c r="T859" i="16"/>
  <c r="G859" i="16" s="1"/>
  <c r="S859" i="16"/>
  <c r="F859" i="16" s="1"/>
  <c r="R859" i="16"/>
  <c r="E859" i="16" s="1"/>
  <c r="Q859" i="16"/>
  <c r="D859" i="16" s="1"/>
  <c r="P859" i="16"/>
  <c r="C859" i="16" s="1"/>
  <c r="W858" i="16"/>
  <c r="J858" i="16" s="1"/>
  <c r="V858" i="16"/>
  <c r="I858" i="16" s="1"/>
  <c r="U858" i="16"/>
  <c r="H858" i="16" s="1"/>
  <c r="T858" i="16"/>
  <c r="G858" i="16" s="1"/>
  <c r="S858" i="16"/>
  <c r="F858" i="16" s="1"/>
  <c r="R858" i="16"/>
  <c r="E858" i="16" s="1"/>
  <c r="Q858" i="16"/>
  <c r="D858" i="16" s="1"/>
  <c r="P858" i="16"/>
  <c r="C858" i="16" s="1"/>
  <c r="W857" i="16"/>
  <c r="J857" i="16" s="1"/>
  <c r="V857" i="16"/>
  <c r="I857" i="16" s="1"/>
  <c r="U857" i="16"/>
  <c r="H857" i="16" s="1"/>
  <c r="T857" i="16"/>
  <c r="G857" i="16" s="1"/>
  <c r="S857" i="16"/>
  <c r="F857" i="16" s="1"/>
  <c r="R857" i="16"/>
  <c r="E857" i="16" s="1"/>
  <c r="Q857" i="16"/>
  <c r="D857" i="16" s="1"/>
  <c r="P857" i="16"/>
  <c r="C857" i="16" s="1"/>
  <c r="W856" i="16"/>
  <c r="J856" i="16" s="1"/>
  <c r="V856" i="16"/>
  <c r="I856" i="16" s="1"/>
  <c r="U856" i="16"/>
  <c r="H856" i="16" s="1"/>
  <c r="T856" i="16"/>
  <c r="G856" i="16" s="1"/>
  <c r="S856" i="16"/>
  <c r="F856" i="16" s="1"/>
  <c r="R856" i="16"/>
  <c r="E856" i="16" s="1"/>
  <c r="Q856" i="16"/>
  <c r="D856" i="16" s="1"/>
  <c r="P856" i="16"/>
  <c r="C856" i="16" s="1"/>
  <c r="W855" i="16"/>
  <c r="J855" i="16" s="1"/>
  <c r="V855" i="16"/>
  <c r="I855" i="16" s="1"/>
  <c r="U855" i="16"/>
  <c r="H855" i="16" s="1"/>
  <c r="T855" i="16"/>
  <c r="G855" i="16" s="1"/>
  <c r="S855" i="16"/>
  <c r="F855" i="16" s="1"/>
  <c r="R855" i="16"/>
  <c r="E855" i="16" s="1"/>
  <c r="Q855" i="16"/>
  <c r="D855" i="16" s="1"/>
  <c r="P855" i="16"/>
  <c r="C855" i="16" s="1"/>
  <c r="W854" i="16"/>
  <c r="J854" i="16" s="1"/>
  <c r="V854" i="16"/>
  <c r="I854" i="16" s="1"/>
  <c r="U854" i="16"/>
  <c r="H854" i="16" s="1"/>
  <c r="T854" i="16"/>
  <c r="G854" i="16" s="1"/>
  <c r="S854" i="16"/>
  <c r="F854" i="16" s="1"/>
  <c r="R854" i="16"/>
  <c r="E854" i="16" s="1"/>
  <c r="Q854" i="16"/>
  <c r="D854" i="16" s="1"/>
  <c r="P854" i="16"/>
  <c r="C854" i="16" s="1"/>
  <c r="W853" i="16"/>
  <c r="J853" i="16" s="1"/>
  <c r="V853" i="16"/>
  <c r="I853" i="16" s="1"/>
  <c r="U853" i="16"/>
  <c r="H853" i="16" s="1"/>
  <c r="T853" i="16"/>
  <c r="G853" i="16" s="1"/>
  <c r="S853" i="16"/>
  <c r="F853" i="16" s="1"/>
  <c r="R853" i="16"/>
  <c r="E853" i="16" s="1"/>
  <c r="Q853" i="16"/>
  <c r="D853" i="16" s="1"/>
  <c r="P853" i="16"/>
  <c r="C853" i="16" s="1"/>
  <c r="W852" i="16"/>
  <c r="J852" i="16" s="1"/>
  <c r="V852" i="16"/>
  <c r="I852" i="16" s="1"/>
  <c r="U852" i="16"/>
  <c r="H852" i="16" s="1"/>
  <c r="T852" i="16"/>
  <c r="G852" i="16" s="1"/>
  <c r="S852" i="16"/>
  <c r="F852" i="16" s="1"/>
  <c r="R852" i="16"/>
  <c r="E852" i="16" s="1"/>
  <c r="Q852" i="16"/>
  <c r="D852" i="16" s="1"/>
  <c r="P852" i="16"/>
  <c r="C852" i="16" s="1"/>
  <c r="W851" i="16"/>
  <c r="J851" i="16" s="1"/>
  <c r="V851" i="16"/>
  <c r="I851" i="16" s="1"/>
  <c r="U851" i="16"/>
  <c r="H851" i="16" s="1"/>
  <c r="T851" i="16"/>
  <c r="G851" i="16" s="1"/>
  <c r="S851" i="16"/>
  <c r="F851" i="16" s="1"/>
  <c r="R851" i="16"/>
  <c r="E851" i="16" s="1"/>
  <c r="Q851" i="16"/>
  <c r="D851" i="16" s="1"/>
  <c r="P851" i="16"/>
  <c r="C851" i="16" s="1"/>
  <c r="W850" i="16"/>
  <c r="J850" i="16" s="1"/>
  <c r="V850" i="16"/>
  <c r="I850" i="16" s="1"/>
  <c r="U850" i="16"/>
  <c r="H850" i="16" s="1"/>
  <c r="T850" i="16"/>
  <c r="G850" i="16" s="1"/>
  <c r="S850" i="16"/>
  <c r="F850" i="16" s="1"/>
  <c r="R850" i="16"/>
  <c r="E850" i="16" s="1"/>
  <c r="Q850" i="16"/>
  <c r="D850" i="16" s="1"/>
  <c r="P850" i="16"/>
  <c r="C850" i="16" s="1"/>
  <c r="W848" i="16"/>
  <c r="J848" i="16" s="1"/>
  <c r="V848" i="16"/>
  <c r="I848" i="16" s="1"/>
  <c r="U848" i="16"/>
  <c r="H848" i="16" s="1"/>
  <c r="T848" i="16"/>
  <c r="G848" i="16" s="1"/>
  <c r="S848" i="16"/>
  <c r="F848" i="16" s="1"/>
  <c r="R848" i="16"/>
  <c r="E848" i="16" s="1"/>
  <c r="Q848" i="16"/>
  <c r="D848" i="16" s="1"/>
  <c r="P848" i="16"/>
  <c r="C848" i="16" s="1"/>
  <c r="W847" i="16"/>
  <c r="J847" i="16" s="1"/>
  <c r="V847" i="16"/>
  <c r="I847" i="16" s="1"/>
  <c r="U847" i="16"/>
  <c r="H847" i="16" s="1"/>
  <c r="T847" i="16"/>
  <c r="G847" i="16" s="1"/>
  <c r="S847" i="16"/>
  <c r="F847" i="16" s="1"/>
  <c r="R847" i="16"/>
  <c r="E847" i="16" s="1"/>
  <c r="Q847" i="16"/>
  <c r="D847" i="16" s="1"/>
  <c r="P847" i="16"/>
  <c r="C847" i="16" s="1"/>
  <c r="W846" i="16"/>
  <c r="J846" i="16" s="1"/>
  <c r="V846" i="16"/>
  <c r="I846" i="16" s="1"/>
  <c r="U846" i="16"/>
  <c r="H846" i="16" s="1"/>
  <c r="T846" i="16"/>
  <c r="G846" i="16" s="1"/>
  <c r="S846" i="16"/>
  <c r="F846" i="16" s="1"/>
  <c r="R846" i="16"/>
  <c r="E846" i="16" s="1"/>
  <c r="Q846" i="16"/>
  <c r="D846" i="16" s="1"/>
  <c r="P846" i="16"/>
  <c r="C846" i="16" s="1"/>
  <c r="W845" i="16"/>
  <c r="J845" i="16" s="1"/>
  <c r="V845" i="16"/>
  <c r="I845" i="16" s="1"/>
  <c r="U845" i="16"/>
  <c r="H845" i="16" s="1"/>
  <c r="T845" i="16"/>
  <c r="G845" i="16" s="1"/>
  <c r="S845" i="16"/>
  <c r="F845" i="16" s="1"/>
  <c r="R845" i="16"/>
  <c r="E845" i="16" s="1"/>
  <c r="Q845" i="16"/>
  <c r="D845" i="16" s="1"/>
  <c r="P845" i="16"/>
  <c r="C845" i="16" s="1"/>
  <c r="W844" i="16"/>
  <c r="J844" i="16" s="1"/>
  <c r="V844" i="16"/>
  <c r="I844" i="16" s="1"/>
  <c r="U844" i="16"/>
  <c r="H844" i="16" s="1"/>
  <c r="T844" i="16"/>
  <c r="G844" i="16" s="1"/>
  <c r="S844" i="16"/>
  <c r="F844" i="16" s="1"/>
  <c r="R844" i="16"/>
  <c r="E844" i="16" s="1"/>
  <c r="Q844" i="16"/>
  <c r="D844" i="16" s="1"/>
  <c r="P844" i="16"/>
  <c r="C844" i="16" s="1"/>
  <c r="W843" i="16"/>
  <c r="J843" i="16" s="1"/>
  <c r="V843" i="16"/>
  <c r="I843" i="16" s="1"/>
  <c r="U843" i="16"/>
  <c r="H843" i="16" s="1"/>
  <c r="T843" i="16"/>
  <c r="G843" i="16" s="1"/>
  <c r="S843" i="16"/>
  <c r="F843" i="16" s="1"/>
  <c r="R843" i="16"/>
  <c r="E843" i="16" s="1"/>
  <c r="Q843" i="16"/>
  <c r="D843" i="16" s="1"/>
  <c r="P843" i="16"/>
  <c r="C843" i="16" s="1"/>
  <c r="W842" i="16"/>
  <c r="J842" i="16" s="1"/>
  <c r="V842" i="16"/>
  <c r="I842" i="16" s="1"/>
  <c r="U842" i="16"/>
  <c r="H842" i="16" s="1"/>
  <c r="T842" i="16"/>
  <c r="G842" i="16" s="1"/>
  <c r="S842" i="16"/>
  <c r="F842" i="16" s="1"/>
  <c r="R842" i="16"/>
  <c r="E842" i="16" s="1"/>
  <c r="Q842" i="16"/>
  <c r="D842" i="16" s="1"/>
  <c r="P842" i="16"/>
  <c r="C842" i="16" s="1"/>
  <c r="W841" i="16"/>
  <c r="J841" i="16" s="1"/>
  <c r="V841" i="16"/>
  <c r="I841" i="16" s="1"/>
  <c r="U841" i="16"/>
  <c r="H841" i="16" s="1"/>
  <c r="T841" i="16"/>
  <c r="G841" i="16" s="1"/>
  <c r="S841" i="16"/>
  <c r="F841" i="16" s="1"/>
  <c r="R841" i="16"/>
  <c r="E841" i="16" s="1"/>
  <c r="Q841" i="16"/>
  <c r="D841" i="16" s="1"/>
  <c r="P841" i="16"/>
  <c r="C841" i="16" s="1"/>
  <c r="W840" i="16"/>
  <c r="J840" i="16" s="1"/>
  <c r="V840" i="16"/>
  <c r="I840" i="16" s="1"/>
  <c r="U840" i="16"/>
  <c r="H840" i="16" s="1"/>
  <c r="T840" i="16"/>
  <c r="G840" i="16" s="1"/>
  <c r="S840" i="16"/>
  <c r="F840" i="16" s="1"/>
  <c r="R840" i="16"/>
  <c r="E840" i="16" s="1"/>
  <c r="Q840" i="16"/>
  <c r="D840" i="16" s="1"/>
  <c r="P840" i="16"/>
  <c r="C840" i="16" s="1"/>
  <c r="W839" i="16"/>
  <c r="J839" i="16" s="1"/>
  <c r="V839" i="16"/>
  <c r="I839" i="16" s="1"/>
  <c r="U839" i="16"/>
  <c r="H839" i="16" s="1"/>
  <c r="T839" i="16"/>
  <c r="G839" i="16" s="1"/>
  <c r="S839" i="16"/>
  <c r="F839" i="16" s="1"/>
  <c r="R839" i="16"/>
  <c r="E839" i="16" s="1"/>
  <c r="Q839" i="16"/>
  <c r="D839" i="16" s="1"/>
  <c r="P839" i="16"/>
  <c r="C839" i="16" s="1"/>
  <c r="W838" i="16"/>
  <c r="J838" i="16" s="1"/>
  <c r="V838" i="16"/>
  <c r="I838" i="16" s="1"/>
  <c r="U838" i="16"/>
  <c r="H838" i="16" s="1"/>
  <c r="T838" i="16"/>
  <c r="G838" i="16" s="1"/>
  <c r="S838" i="16"/>
  <c r="F838" i="16" s="1"/>
  <c r="R838" i="16"/>
  <c r="E838" i="16" s="1"/>
  <c r="Q838" i="16"/>
  <c r="D838" i="16" s="1"/>
  <c r="P838" i="16"/>
  <c r="C838" i="16" s="1"/>
  <c r="W837" i="16"/>
  <c r="J837" i="16" s="1"/>
  <c r="V837" i="16"/>
  <c r="I837" i="16" s="1"/>
  <c r="U837" i="16"/>
  <c r="H837" i="16" s="1"/>
  <c r="T837" i="16"/>
  <c r="G837" i="16" s="1"/>
  <c r="S837" i="16"/>
  <c r="F837" i="16" s="1"/>
  <c r="R837" i="16"/>
  <c r="E837" i="16" s="1"/>
  <c r="Q837" i="16"/>
  <c r="D837" i="16" s="1"/>
  <c r="P837" i="16"/>
  <c r="C837" i="16" s="1"/>
  <c r="W836" i="16"/>
  <c r="J836" i="16" s="1"/>
  <c r="V836" i="16"/>
  <c r="I836" i="16" s="1"/>
  <c r="U836" i="16"/>
  <c r="H836" i="16" s="1"/>
  <c r="T836" i="16"/>
  <c r="G836" i="16" s="1"/>
  <c r="S836" i="16"/>
  <c r="F836" i="16" s="1"/>
  <c r="R836" i="16"/>
  <c r="E836" i="16" s="1"/>
  <c r="Q836" i="16"/>
  <c r="D836" i="16" s="1"/>
  <c r="P836" i="16"/>
  <c r="C836" i="16" s="1"/>
  <c r="W835" i="16"/>
  <c r="J835" i="16" s="1"/>
  <c r="V835" i="16"/>
  <c r="I835" i="16" s="1"/>
  <c r="U835" i="16"/>
  <c r="H835" i="16" s="1"/>
  <c r="T835" i="16"/>
  <c r="G835" i="16" s="1"/>
  <c r="S835" i="16"/>
  <c r="F835" i="16" s="1"/>
  <c r="R835" i="16"/>
  <c r="E835" i="16" s="1"/>
  <c r="Q835" i="16"/>
  <c r="D835" i="16" s="1"/>
  <c r="P835" i="16"/>
  <c r="C835" i="16" s="1"/>
  <c r="W834" i="16"/>
  <c r="J834" i="16" s="1"/>
  <c r="V834" i="16"/>
  <c r="I834" i="16" s="1"/>
  <c r="U834" i="16"/>
  <c r="H834" i="16" s="1"/>
  <c r="T834" i="16"/>
  <c r="G834" i="16" s="1"/>
  <c r="S834" i="16"/>
  <c r="F834" i="16" s="1"/>
  <c r="R834" i="16"/>
  <c r="E834" i="16" s="1"/>
  <c r="Q834" i="16"/>
  <c r="D834" i="16" s="1"/>
  <c r="P834" i="16"/>
  <c r="C834" i="16" s="1"/>
  <c r="W833" i="16"/>
  <c r="J833" i="16" s="1"/>
  <c r="V833" i="16"/>
  <c r="I833" i="16" s="1"/>
  <c r="U833" i="16"/>
  <c r="H833" i="16" s="1"/>
  <c r="T833" i="16"/>
  <c r="G833" i="16" s="1"/>
  <c r="S833" i="16"/>
  <c r="F833" i="16" s="1"/>
  <c r="R833" i="16"/>
  <c r="E833" i="16" s="1"/>
  <c r="Q833" i="16"/>
  <c r="D833" i="16" s="1"/>
  <c r="P833" i="16"/>
  <c r="C833" i="16" s="1"/>
  <c r="W832" i="16"/>
  <c r="J832" i="16" s="1"/>
  <c r="V832" i="16"/>
  <c r="I832" i="16" s="1"/>
  <c r="U832" i="16"/>
  <c r="H832" i="16" s="1"/>
  <c r="T832" i="16"/>
  <c r="G832" i="16" s="1"/>
  <c r="S832" i="16"/>
  <c r="F832" i="16" s="1"/>
  <c r="R832" i="16"/>
  <c r="E832" i="16" s="1"/>
  <c r="Q832" i="16"/>
  <c r="D832" i="16" s="1"/>
  <c r="P832" i="16"/>
  <c r="C832" i="16" s="1"/>
  <c r="W831" i="16"/>
  <c r="J831" i="16" s="1"/>
  <c r="V831" i="16"/>
  <c r="I831" i="16" s="1"/>
  <c r="U831" i="16"/>
  <c r="H831" i="16" s="1"/>
  <c r="T831" i="16"/>
  <c r="G831" i="16" s="1"/>
  <c r="S831" i="16"/>
  <c r="F831" i="16" s="1"/>
  <c r="R831" i="16"/>
  <c r="E831" i="16" s="1"/>
  <c r="Q831" i="16"/>
  <c r="D831" i="16" s="1"/>
  <c r="P831" i="16"/>
  <c r="C831" i="16" s="1"/>
  <c r="W830" i="16"/>
  <c r="J830" i="16" s="1"/>
  <c r="V830" i="16"/>
  <c r="I830" i="16" s="1"/>
  <c r="U830" i="16"/>
  <c r="H830" i="16" s="1"/>
  <c r="T830" i="16"/>
  <c r="G830" i="16" s="1"/>
  <c r="S830" i="16"/>
  <c r="F830" i="16" s="1"/>
  <c r="R830" i="16"/>
  <c r="E830" i="16" s="1"/>
  <c r="Q830" i="16"/>
  <c r="D830" i="16" s="1"/>
  <c r="P830" i="16"/>
  <c r="C830" i="16" s="1"/>
  <c r="W829" i="16"/>
  <c r="J829" i="16" s="1"/>
  <c r="V829" i="16"/>
  <c r="I829" i="16" s="1"/>
  <c r="U829" i="16"/>
  <c r="H829" i="16" s="1"/>
  <c r="T829" i="16"/>
  <c r="G829" i="16" s="1"/>
  <c r="S829" i="16"/>
  <c r="F829" i="16" s="1"/>
  <c r="R829" i="16"/>
  <c r="E829" i="16" s="1"/>
  <c r="Q829" i="16"/>
  <c r="D829" i="16" s="1"/>
  <c r="P829" i="16"/>
  <c r="C829" i="16" s="1"/>
  <c r="W828" i="16"/>
  <c r="J828" i="16" s="1"/>
  <c r="V828" i="16"/>
  <c r="I828" i="16" s="1"/>
  <c r="U828" i="16"/>
  <c r="H828" i="16" s="1"/>
  <c r="T828" i="16"/>
  <c r="G828" i="16" s="1"/>
  <c r="S828" i="16"/>
  <c r="F828" i="16" s="1"/>
  <c r="R828" i="16"/>
  <c r="E828" i="16" s="1"/>
  <c r="Q828" i="16"/>
  <c r="D828" i="16" s="1"/>
  <c r="P828" i="16"/>
  <c r="C828" i="16" s="1"/>
  <c r="W827" i="16"/>
  <c r="J827" i="16" s="1"/>
  <c r="V827" i="16"/>
  <c r="I827" i="16" s="1"/>
  <c r="U827" i="16"/>
  <c r="H827" i="16" s="1"/>
  <c r="T827" i="16"/>
  <c r="G827" i="16" s="1"/>
  <c r="S827" i="16"/>
  <c r="F827" i="16" s="1"/>
  <c r="R827" i="16"/>
  <c r="E827" i="16" s="1"/>
  <c r="Q827" i="16"/>
  <c r="D827" i="16" s="1"/>
  <c r="P827" i="16"/>
  <c r="C827" i="16" s="1"/>
  <c r="W826" i="16"/>
  <c r="J826" i="16" s="1"/>
  <c r="V826" i="16"/>
  <c r="I826" i="16" s="1"/>
  <c r="U826" i="16"/>
  <c r="H826" i="16" s="1"/>
  <c r="T826" i="16"/>
  <c r="G826" i="16" s="1"/>
  <c r="S826" i="16"/>
  <c r="F826" i="16" s="1"/>
  <c r="R826" i="16"/>
  <c r="E826" i="16" s="1"/>
  <c r="Q826" i="16"/>
  <c r="D826" i="16" s="1"/>
  <c r="P826" i="16"/>
  <c r="C826" i="16" s="1"/>
  <c r="W825" i="16"/>
  <c r="J825" i="16" s="1"/>
  <c r="V825" i="16"/>
  <c r="I825" i="16" s="1"/>
  <c r="U825" i="16"/>
  <c r="H825" i="16" s="1"/>
  <c r="T825" i="16"/>
  <c r="G825" i="16" s="1"/>
  <c r="S825" i="16"/>
  <c r="F825" i="16" s="1"/>
  <c r="R825" i="16"/>
  <c r="E825" i="16" s="1"/>
  <c r="Q825" i="16"/>
  <c r="D825" i="16" s="1"/>
  <c r="P825" i="16"/>
  <c r="C825" i="16" s="1"/>
  <c r="W824" i="16"/>
  <c r="J824" i="16" s="1"/>
  <c r="V824" i="16"/>
  <c r="I824" i="16" s="1"/>
  <c r="U824" i="16"/>
  <c r="H824" i="16" s="1"/>
  <c r="T824" i="16"/>
  <c r="G824" i="16" s="1"/>
  <c r="S824" i="16"/>
  <c r="F824" i="16" s="1"/>
  <c r="R824" i="16"/>
  <c r="E824" i="16" s="1"/>
  <c r="Q824" i="16"/>
  <c r="D824" i="16" s="1"/>
  <c r="P824" i="16"/>
  <c r="C824" i="16" s="1"/>
  <c r="W823" i="16"/>
  <c r="J823" i="16" s="1"/>
  <c r="V823" i="16"/>
  <c r="I823" i="16" s="1"/>
  <c r="U823" i="16"/>
  <c r="H823" i="16" s="1"/>
  <c r="T823" i="16"/>
  <c r="G823" i="16" s="1"/>
  <c r="S823" i="16"/>
  <c r="F823" i="16" s="1"/>
  <c r="R823" i="16"/>
  <c r="E823" i="16" s="1"/>
  <c r="Q823" i="16"/>
  <c r="D823" i="16" s="1"/>
  <c r="P823" i="16"/>
  <c r="C823" i="16" s="1"/>
  <c r="W822" i="16"/>
  <c r="J822" i="16" s="1"/>
  <c r="V822" i="16"/>
  <c r="I822" i="16" s="1"/>
  <c r="U822" i="16"/>
  <c r="H822" i="16" s="1"/>
  <c r="T822" i="16"/>
  <c r="G822" i="16" s="1"/>
  <c r="S822" i="16"/>
  <c r="F822" i="16" s="1"/>
  <c r="R822" i="16"/>
  <c r="E822" i="16" s="1"/>
  <c r="Q822" i="16"/>
  <c r="D822" i="16" s="1"/>
  <c r="P822" i="16"/>
  <c r="C822" i="16" s="1"/>
  <c r="W821" i="16"/>
  <c r="J821" i="16" s="1"/>
  <c r="V821" i="16"/>
  <c r="I821" i="16" s="1"/>
  <c r="U821" i="16"/>
  <c r="H821" i="16" s="1"/>
  <c r="T821" i="16"/>
  <c r="G821" i="16" s="1"/>
  <c r="S821" i="16"/>
  <c r="F821" i="16" s="1"/>
  <c r="R821" i="16"/>
  <c r="E821" i="16" s="1"/>
  <c r="Q821" i="16"/>
  <c r="D821" i="16" s="1"/>
  <c r="P821" i="16"/>
  <c r="C821" i="16" s="1"/>
  <c r="W820" i="16"/>
  <c r="J820" i="16" s="1"/>
  <c r="V820" i="16"/>
  <c r="I820" i="16" s="1"/>
  <c r="U820" i="16"/>
  <c r="H820" i="16" s="1"/>
  <c r="T820" i="16"/>
  <c r="G820" i="16" s="1"/>
  <c r="S820" i="16"/>
  <c r="F820" i="16" s="1"/>
  <c r="R820" i="16"/>
  <c r="E820" i="16" s="1"/>
  <c r="Q820" i="16"/>
  <c r="D820" i="16" s="1"/>
  <c r="P820" i="16"/>
  <c r="C820" i="16" s="1"/>
  <c r="W819" i="16"/>
  <c r="J819" i="16" s="1"/>
  <c r="V819" i="16"/>
  <c r="I819" i="16" s="1"/>
  <c r="U819" i="16"/>
  <c r="H819" i="16" s="1"/>
  <c r="T819" i="16"/>
  <c r="G819" i="16" s="1"/>
  <c r="S819" i="16"/>
  <c r="F819" i="16" s="1"/>
  <c r="R819" i="16"/>
  <c r="E819" i="16" s="1"/>
  <c r="Q819" i="16"/>
  <c r="D819" i="16" s="1"/>
  <c r="P819" i="16"/>
  <c r="C819" i="16" s="1"/>
  <c r="W818" i="16"/>
  <c r="J818" i="16" s="1"/>
  <c r="V818" i="16"/>
  <c r="I818" i="16" s="1"/>
  <c r="U818" i="16"/>
  <c r="H818" i="16" s="1"/>
  <c r="T818" i="16"/>
  <c r="G818" i="16" s="1"/>
  <c r="S818" i="16"/>
  <c r="F818" i="16" s="1"/>
  <c r="R818" i="16"/>
  <c r="E818" i="16" s="1"/>
  <c r="Q818" i="16"/>
  <c r="D818" i="16" s="1"/>
  <c r="P818" i="16"/>
  <c r="C818" i="16" s="1"/>
  <c r="W817" i="16"/>
  <c r="J817" i="16" s="1"/>
  <c r="V817" i="16"/>
  <c r="I817" i="16" s="1"/>
  <c r="U817" i="16"/>
  <c r="H817" i="16" s="1"/>
  <c r="T817" i="16"/>
  <c r="G817" i="16" s="1"/>
  <c r="S817" i="16"/>
  <c r="F817" i="16" s="1"/>
  <c r="R817" i="16"/>
  <c r="E817" i="16" s="1"/>
  <c r="Q817" i="16"/>
  <c r="D817" i="16" s="1"/>
  <c r="P817" i="16"/>
  <c r="C817" i="16" s="1"/>
  <c r="W816" i="16"/>
  <c r="J816" i="16" s="1"/>
  <c r="V816" i="16"/>
  <c r="I816" i="16" s="1"/>
  <c r="U816" i="16"/>
  <c r="H816" i="16" s="1"/>
  <c r="T816" i="16"/>
  <c r="G816" i="16" s="1"/>
  <c r="S816" i="16"/>
  <c r="F816" i="16" s="1"/>
  <c r="R816" i="16"/>
  <c r="E816" i="16" s="1"/>
  <c r="Q816" i="16"/>
  <c r="D816" i="16" s="1"/>
  <c r="P816" i="16"/>
  <c r="C816" i="16" s="1"/>
  <c r="W815" i="16"/>
  <c r="J815" i="16" s="1"/>
  <c r="V815" i="16"/>
  <c r="I815" i="16" s="1"/>
  <c r="U815" i="16"/>
  <c r="H815" i="16" s="1"/>
  <c r="T815" i="16"/>
  <c r="G815" i="16" s="1"/>
  <c r="S815" i="16"/>
  <c r="F815" i="16" s="1"/>
  <c r="R815" i="16"/>
  <c r="E815" i="16" s="1"/>
  <c r="Q815" i="16"/>
  <c r="D815" i="16" s="1"/>
  <c r="P815" i="16"/>
  <c r="C815" i="16" s="1"/>
  <c r="W814" i="16"/>
  <c r="J814" i="16" s="1"/>
  <c r="V814" i="16"/>
  <c r="I814" i="16" s="1"/>
  <c r="U814" i="16"/>
  <c r="H814" i="16" s="1"/>
  <c r="T814" i="16"/>
  <c r="G814" i="16" s="1"/>
  <c r="S814" i="16"/>
  <c r="F814" i="16" s="1"/>
  <c r="R814" i="16"/>
  <c r="E814" i="16" s="1"/>
  <c r="Q814" i="16"/>
  <c r="D814" i="16" s="1"/>
  <c r="P814" i="16"/>
  <c r="C814" i="16" s="1"/>
  <c r="W813" i="16"/>
  <c r="J813" i="16" s="1"/>
  <c r="V813" i="16"/>
  <c r="I813" i="16" s="1"/>
  <c r="U813" i="16"/>
  <c r="H813" i="16" s="1"/>
  <c r="T813" i="16"/>
  <c r="G813" i="16" s="1"/>
  <c r="S813" i="16"/>
  <c r="F813" i="16" s="1"/>
  <c r="R813" i="16"/>
  <c r="E813" i="16" s="1"/>
  <c r="Q813" i="16"/>
  <c r="D813" i="16" s="1"/>
  <c r="P813" i="16"/>
  <c r="C813" i="16" s="1"/>
  <c r="W812" i="16"/>
  <c r="J812" i="16" s="1"/>
  <c r="V812" i="16"/>
  <c r="I812" i="16" s="1"/>
  <c r="U812" i="16"/>
  <c r="H812" i="16" s="1"/>
  <c r="T812" i="16"/>
  <c r="G812" i="16" s="1"/>
  <c r="S812" i="16"/>
  <c r="F812" i="16" s="1"/>
  <c r="R812" i="16"/>
  <c r="E812" i="16" s="1"/>
  <c r="Q812" i="16"/>
  <c r="D812" i="16" s="1"/>
  <c r="P812" i="16"/>
  <c r="C812" i="16" s="1"/>
  <c r="W811" i="16"/>
  <c r="J811" i="16" s="1"/>
  <c r="V811" i="16"/>
  <c r="I811" i="16" s="1"/>
  <c r="U811" i="16"/>
  <c r="H811" i="16" s="1"/>
  <c r="T811" i="16"/>
  <c r="G811" i="16" s="1"/>
  <c r="S811" i="16"/>
  <c r="F811" i="16" s="1"/>
  <c r="R811" i="16"/>
  <c r="E811" i="16" s="1"/>
  <c r="Q811" i="16"/>
  <c r="D811" i="16" s="1"/>
  <c r="P811" i="16"/>
  <c r="C811" i="16" s="1"/>
  <c r="W810" i="16"/>
  <c r="J810" i="16" s="1"/>
  <c r="V810" i="16"/>
  <c r="I810" i="16" s="1"/>
  <c r="U810" i="16"/>
  <c r="H810" i="16" s="1"/>
  <c r="T810" i="16"/>
  <c r="G810" i="16" s="1"/>
  <c r="S810" i="16"/>
  <c r="F810" i="16" s="1"/>
  <c r="R810" i="16"/>
  <c r="E810" i="16" s="1"/>
  <c r="Q810" i="16"/>
  <c r="D810" i="16" s="1"/>
  <c r="P810" i="16"/>
  <c r="C810" i="16" s="1"/>
  <c r="W809" i="16"/>
  <c r="J809" i="16" s="1"/>
  <c r="V809" i="16"/>
  <c r="I809" i="16" s="1"/>
  <c r="U809" i="16"/>
  <c r="H809" i="16" s="1"/>
  <c r="T809" i="16"/>
  <c r="G809" i="16" s="1"/>
  <c r="S809" i="16"/>
  <c r="F809" i="16" s="1"/>
  <c r="R809" i="16"/>
  <c r="E809" i="16" s="1"/>
  <c r="Q809" i="16"/>
  <c r="D809" i="16" s="1"/>
  <c r="P809" i="16"/>
  <c r="C809" i="16" s="1"/>
  <c r="W808" i="16"/>
  <c r="J808" i="16" s="1"/>
  <c r="V808" i="16"/>
  <c r="I808" i="16" s="1"/>
  <c r="U808" i="16"/>
  <c r="H808" i="16" s="1"/>
  <c r="T808" i="16"/>
  <c r="G808" i="16" s="1"/>
  <c r="S808" i="16"/>
  <c r="F808" i="16" s="1"/>
  <c r="R808" i="16"/>
  <c r="E808" i="16" s="1"/>
  <c r="Q808" i="16"/>
  <c r="D808" i="16" s="1"/>
  <c r="P808" i="16"/>
  <c r="C808" i="16" s="1"/>
  <c r="W807" i="16"/>
  <c r="J807" i="16" s="1"/>
  <c r="V807" i="16"/>
  <c r="I807" i="16" s="1"/>
  <c r="U807" i="16"/>
  <c r="H807" i="16" s="1"/>
  <c r="T807" i="16"/>
  <c r="G807" i="16" s="1"/>
  <c r="S807" i="16"/>
  <c r="F807" i="16" s="1"/>
  <c r="R807" i="16"/>
  <c r="E807" i="16" s="1"/>
  <c r="Q807" i="16"/>
  <c r="D807" i="16" s="1"/>
  <c r="P807" i="16"/>
  <c r="C807" i="16" s="1"/>
  <c r="W806" i="16"/>
  <c r="J806" i="16" s="1"/>
  <c r="V806" i="16"/>
  <c r="I806" i="16" s="1"/>
  <c r="U806" i="16"/>
  <c r="H806" i="16" s="1"/>
  <c r="T806" i="16"/>
  <c r="G806" i="16" s="1"/>
  <c r="S806" i="16"/>
  <c r="F806" i="16" s="1"/>
  <c r="R806" i="16"/>
  <c r="E806" i="16" s="1"/>
  <c r="Q806" i="16"/>
  <c r="D806" i="16" s="1"/>
  <c r="P806" i="16"/>
  <c r="C806" i="16" s="1"/>
  <c r="W805" i="16"/>
  <c r="J805" i="16" s="1"/>
  <c r="V805" i="16"/>
  <c r="I805" i="16" s="1"/>
  <c r="U805" i="16"/>
  <c r="H805" i="16" s="1"/>
  <c r="T805" i="16"/>
  <c r="G805" i="16" s="1"/>
  <c r="S805" i="16"/>
  <c r="F805" i="16" s="1"/>
  <c r="R805" i="16"/>
  <c r="E805" i="16" s="1"/>
  <c r="Q805" i="16"/>
  <c r="D805" i="16" s="1"/>
  <c r="P805" i="16"/>
  <c r="C805" i="16" s="1"/>
  <c r="W804" i="16"/>
  <c r="J804" i="16" s="1"/>
  <c r="V804" i="16"/>
  <c r="I804" i="16" s="1"/>
  <c r="U804" i="16"/>
  <c r="H804" i="16" s="1"/>
  <c r="T804" i="16"/>
  <c r="G804" i="16" s="1"/>
  <c r="S804" i="16"/>
  <c r="F804" i="16" s="1"/>
  <c r="R804" i="16"/>
  <c r="E804" i="16" s="1"/>
  <c r="Q804" i="16"/>
  <c r="D804" i="16" s="1"/>
  <c r="P804" i="16"/>
  <c r="C804" i="16" s="1"/>
  <c r="W803" i="16"/>
  <c r="J803" i="16" s="1"/>
  <c r="V803" i="16"/>
  <c r="I803" i="16" s="1"/>
  <c r="U803" i="16"/>
  <c r="H803" i="16" s="1"/>
  <c r="T803" i="16"/>
  <c r="G803" i="16" s="1"/>
  <c r="S803" i="16"/>
  <c r="F803" i="16" s="1"/>
  <c r="R803" i="16"/>
  <c r="E803" i="16" s="1"/>
  <c r="Q803" i="16"/>
  <c r="D803" i="16" s="1"/>
  <c r="P803" i="16"/>
  <c r="C803" i="16" s="1"/>
  <c r="W802" i="16"/>
  <c r="J802" i="16" s="1"/>
  <c r="V802" i="16"/>
  <c r="I802" i="16" s="1"/>
  <c r="U802" i="16"/>
  <c r="H802" i="16" s="1"/>
  <c r="T802" i="16"/>
  <c r="G802" i="16" s="1"/>
  <c r="S802" i="16"/>
  <c r="F802" i="16" s="1"/>
  <c r="R802" i="16"/>
  <c r="E802" i="16" s="1"/>
  <c r="Q802" i="16"/>
  <c r="D802" i="16" s="1"/>
  <c r="P802" i="16"/>
  <c r="C802" i="16" s="1"/>
  <c r="W801" i="16"/>
  <c r="J801" i="16" s="1"/>
  <c r="V801" i="16"/>
  <c r="I801" i="16" s="1"/>
  <c r="U801" i="16"/>
  <c r="H801" i="16" s="1"/>
  <c r="T801" i="16"/>
  <c r="G801" i="16" s="1"/>
  <c r="S801" i="16"/>
  <c r="F801" i="16" s="1"/>
  <c r="R801" i="16"/>
  <c r="E801" i="16" s="1"/>
  <c r="Q801" i="16"/>
  <c r="D801" i="16" s="1"/>
  <c r="P801" i="16"/>
  <c r="C801" i="16" s="1"/>
  <c r="W800" i="16"/>
  <c r="J800" i="16" s="1"/>
  <c r="V800" i="16"/>
  <c r="I800" i="16" s="1"/>
  <c r="U800" i="16"/>
  <c r="H800" i="16" s="1"/>
  <c r="T800" i="16"/>
  <c r="G800" i="16" s="1"/>
  <c r="S800" i="16"/>
  <c r="F800" i="16" s="1"/>
  <c r="R800" i="16"/>
  <c r="E800" i="16" s="1"/>
  <c r="Q800" i="16"/>
  <c r="D800" i="16" s="1"/>
  <c r="P800" i="16"/>
  <c r="C800" i="16" s="1"/>
  <c r="W799" i="16"/>
  <c r="J799" i="16" s="1"/>
  <c r="V799" i="16"/>
  <c r="I799" i="16" s="1"/>
  <c r="U799" i="16"/>
  <c r="H799" i="16" s="1"/>
  <c r="T799" i="16"/>
  <c r="G799" i="16" s="1"/>
  <c r="S799" i="16"/>
  <c r="F799" i="16" s="1"/>
  <c r="R799" i="16"/>
  <c r="E799" i="16" s="1"/>
  <c r="Q799" i="16"/>
  <c r="D799" i="16" s="1"/>
  <c r="P799" i="16"/>
  <c r="C799" i="16" s="1"/>
  <c r="W798" i="16"/>
  <c r="J798" i="16" s="1"/>
  <c r="V798" i="16"/>
  <c r="I798" i="16" s="1"/>
  <c r="U798" i="16"/>
  <c r="H798" i="16" s="1"/>
  <c r="T798" i="16"/>
  <c r="G798" i="16" s="1"/>
  <c r="S798" i="16"/>
  <c r="F798" i="16" s="1"/>
  <c r="R798" i="16"/>
  <c r="E798" i="16" s="1"/>
  <c r="Q798" i="16"/>
  <c r="D798" i="16" s="1"/>
  <c r="P798" i="16"/>
  <c r="C798" i="16" s="1"/>
  <c r="W797" i="16"/>
  <c r="J797" i="16" s="1"/>
  <c r="V797" i="16"/>
  <c r="I797" i="16" s="1"/>
  <c r="U797" i="16"/>
  <c r="H797" i="16" s="1"/>
  <c r="T797" i="16"/>
  <c r="G797" i="16" s="1"/>
  <c r="S797" i="16"/>
  <c r="F797" i="16" s="1"/>
  <c r="R797" i="16"/>
  <c r="E797" i="16" s="1"/>
  <c r="Q797" i="16"/>
  <c r="D797" i="16" s="1"/>
  <c r="P797" i="16"/>
  <c r="C797" i="16" s="1"/>
  <c r="W796" i="16"/>
  <c r="J796" i="16" s="1"/>
  <c r="V796" i="16"/>
  <c r="I796" i="16" s="1"/>
  <c r="U796" i="16"/>
  <c r="H796" i="16" s="1"/>
  <c r="T796" i="16"/>
  <c r="G796" i="16" s="1"/>
  <c r="S796" i="16"/>
  <c r="F796" i="16" s="1"/>
  <c r="R796" i="16"/>
  <c r="E796" i="16" s="1"/>
  <c r="Q796" i="16"/>
  <c r="D796" i="16" s="1"/>
  <c r="P796" i="16"/>
  <c r="C796" i="16" s="1"/>
  <c r="J793" i="16"/>
  <c r="I793" i="16"/>
  <c r="F793" i="16"/>
  <c r="E793" i="16"/>
  <c r="C793" i="16"/>
  <c r="I792" i="16"/>
  <c r="E792" i="16"/>
  <c r="C792" i="16"/>
  <c r="W791" i="16"/>
  <c r="J791" i="16" s="1"/>
  <c r="V791" i="16"/>
  <c r="I791" i="16" s="1"/>
  <c r="U791" i="16"/>
  <c r="H791" i="16" s="1"/>
  <c r="T791" i="16"/>
  <c r="G791" i="16" s="1"/>
  <c r="S791" i="16"/>
  <c r="F791" i="16" s="1"/>
  <c r="R791" i="16"/>
  <c r="E791" i="16" s="1"/>
  <c r="Q791" i="16"/>
  <c r="D791" i="16" s="1"/>
  <c r="P791" i="16"/>
  <c r="C791" i="16" s="1"/>
  <c r="W790" i="16"/>
  <c r="J790" i="16" s="1"/>
  <c r="V790" i="16"/>
  <c r="I790" i="16" s="1"/>
  <c r="U790" i="16"/>
  <c r="H790" i="16" s="1"/>
  <c r="T790" i="16"/>
  <c r="G790" i="16" s="1"/>
  <c r="S790" i="16"/>
  <c r="F790" i="16" s="1"/>
  <c r="R790" i="16"/>
  <c r="E790" i="16" s="1"/>
  <c r="Q790" i="16"/>
  <c r="D790" i="16" s="1"/>
  <c r="P790" i="16"/>
  <c r="C790" i="16" s="1"/>
  <c r="W789" i="16"/>
  <c r="J789" i="16" s="1"/>
  <c r="V789" i="16"/>
  <c r="I789" i="16" s="1"/>
  <c r="U789" i="16"/>
  <c r="H789" i="16" s="1"/>
  <c r="T789" i="16"/>
  <c r="G789" i="16" s="1"/>
  <c r="S789" i="16"/>
  <c r="F789" i="16" s="1"/>
  <c r="R789" i="16"/>
  <c r="E789" i="16" s="1"/>
  <c r="Q789" i="16"/>
  <c r="D789" i="16" s="1"/>
  <c r="P789" i="16"/>
  <c r="C789" i="16" s="1"/>
  <c r="W788" i="16"/>
  <c r="J788" i="16" s="1"/>
  <c r="V788" i="16"/>
  <c r="I788" i="16" s="1"/>
  <c r="U788" i="16"/>
  <c r="H788" i="16" s="1"/>
  <c r="T788" i="16"/>
  <c r="G788" i="16" s="1"/>
  <c r="S788" i="16"/>
  <c r="F788" i="16" s="1"/>
  <c r="R788" i="16"/>
  <c r="E788" i="16" s="1"/>
  <c r="Q788" i="16"/>
  <c r="D788" i="16" s="1"/>
  <c r="P788" i="16"/>
  <c r="C788" i="16" s="1"/>
  <c r="W787" i="16"/>
  <c r="J787" i="16" s="1"/>
  <c r="V787" i="16"/>
  <c r="I787" i="16" s="1"/>
  <c r="U787" i="16"/>
  <c r="H787" i="16" s="1"/>
  <c r="T787" i="16"/>
  <c r="G787" i="16" s="1"/>
  <c r="S787" i="16"/>
  <c r="F787" i="16" s="1"/>
  <c r="R787" i="16"/>
  <c r="E787" i="16" s="1"/>
  <c r="Q787" i="16"/>
  <c r="D787" i="16" s="1"/>
  <c r="P787" i="16"/>
  <c r="C787" i="16" s="1"/>
  <c r="W786" i="16"/>
  <c r="J786" i="16" s="1"/>
  <c r="V786" i="16"/>
  <c r="I786" i="16" s="1"/>
  <c r="U786" i="16"/>
  <c r="H786" i="16" s="1"/>
  <c r="T786" i="16"/>
  <c r="G786" i="16" s="1"/>
  <c r="S786" i="16"/>
  <c r="F786" i="16" s="1"/>
  <c r="R786" i="16"/>
  <c r="E786" i="16" s="1"/>
  <c r="Q786" i="16"/>
  <c r="D786" i="16" s="1"/>
  <c r="P786" i="16"/>
  <c r="C786" i="16" s="1"/>
  <c r="W785" i="16"/>
  <c r="J785" i="16" s="1"/>
  <c r="V785" i="16"/>
  <c r="I785" i="16" s="1"/>
  <c r="U785" i="16"/>
  <c r="H785" i="16" s="1"/>
  <c r="T785" i="16"/>
  <c r="G785" i="16" s="1"/>
  <c r="S785" i="16"/>
  <c r="F785" i="16" s="1"/>
  <c r="R785" i="16"/>
  <c r="E785" i="16" s="1"/>
  <c r="Q785" i="16"/>
  <c r="D785" i="16" s="1"/>
  <c r="P785" i="16"/>
  <c r="C785" i="16" s="1"/>
  <c r="W784" i="16"/>
  <c r="J784" i="16" s="1"/>
  <c r="V784" i="16"/>
  <c r="I784" i="16" s="1"/>
  <c r="U784" i="16"/>
  <c r="H784" i="16" s="1"/>
  <c r="T784" i="16"/>
  <c r="G784" i="16" s="1"/>
  <c r="S784" i="16"/>
  <c r="F784" i="16" s="1"/>
  <c r="R784" i="16"/>
  <c r="E784" i="16" s="1"/>
  <c r="Q784" i="16"/>
  <c r="D784" i="16" s="1"/>
  <c r="P784" i="16"/>
  <c r="C784" i="16" s="1"/>
  <c r="W783" i="16"/>
  <c r="J783" i="16" s="1"/>
  <c r="V783" i="16"/>
  <c r="I783" i="16" s="1"/>
  <c r="U783" i="16"/>
  <c r="H783" i="16" s="1"/>
  <c r="T783" i="16"/>
  <c r="G783" i="16" s="1"/>
  <c r="S783" i="16"/>
  <c r="F783" i="16" s="1"/>
  <c r="R783" i="16"/>
  <c r="E783" i="16" s="1"/>
  <c r="Q783" i="16"/>
  <c r="D783" i="16" s="1"/>
  <c r="P783" i="16"/>
  <c r="C783" i="16" s="1"/>
  <c r="W782" i="16"/>
  <c r="J782" i="16" s="1"/>
  <c r="V782" i="16"/>
  <c r="I782" i="16" s="1"/>
  <c r="U782" i="16"/>
  <c r="H782" i="16" s="1"/>
  <c r="T782" i="16"/>
  <c r="G782" i="16" s="1"/>
  <c r="S782" i="16"/>
  <c r="F782" i="16" s="1"/>
  <c r="R782" i="16"/>
  <c r="E782" i="16" s="1"/>
  <c r="Q782" i="16"/>
  <c r="D782" i="16" s="1"/>
  <c r="P782" i="16"/>
  <c r="C782" i="16" s="1"/>
  <c r="W781" i="16"/>
  <c r="J781" i="16" s="1"/>
  <c r="V781" i="16"/>
  <c r="I781" i="16" s="1"/>
  <c r="U781" i="16"/>
  <c r="H781" i="16" s="1"/>
  <c r="T781" i="16"/>
  <c r="G781" i="16" s="1"/>
  <c r="S781" i="16"/>
  <c r="F781" i="16" s="1"/>
  <c r="R781" i="16"/>
  <c r="E781" i="16" s="1"/>
  <c r="Q781" i="16"/>
  <c r="D781" i="16" s="1"/>
  <c r="P781" i="16"/>
  <c r="C781" i="16" s="1"/>
  <c r="W780" i="16"/>
  <c r="J780" i="16" s="1"/>
  <c r="V780" i="16"/>
  <c r="I780" i="16" s="1"/>
  <c r="U780" i="16"/>
  <c r="H780" i="16" s="1"/>
  <c r="T780" i="16"/>
  <c r="G780" i="16" s="1"/>
  <c r="S780" i="16"/>
  <c r="F780" i="16" s="1"/>
  <c r="R780" i="16"/>
  <c r="E780" i="16" s="1"/>
  <c r="Q780" i="16"/>
  <c r="D780" i="16" s="1"/>
  <c r="P780" i="16"/>
  <c r="C780" i="16" s="1"/>
  <c r="W779" i="16"/>
  <c r="J779" i="16" s="1"/>
  <c r="V779" i="16"/>
  <c r="I779" i="16" s="1"/>
  <c r="U779" i="16"/>
  <c r="H779" i="16" s="1"/>
  <c r="T779" i="16"/>
  <c r="G779" i="16" s="1"/>
  <c r="S779" i="16"/>
  <c r="F779" i="16" s="1"/>
  <c r="R779" i="16"/>
  <c r="E779" i="16" s="1"/>
  <c r="Q779" i="16"/>
  <c r="D779" i="16" s="1"/>
  <c r="P779" i="16"/>
  <c r="C779" i="16" s="1"/>
  <c r="W778" i="16"/>
  <c r="J778" i="16" s="1"/>
  <c r="V778" i="16"/>
  <c r="I778" i="16" s="1"/>
  <c r="U778" i="16"/>
  <c r="H778" i="16" s="1"/>
  <c r="T778" i="16"/>
  <c r="G778" i="16" s="1"/>
  <c r="S778" i="16"/>
  <c r="F778" i="16" s="1"/>
  <c r="R778" i="16"/>
  <c r="E778" i="16" s="1"/>
  <c r="Q778" i="16"/>
  <c r="D778" i="16" s="1"/>
  <c r="P778" i="16"/>
  <c r="C778" i="16" s="1"/>
  <c r="W777" i="16"/>
  <c r="J777" i="16" s="1"/>
  <c r="V777" i="16"/>
  <c r="I777" i="16" s="1"/>
  <c r="U777" i="16"/>
  <c r="H777" i="16" s="1"/>
  <c r="T777" i="16"/>
  <c r="G777" i="16" s="1"/>
  <c r="S777" i="16"/>
  <c r="F777" i="16" s="1"/>
  <c r="R777" i="16"/>
  <c r="E777" i="16" s="1"/>
  <c r="Q777" i="16"/>
  <c r="D777" i="16" s="1"/>
  <c r="P777" i="16"/>
  <c r="C777" i="16" s="1"/>
  <c r="W776" i="16"/>
  <c r="J776" i="16" s="1"/>
  <c r="V776" i="16"/>
  <c r="I776" i="16" s="1"/>
  <c r="U776" i="16"/>
  <c r="H776" i="16" s="1"/>
  <c r="T776" i="16"/>
  <c r="G776" i="16" s="1"/>
  <c r="S776" i="16"/>
  <c r="F776" i="16" s="1"/>
  <c r="R776" i="16"/>
  <c r="E776" i="16" s="1"/>
  <c r="Q776" i="16"/>
  <c r="D776" i="16" s="1"/>
  <c r="P776" i="16"/>
  <c r="C776" i="16" s="1"/>
  <c r="W775" i="16"/>
  <c r="J775" i="16" s="1"/>
  <c r="V775" i="16"/>
  <c r="I775" i="16" s="1"/>
  <c r="U775" i="16"/>
  <c r="H775" i="16" s="1"/>
  <c r="T775" i="16"/>
  <c r="G775" i="16" s="1"/>
  <c r="S775" i="16"/>
  <c r="F775" i="16" s="1"/>
  <c r="R775" i="16"/>
  <c r="E775" i="16" s="1"/>
  <c r="Q775" i="16"/>
  <c r="D775" i="16" s="1"/>
  <c r="P775" i="16"/>
  <c r="C775" i="16" s="1"/>
  <c r="W774" i="16"/>
  <c r="J774" i="16" s="1"/>
  <c r="V774" i="16"/>
  <c r="I774" i="16" s="1"/>
  <c r="U774" i="16"/>
  <c r="H774" i="16" s="1"/>
  <c r="T774" i="16"/>
  <c r="G774" i="16" s="1"/>
  <c r="S774" i="16"/>
  <c r="F774" i="16" s="1"/>
  <c r="R774" i="16"/>
  <c r="E774" i="16" s="1"/>
  <c r="Q774" i="16"/>
  <c r="D774" i="16" s="1"/>
  <c r="P774" i="16"/>
  <c r="C774" i="16" s="1"/>
  <c r="W773" i="16"/>
  <c r="J773" i="16" s="1"/>
  <c r="V773" i="16"/>
  <c r="I773" i="16" s="1"/>
  <c r="U773" i="16"/>
  <c r="H773" i="16" s="1"/>
  <c r="T773" i="16"/>
  <c r="G773" i="16" s="1"/>
  <c r="S773" i="16"/>
  <c r="F773" i="16" s="1"/>
  <c r="R773" i="16"/>
  <c r="E773" i="16" s="1"/>
  <c r="Q773" i="16"/>
  <c r="D773" i="16" s="1"/>
  <c r="P773" i="16"/>
  <c r="C773" i="16" s="1"/>
  <c r="W772" i="16"/>
  <c r="J772" i="16" s="1"/>
  <c r="V772" i="16"/>
  <c r="I772" i="16" s="1"/>
  <c r="U772" i="16"/>
  <c r="H772" i="16" s="1"/>
  <c r="T772" i="16"/>
  <c r="G772" i="16" s="1"/>
  <c r="S772" i="16"/>
  <c r="F772" i="16" s="1"/>
  <c r="R772" i="16"/>
  <c r="E772" i="16" s="1"/>
  <c r="Q772" i="16"/>
  <c r="D772" i="16" s="1"/>
  <c r="P772" i="16"/>
  <c r="C772" i="16" s="1"/>
  <c r="W771" i="16"/>
  <c r="J771" i="16" s="1"/>
  <c r="V771" i="16"/>
  <c r="I771" i="16" s="1"/>
  <c r="U771" i="16"/>
  <c r="H771" i="16" s="1"/>
  <c r="T771" i="16"/>
  <c r="G771" i="16" s="1"/>
  <c r="S771" i="16"/>
  <c r="F771" i="16" s="1"/>
  <c r="R771" i="16"/>
  <c r="E771" i="16" s="1"/>
  <c r="Q771" i="16"/>
  <c r="D771" i="16" s="1"/>
  <c r="P771" i="16"/>
  <c r="C771" i="16" s="1"/>
  <c r="W770" i="16"/>
  <c r="J770" i="16" s="1"/>
  <c r="V770" i="16"/>
  <c r="I770" i="16" s="1"/>
  <c r="U770" i="16"/>
  <c r="H770" i="16" s="1"/>
  <c r="T770" i="16"/>
  <c r="G770" i="16" s="1"/>
  <c r="S770" i="16"/>
  <c r="F770" i="16" s="1"/>
  <c r="R770" i="16"/>
  <c r="E770" i="16" s="1"/>
  <c r="Q770" i="16"/>
  <c r="D770" i="16" s="1"/>
  <c r="P770" i="16"/>
  <c r="C770" i="16" s="1"/>
  <c r="W769" i="16"/>
  <c r="J769" i="16" s="1"/>
  <c r="V769" i="16"/>
  <c r="I769" i="16" s="1"/>
  <c r="U769" i="16"/>
  <c r="H769" i="16" s="1"/>
  <c r="T769" i="16"/>
  <c r="G769" i="16" s="1"/>
  <c r="S769" i="16"/>
  <c r="F769" i="16" s="1"/>
  <c r="R769" i="16"/>
  <c r="E769" i="16" s="1"/>
  <c r="Q769" i="16"/>
  <c r="D769" i="16" s="1"/>
  <c r="P769" i="16"/>
  <c r="C769" i="16" s="1"/>
  <c r="W768" i="16"/>
  <c r="J768" i="16" s="1"/>
  <c r="V768" i="16"/>
  <c r="I768" i="16" s="1"/>
  <c r="U768" i="16"/>
  <c r="H768" i="16" s="1"/>
  <c r="T768" i="16"/>
  <c r="G768" i="16" s="1"/>
  <c r="S768" i="16"/>
  <c r="F768" i="16" s="1"/>
  <c r="R768" i="16"/>
  <c r="E768" i="16" s="1"/>
  <c r="Q768" i="16"/>
  <c r="D768" i="16" s="1"/>
  <c r="P768" i="16"/>
  <c r="C768" i="16" s="1"/>
  <c r="W767" i="16"/>
  <c r="J767" i="16" s="1"/>
  <c r="V767" i="16"/>
  <c r="I767" i="16" s="1"/>
  <c r="U767" i="16"/>
  <c r="H767" i="16" s="1"/>
  <c r="T767" i="16"/>
  <c r="G767" i="16" s="1"/>
  <c r="S767" i="16"/>
  <c r="F767" i="16" s="1"/>
  <c r="R767" i="16"/>
  <c r="E767" i="16" s="1"/>
  <c r="Q767" i="16"/>
  <c r="D767" i="16" s="1"/>
  <c r="P767" i="16"/>
  <c r="C767" i="16" s="1"/>
  <c r="W766" i="16"/>
  <c r="J766" i="16" s="1"/>
  <c r="V766" i="16"/>
  <c r="I766" i="16" s="1"/>
  <c r="U766" i="16"/>
  <c r="H766" i="16" s="1"/>
  <c r="T766" i="16"/>
  <c r="G766" i="16" s="1"/>
  <c r="S766" i="16"/>
  <c r="F766" i="16" s="1"/>
  <c r="R766" i="16"/>
  <c r="E766" i="16" s="1"/>
  <c r="Q766" i="16"/>
  <c r="D766" i="16" s="1"/>
  <c r="P766" i="16"/>
  <c r="C766" i="16" s="1"/>
  <c r="W765" i="16"/>
  <c r="J765" i="16" s="1"/>
  <c r="V765" i="16"/>
  <c r="I765" i="16" s="1"/>
  <c r="U765" i="16"/>
  <c r="H765" i="16" s="1"/>
  <c r="T765" i="16"/>
  <c r="G765" i="16" s="1"/>
  <c r="S765" i="16"/>
  <c r="F765" i="16" s="1"/>
  <c r="R765" i="16"/>
  <c r="E765" i="16" s="1"/>
  <c r="Q765" i="16"/>
  <c r="D765" i="16" s="1"/>
  <c r="P765" i="16"/>
  <c r="C765" i="16" s="1"/>
  <c r="W764" i="16"/>
  <c r="J764" i="16" s="1"/>
  <c r="V764" i="16"/>
  <c r="I764" i="16" s="1"/>
  <c r="U764" i="16"/>
  <c r="H764" i="16" s="1"/>
  <c r="T764" i="16"/>
  <c r="G764" i="16" s="1"/>
  <c r="S764" i="16"/>
  <c r="F764" i="16" s="1"/>
  <c r="R764" i="16"/>
  <c r="E764" i="16" s="1"/>
  <c r="Q764" i="16"/>
  <c r="D764" i="16" s="1"/>
  <c r="P764" i="16"/>
  <c r="C764" i="16" s="1"/>
  <c r="W763" i="16"/>
  <c r="J763" i="16" s="1"/>
  <c r="V763" i="16"/>
  <c r="I763" i="16" s="1"/>
  <c r="U763" i="16"/>
  <c r="H763" i="16" s="1"/>
  <c r="T763" i="16"/>
  <c r="G763" i="16" s="1"/>
  <c r="S763" i="16"/>
  <c r="F763" i="16" s="1"/>
  <c r="R763" i="16"/>
  <c r="E763" i="16" s="1"/>
  <c r="Q763" i="16"/>
  <c r="D763" i="16" s="1"/>
  <c r="P763" i="16"/>
  <c r="C763" i="16" s="1"/>
  <c r="W762" i="16"/>
  <c r="J762" i="16" s="1"/>
  <c r="V762" i="16"/>
  <c r="I762" i="16" s="1"/>
  <c r="U762" i="16"/>
  <c r="H762" i="16" s="1"/>
  <c r="T762" i="16"/>
  <c r="G762" i="16" s="1"/>
  <c r="S762" i="16"/>
  <c r="F762" i="16" s="1"/>
  <c r="R762" i="16"/>
  <c r="E762" i="16" s="1"/>
  <c r="Q762" i="16"/>
  <c r="D762" i="16" s="1"/>
  <c r="P762" i="16"/>
  <c r="C762" i="16" s="1"/>
  <c r="W761" i="16"/>
  <c r="J761" i="16" s="1"/>
  <c r="V761" i="16"/>
  <c r="I761" i="16" s="1"/>
  <c r="U761" i="16"/>
  <c r="H761" i="16" s="1"/>
  <c r="T761" i="16"/>
  <c r="G761" i="16" s="1"/>
  <c r="S761" i="16"/>
  <c r="F761" i="16" s="1"/>
  <c r="R761" i="16"/>
  <c r="E761" i="16" s="1"/>
  <c r="Q761" i="16"/>
  <c r="D761" i="16" s="1"/>
  <c r="P761" i="16"/>
  <c r="C761" i="16" s="1"/>
  <c r="W760" i="16"/>
  <c r="J760" i="16" s="1"/>
  <c r="V760" i="16"/>
  <c r="I760" i="16" s="1"/>
  <c r="U760" i="16"/>
  <c r="H760" i="16" s="1"/>
  <c r="T760" i="16"/>
  <c r="G760" i="16" s="1"/>
  <c r="S760" i="16"/>
  <c r="F760" i="16" s="1"/>
  <c r="R760" i="16"/>
  <c r="E760" i="16" s="1"/>
  <c r="Q760" i="16"/>
  <c r="D760" i="16" s="1"/>
  <c r="P760" i="16"/>
  <c r="C760" i="16" s="1"/>
  <c r="W759" i="16"/>
  <c r="J759" i="16" s="1"/>
  <c r="V759" i="16"/>
  <c r="I759" i="16" s="1"/>
  <c r="U759" i="16"/>
  <c r="H759" i="16" s="1"/>
  <c r="T759" i="16"/>
  <c r="G759" i="16" s="1"/>
  <c r="S759" i="16"/>
  <c r="F759" i="16" s="1"/>
  <c r="R759" i="16"/>
  <c r="E759" i="16" s="1"/>
  <c r="Q759" i="16"/>
  <c r="D759" i="16" s="1"/>
  <c r="P759" i="16"/>
  <c r="C759" i="16" s="1"/>
  <c r="W758" i="16"/>
  <c r="J758" i="16" s="1"/>
  <c r="V758" i="16"/>
  <c r="I758" i="16" s="1"/>
  <c r="U758" i="16"/>
  <c r="H758" i="16" s="1"/>
  <c r="T758" i="16"/>
  <c r="G758" i="16" s="1"/>
  <c r="S758" i="16"/>
  <c r="F758" i="16" s="1"/>
  <c r="R758" i="16"/>
  <c r="E758" i="16" s="1"/>
  <c r="Q758" i="16"/>
  <c r="D758" i="16" s="1"/>
  <c r="P758" i="16"/>
  <c r="C758" i="16" s="1"/>
  <c r="W757" i="16"/>
  <c r="J757" i="16" s="1"/>
  <c r="V757" i="16"/>
  <c r="I757" i="16" s="1"/>
  <c r="U757" i="16"/>
  <c r="H757" i="16" s="1"/>
  <c r="T757" i="16"/>
  <c r="G757" i="16" s="1"/>
  <c r="S757" i="16"/>
  <c r="F757" i="16" s="1"/>
  <c r="R757" i="16"/>
  <c r="E757" i="16" s="1"/>
  <c r="Q757" i="16"/>
  <c r="D757" i="16" s="1"/>
  <c r="P757" i="16"/>
  <c r="C757" i="16" s="1"/>
  <c r="W756" i="16"/>
  <c r="J756" i="16" s="1"/>
  <c r="V756" i="16"/>
  <c r="I756" i="16" s="1"/>
  <c r="U756" i="16"/>
  <c r="H756" i="16" s="1"/>
  <c r="T756" i="16"/>
  <c r="G756" i="16" s="1"/>
  <c r="S756" i="16"/>
  <c r="F756" i="16" s="1"/>
  <c r="R756" i="16"/>
  <c r="E756" i="16" s="1"/>
  <c r="Q756" i="16"/>
  <c r="D756" i="16" s="1"/>
  <c r="P756" i="16"/>
  <c r="C756" i="16" s="1"/>
  <c r="W755" i="16"/>
  <c r="J755" i="16" s="1"/>
  <c r="V755" i="16"/>
  <c r="I755" i="16" s="1"/>
  <c r="U755" i="16"/>
  <c r="H755" i="16" s="1"/>
  <c r="T755" i="16"/>
  <c r="G755" i="16" s="1"/>
  <c r="S755" i="16"/>
  <c r="F755" i="16" s="1"/>
  <c r="R755" i="16"/>
  <c r="E755" i="16" s="1"/>
  <c r="Q755" i="16"/>
  <c r="D755" i="16" s="1"/>
  <c r="P755" i="16"/>
  <c r="C755" i="16" s="1"/>
  <c r="W754" i="16"/>
  <c r="J754" i="16" s="1"/>
  <c r="V754" i="16"/>
  <c r="I754" i="16" s="1"/>
  <c r="U754" i="16"/>
  <c r="H754" i="16" s="1"/>
  <c r="T754" i="16"/>
  <c r="G754" i="16" s="1"/>
  <c r="S754" i="16"/>
  <c r="F754" i="16" s="1"/>
  <c r="R754" i="16"/>
  <c r="E754" i="16" s="1"/>
  <c r="Q754" i="16"/>
  <c r="D754" i="16" s="1"/>
  <c r="P754" i="16"/>
  <c r="C754" i="16" s="1"/>
  <c r="W753" i="16"/>
  <c r="J753" i="16" s="1"/>
  <c r="V753" i="16"/>
  <c r="I753" i="16" s="1"/>
  <c r="U753" i="16"/>
  <c r="H753" i="16" s="1"/>
  <c r="T753" i="16"/>
  <c r="G753" i="16" s="1"/>
  <c r="S753" i="16"/>
  <c r="F753" i="16" s="1"/>
  <c r="R753" i="16"/>
  <c r="E753" i="16" s="1"/>
  <c r="Q753" i="16"/>
  <c r="D753" i="16" s="1"/>
  <c r="P753" i="16"/>
  <c r="C753" i="16" s="1"/>
  <c r="W752" i="16"/>
  <c r="J752" i="16" s="1"/>
  <c r="V752" i="16"/>
  <c r="I752" i="16" s="1"/>
  <c r="U752" i="16"/>
  <c r="H752" i="16" s="1"/>
  <c r="T752" i="16"/>
  <c r="G752" i="16" s="1"/>
  <c r="S752" i="16"/>
  <c r="F752" i="16" s="1"/>
  <c r="R752" i="16"/>
  <c r="E752" i="16" s="1"/>
  <c r="Q752" i="16"/>
  <c r="D752" i="16" s="1"/>
  <c r="P752" i="16"/>
  <c r="C752" i="16" s="1"/>
  <c r="W751" i="16"/>
  <c r="J751" i="16" s="1"/>
  <c r="V751" i="16"/>
  <c r="I751" i="16" s="1"/>
  <c r="U751" i="16"/>
  <c r="H751" i="16" s="1"/>
  <c r="T751" i="16"/>
  <c r="G751" i="16" s="1"/>
  <c r="S751" i="16"/>
  <c r="F751" i="16" s="1"/>
  <c r="R751" i="16"/>
  <c r="E751" i="16" s="1"/>
  <c r="Q751" i="16"/>
  <c r="D751" i="16" s="1"/>
  <c r="P751" i="16"/>
  <c r="C751" i="16" s="1"/>
  <c r="W750" i="16"/>
  <c r="J750" i="16" s="1"/>
  <c r="V750" i="16"/>
  <c r="I750" i="16" s="1"/>
  <c r="U750" i="16"/>
  <c r="H750" i="16" s="1"/>
  <c r="T750" i="16"/>
  <c r="G750" i="16" s="1"/>
  <c r="S750" i="16"/>
  <c r="F750" i="16" s="1"/>
  <c r="R750" i="16"/>
  <c r="E750" i="16" s="1"/>
  <c r="Q750" i="16"/>
  <c r="D750" i="16" s="1"/>
  <c r="P750" i="16"/>
  <c r="C750" i="16" s="1"/>
  <c r="W749" i="16"/>
  <c r="J749" i="16" s="1"/>
  <c r="V749" i="16"/>
  <c r="I749" i="16" s="1"/>
  <c r="U749" i="16"/>
  <c r="H749" i="16" s="1"/>
  <c r="T749" i="16"/>
  <c r="G749" i="16" s="1"/>
  <c r="S749" i="16"/>
  <c r="F749" i="16" s="1"/>
  <c r="R749" i="16"/>
  <c r="E749" i="16" s="1"/>
  <c r="Q749" i="16"/>
  <c r="D749" i="16" s="1"/>
  <c r="P749" i="16"/>
  <c r="C749" i="16" s="1"/>
  <c r="W748" i="16"/>
  <c r="J748" i="16" s="1"/>
  <c r="V748" i="16"/>
  <c r="I748" i="16" s="1"/>
  <c r="U748" i="16"/>
  <c r="H748" i="16" s="1"/>
  <c r="T748" i="16"/>
  <c r="G748" i="16" s="1"/>
  <c r="S748" i="16"/>
  <c r="F748" i="16" s="1"/>
  <c r="R748" i="16"/>
  <c r="E748" i="16" s="1"/>
  <c r="Q748" i="16"/>
  <c r="D748" i="16" s="1"/>
  <c r="P748" i="16"/>
  <c r="C748" i="16" s="1"/>
  <c r="W747" i="16"/>
  <c r="J747" i="16" s="1"/>
  <c r="V747" i="16"/>
  <c r="I747" i="16" s="1"/>
  <c r="U747" i="16"/>
  <c r="H747" i="16" s="1"/>
  <c r="T747" i="16"/>
  <c r="G747" i="16" s="1"/>
  <c r="S747" i="16"/>
  <c r="F747" i="16" s="1"/>
  <c r="R747" i="16"/>
  <c r="E747" i="16" s="1"/>
  <c r="Q747" i="16"/>
  <c r="D747" i="16" s="1"/>
  <c r="P747" i="16"/>
  <c r="C747" i="16" s="1"/>
  <c r="W746" i="16"/>
  <c r="J746" i="16" s="1"/>
  <c r="V746" i="16"/>
  <c r="I746" i="16" s="1"/>
  <c r="U746" i="16"/>
  <c r="H746" i="16" s="1"/>
  <c r="T746" i="16"/>
  <c r="G746" i="16" s="1"/>
  <c r="S746" i="16"/>
  <c r="F746" i="16" s="1"/>
  <c r="R746" i="16"/>
  <c r="E746" i="16" s="1"/>
  <c r="Q746" i="16"/>
  <c r="D746" i="16" s="1"/>
  <c r="P746" i="16"/>
  <c r="C746" i="16" s="1"/>
  <c r="W745" i="16"/>
  <c r="J745" i="16" s="1"/>
  <c r="V745" i="16"/>
  <c r="I745" i="16" s="1"/>
  <c r="U745" i="16"/>
  <c r="H745" i="16" s="1"/>
  <c r="T745" i="16"/>
  <c r="G745" i="16" s="1"/>
  <c r="S745" i="16"/>
  <c r="F745" i="16" s="1"/>
  <c r="R745" i="16"/>
  <c r="E745" i="16" s="1"/>
  <c r="Q745" i="16"/>
  <c r="D745" i="16" s="1"/>
  <c r="P745" i="16"/>
  <c r="C745" i="16" s="1"/>
  <c r="W744" i="16"/>
  <c r="J744" i="16" s="1"/>
  <c r="V744" i="16"/>
  <c r="I744" i="16" s="1"/>
  <c r="U744" i="16"/>
  <c r="H744" i="16" s="1"/>
  <c r="T744" i="16"/>
  <c r="G744" i="16" s="1"/>
  <c r="S744" i="16"/>
  <c r="F744" i="16" s="1"/>
  <c r="R744" i="16"/>
  <c r="E744" i="16" s="1"/>
  <c r="Q744" i="16"/>
  <c r="D744" i="16" s="1"/>
  <c r="P744" i="16"/>
  <c r="C744" i="16" s="1"/>
  <c r="W743" i="16"/>
  <c r="J743" i="16" s="1"/>
  <c r="V743" i="16"/>
  <c r="I743" i="16" s="1"/>
  <c r="U743" i="16"/>
  <c r="H743" i="16" s="1"/>
  <c r="T743" i="16"/>
  <c r="G743" i="16" s="1"/>
  <c r="S743" i="16"/>
  <c r="F743" i="16" s="1"/>
  <c r="R743" i="16"/>
  <c r="E743" i="16" s="1"/>
  <c r="Q743" i="16"/>
  <c r="D743" i="16" s="1"/>
  <c r="P743" i="16"/>
  <c r="C743" i="16" s="1"/>
  <c r="W742" i="16"/>
  <c r="J742" i="16" s="1"/>
  <c r="V742" i="16"/>
  <c r="I742" i="16" s="1"/>
  <c r="U742" i="16"/>
  <c r="H742" i="16" s="1"/>
  <c r="T742" i="16"/>
  <c r="G742" i="16" s="1"/>
  <c r="S742" i="16"/>
  <c r="F742" i="16" s="1"/>
  <c r="R742" i="16"/>
  <c r="E742" i="16" s="1"/>
  <c r="Q742" i="16"/>
  <c r="D742" i="16" s="1"/>
  <c r="P742" i="16"/>
  <c r="C742" i="16" s="1"/>
  <c r="W741" i="16"/>
  <c r="J741" i="16" s="1"/>
  <c r="V741" i="16"/>
  <c r="I741" i="16" s="1"/>
  <c r="U741" i="16"/>
  <c r="H741" i="16" s="1"/>
  <c r="T741" i="16"/>
  <c r="G741" i="16" s="1"/>
  <c r="S741" i="16"/>
  <c r="F741" i="16" s="1"/>
  <c r="R741" i="16"/>
  <c r="E741" i="16" s="1"/>
  <c r="Q741" i="16"/>
  <c r="D741" i="16" s="1"/>
  <c r="P741" i="16"/>
  <c r="C741" i="16" s="1"/>
  <c r="W740" i="16"/>
  <c r="J740" i="16" s="1"/>
  <c r="V740" i="16"/>
  <c r="I740" i="16" s="1"/>
  <c r="U740" i="16"/>
  <c r="H740" i="16" s="1"/>
  <c r="T740" i="16"/>
  <c r="G740" i="16" s="1"/>
  <c r="S740" i="16"/>
  <c r="F740" i="16" s="1"/>
  <c r="R740" i="16"/>
  <c r="E740" i="16" s="1"/>
  <c r="Q740" i="16"/>
  <c r="D740" i="16" s="1"/>
  <c r="P740" i="16"/>
  <c r="C740" i="16" s="1"/>
  <c r="W739" i="16"/>
  <c r="J739" i="16" s="1"/>
  <c r="V739" i="16"/>
  <c r="I739" i="16" s="1"/>
  <c r="U739" i="16"/>
  <c r="H739" i="16" s="1"/>
  <c r="T739" i="16"/>
  <c r="G739" i="16" s="1"/>
  <c r="S739" i="16"/>
  <c r="F739" i="16" s="1"/>
  <c r="R739" i="16"/>
  <c r="E739" i="16" s="1"/>
  <c r="Q739" i="16"/>
  <c r="D739" i="16" s="1"/>
  <c r="P739" i="16"/>
  <c r="C739" i="16" s="1"/>
  <c r="W738" i="16"/>
  <c r="J738" i="16" s="1"/>
  <c r="V738" i="16"/>
  <c r="I738" i="16" s="1"/>
  <c r="U738" i="16"/>
  <c r="H738" i="16" s="1"/>
  <c r="T738" i="16"/>
  <c r="G738" i="16" s="1"/>
  <c r="S738" i="16"/>
  <c r="F738" i="16" s="1"/>
  <c r="R738" i="16"/>
  <c r="E738" i="16" s="1"/>
  <c r="Q738" i="16"/>
  <c r="D738" i="16" s="1"/>
  <c r="P738" i="16"/>
  <c r="C738" i="16" s="1"/>
  <c r="W737" i="16"/>
  <c r="J737" i="16" s="1"/>
  <c r="V737" i="16"/>
  <c r="I737" i="16" s="1"/>
  <c r="U737" i="16"/>
  <c r="H737" i="16" s="1"/>
  <c r="T737" i="16"/>
  <c r="G737" i="16" s="1"/>
  <c r="S737" i="16"/>
  <c r="F737" i="16" s="1"/>
  <c r="R737" i="16"/>
  <c r="E737" i="16" s="1"/>
  <c r="Q737" i="16"/>
  <c r="D737" i="16" s="1"/>
  <c r="P737" i="16"/>
  <c r="C737" i="16" s="1"/>
  <c r="W736" i="16"/>
  <c r="J736" i="16" s="1"/>
  <c r="V736" i="16"/>
  <c r="I736" i="16" s="1"/>
  <c r="U736" i="16"/>
  <c r="H736" i="16" s="1"/>
  <c r="T736" i="16"/>
  <c r="G736" i="16" s="1"/>
  <c r="S736" i="16"/>
  <c r="F736" i="16" s="1"/>
  <c r="R736" i="16"/>
  <c r="E736" i="16" s="1"/>
  <c r="Q736" i="16"/>
  <c r="D736" i="16" s="1"/>
  <c r="P736" i="16"/>
  <c r="C736" i="16" s="1"/>
  <c r="W735" i="16"/>
  <c r="J735" i="16" s="1"/>
  <c r="V735" i="16"/>
  <c r="I735" i="16" s="1"/>
  <c r="U735" i="16"/>
  <c r="H735" i="16" s="1"/>
  <c r="T735" i="16"/>
  <c r="G735" i="16" s="1"/>
  <c r="S735" i="16"/>
  <c r="F735" i="16" s="1"/>
  <c r="R735" i="16"/>
  <c r="E735" i="16" s="1"/>
  <c r="Q735" i="16"/>
  <c r="D735" i="16" s="1"/>
  <c r="P735" i="16"/>
  <c r="C735" i="16" s="1"/>
  <c r="W734" i="16"/>
  <c r="J734" i="16" s="1"/>
  <c r="V734" i="16"/>
  <c r="I734" i="16" s="1"/>
  <c r="U734" i="16"/>
  <c r="H734" i="16" s="1"/>
  <c r="T734" i="16"/>
  <c r="G734" i="16" s="1"/>
  <c r="S734" i="16"/>
  <c r="F734" i="16" s="1"/>
  <c r="R734" i="16"/>
  <c r="E734" i="16" s="1"/>
  <c r="Q734" i="16"/>
  <c r="D734" i="16" s="1"/>
  <c r="P734" i="16"/>
  <c r="C734" i="16" s="1"/>
  <c r="W733" i="16"/>
  <c r="J733" i="16" s="1"/>
  <c r="V733" i="16"/>
  <c r="I733" i="16" s="1"/>
  <c r="U733" i="16"/>
  <c r="H733" i="16" s="1"/>
  <c r="T733" i="16"/>
  <c r="G733" i="16" s="1"/>
  <c r="S733" i="16"/>
  <c r="F733" i="16" s="1"/>
  <c r="R733" i="16"/>
  <c r="E733" i="16" s="1"/>
  <c r="Q733" i="16"/>
  <c r="D733" i="16" s="1"/>
  <c r="P733" i="16"/>
  <c r="C733" i="16" s="1"/>
  <c r="W732" i="16"/>
  <c r="J732" i="16" s="1"/>
  <c r="V732" i="16"/>
  <c r="I732" i="16" s="1"/>
  <c r="U732" i="16"/>
  <c r="H732" i="16" s="1"/>
  <c r="T732" i="16"/>
  <c r="G732" i="16" s="1"/>
  <c r="S732" i="16"/>
  <c r="F732" i="16" s="1"/>
  <c r="R732" i="16"/>
  <c r="E732" i="16" s="1"/>
  <c r="Q732" i="16"/>
  <c r="D732" i="16" s="1"/>
  <c r="P732" i="16"/>
  <c r="C732" i="16" s="1"/>
  <c r="W731" i="16"/>
  <c r="J731" i="16" s="1"/>
  <c r="V731" i="16"/>
  <c r="I731" i="16" s="1"/>
  <c r="U731" i="16"/>
  <c r="H731" i="16" s="1"/>
  <c r="T731" i="16"/>
  <c r="G731" i="16" s="1"/>
  <c r="S731" i="16"/>
  <c r="F731" i="16" s="1"/>
  <c r="R731" i="16"/>
  <c r="E731" i="16" s="1"/>
  <c r="Q731" i="16"/>
  <c r="D731" i="16" s="1"/>
  <c r="P731" i="16"/>
  <c r="C731" i="16" s="1"/>
  <c r="W730" i="16"/>
  <c r="J730" i="16" s="1"/>
  <c r="V730" i="16"/>
  <c r="I730" i="16" s="1"/>
  <c r="U730" i="16"/>
  <c r="H730" i="16" s="1"/>
  <c r="T730" i="16"/>
  <c r="G730" i="16" s="1"/>
  <c r="S730" i="16"/>
  <c r="F730" i="16" s="1"/>
  <c r="R730" i="16"/>
  <c r="E730" i="16" s="1"/>
  <c r="Q730" i="16"/>
  <c r="D730" i="16" s="1"/>
  <c r="P730" i="16"/>
  <c r="C730" i="16" s="1"/>
  <c r="W729" i="16"/>
  <c r="J729" i="16" s="1"/>
  <c r="V729" i="16"/>
  <c r="I729" i="16" s="1"/>
  <c r="U729" i="16"/>
  <c r="H729" i="16" s="1"/>
  <c r="T729" i="16"/>
  <c r="G729" i="16" s="1"/>
  <c r="S729" i="16"/>
  <c r="F729" i="16" s="1"/>
  <c r="R729" i="16"/>
  <c r="E729" i="16" s="1"/>
  <c r="Q729" i="16"/>
  <c r="D729" i="16" s="1"/>
  <c r="P729" i="16"/>
  <c r="C729" i="16" s="1"/>
  <c r="W728" i="16"/>
  <c r="J728" i="16" s="1"/>
  <c r="V728" i="16"/>
  <c r="I728" i="16" s="1"/>
  <c r="U728" i="16"/>
  <c r="H728" i="16" s="1"/>
  <c r="T728" i="16"/>
  <c r="G728" i="16" s="1"/>
  <c r="S728" i="16"/>
  <c r="F728" i="16" s="1"/>
  <c r="R728" i="16"/>
  <c r="E728" i="16" s="1"/>
  <c r="Q728" i="16"/>
  <c r="D728" i="16" s="1"/>
  <c r="P728" i="16"/>
  <c r="C728" i="16" s="1"/>
  <c r="W727" i="16"/>
  <c r="J727" i="16" s="1"/>
  <c r="V727" i="16"/>
  <c r="I727" i="16" s="1"/>
  <c r="U727" i="16"/>
  <c r="H727" i="16" s="1"/>
  <c r="T727" i="16"/>
  <c r="G727" i="16" s="1"/>
  <c r="S727" i="16"/>
  <c r="F727" i="16" s="1"/>
  <c r="R727" i="16"/>
  <c r="E727" i="16" s="1"/>
  <c r="Q727" i="16"/>
  <c r="D727" i="16" s="1"/>
  <c r="P727" i="16"/>
  <c r="C727" i="16" s="1"/>
  <c r="W726" i="16"/>
  <c r="J726" i="16" s="1"/>
  <c r="V726" i="16"/>
  <c r="I726" i="16" s="1"/>
  <c r="U726" i="16"/>
  <c r="H726" i="16" s="1"/>
  <c r="T726" i="16"/>
  <c r="G726" i="16" s="1"/>
  <c r="S726" i="16"/>
  <c r="F726" i="16" s="1"/>
  <c r="R726" i="16"/>
  <c r="E726" i="16" s="1"/>
  <c r="Q726" i="16"/>
  <c r="D726" i="16" s="1"/>
  <c r="P726" i="16"/>
  <c r="C726" i="16" s="1"/>
  <c r="W725" i="16"/>
  <c r="J725" i="16" s="1"/>
  <c r="V725" i="16"/>
  <c r="I725" i="16" s="1"/>
  <c r="U725" i="16"/>
  <c r="H725" i="16" s="1"/>
  <c r="T725" i="16"/>
  <c r="G725" i="16" s="1"/>
  <c r="S725" i="16"/>
  <c r="F725" i="16" s="1"/>
  <c r="R725" i="16"/>
  <c r="E725" i="16" s="1"/>
  <c r="Q725" i="16"/>
  <c r="D725" i="16" s="1"/>
  <c r="P725" i="16"/>
  <c r="C725" i="16" s="1"/>
  <c r="W724" i="16"/>
  <c r="J724" i="16" s="1"/>
  <c r="V724" i="16"/>
  <c r="I724" i="16" s="1"/>
  <c r="U724" i="16"/>
  <c r="H724" i="16" s="1"/>
  <c r="T724" i="16"/>
  <c r="G724" i="16" s="1"/>
  <c r="S724" i="16"/>
  <c r="F724" i="16" s="1"/>
  <c r="R724" i="16"/>
  <c r="E724" i="16" s="1"/>
  <c r="Q724" i="16"/>
  <c r="D724" i="16" s="1"/>
  <c r="P724" i="16"/>
  <c r="C724" i="16" s="1"/>
  <c r="W723" i="16"/>
  <c r="J723" i="16" s="1"/>
  <c r="V723" i="16"/>
  <c r="I723" i="16" s="1"/>
  <c r="U723" i="16"/>
  <c r="H723" i="16" s="1"/>
  <c r="T723" i="16"/>
  <c r="G723" i="16" s="1"/>
  <c r="S723" i="16"/>
  <c r="F723" i="16" s="1"/>
  <c r="R723" i="16"/>
  <c r="E723" i="16" s="1"/>
  <c r="Q723" i="16"/>
  <c r="D723" i="16" s="1"/>
  <c r="P723" i="16"/>
  <c r="C723" i="16" s="1"/>
  <c r="W722" i="16"/>
  <c r="J722" i="16" s="1"/>
  <c r="V722" i="16"/>
  <c r="I722" i="16" s="1"/>
  <c r="U722" i="16"/>
  <c r="H722" i="16" s="1"/>
  <c r="T722" i="16"/>
  <c r="G722" i="16" s="1"/>
  <c r="S722" i="16"/>
  <c r="F722" i="16" s="1"/>
  <c r="R722" i="16"/>
  <c r="E722" i="16" s="1"/>
  <c r="Q722" i="16"/>
  <c r="D722" i="16" s="1"/>
  <c r="P722" i="16"/>
  <c r="C722" i="16" s="1"/>
  <c r="W721" i="16"/>
  <c r="J721" i="16" s="1"/>
  <c r="V721" i="16"/>
  <c r="I721" i="16" s="1"/>
  <c r="U721" i="16"/>
  <c r="H721" i="16" s="1"/>
  <c r="T721" i="16"/>
  <c r="G721" i="16" s="1"/>
  <c r="S721" i="16"/>
  <c r="F721" i="16" s="1"/>
  <c r="R721" i="16"/>
  <c r="E721" i="16" s="1"/>
  <c r="Q721" i="16"/>
  <c r="D721" i="16" s="1"/>
  <c r="P721" i="16"/>
  <c r="C721" i="16" s="1"/>
  <c r="W720" i="16"/>
  <c r="J720" i="16" s="1"/>
  <c r="V720" i="16"/>
  <c r="I720" i="16" s="1"/>
  <c r="U720" i="16"/>
  <c r="H720" i="16" s="1"/>
  <c r="T720" i="16"/>
  <c r="G720" i="16" s="1"/>
  <c r="S720" i="16"/>
  <c r="F720" i="16" s="1"/>
  <c r="R720" i="16"/>
  <c r="E720" i="16" s="1"/>
  <c r="Q720" i="16"/>
  <c r="D720" i="16" s="1"/>
  <c r="P720" i="16"/>
  <c r="C720" i="16" s="1"/>
  <c r="W719" i="16"/>
  <c r="J719" i="16" s="1"/>
  <c r="V719" i="16"/>
  <c r="I719" i="16" s="1"/>
  <c r="U719" i="16"/>
  <c r="H719" i="16" s="1"/>
  <c r="T719" i="16"/>
  <c r="G719" i="16" s="1"/>
  <c r="S719" i="16"/>
  <c r="F719" i="16" s="1"/>
  <c r="R719" i="16"/>
  <c r="E719" i="16" s="1"/>
  <c r="Q719" i="16"/>
  <c r="D719" i="16" s="1"/>
  <c r="P719" i="16"/>
  <c r="C719" i="16" s="1"/>
  <c r="W718" i="16"/>
  <c r="J718" i="16" s="1"/>
  <c r="V718" i="16"/>
  <c r="I718" i="16" s="1"/>
  <c r="U718" i="16"/>
  <c r="H718" i="16" s="1"/>
  <c r="T718" i="16"/>
  <c r="G718" i="16" s="1"/>
  <c r="S718" i="16"/>
  <c r="F718" i="16" s="1"/>
  <c r="R718" i="16"/>
  <c r="E718" i="16" s="1"/>
  <c r="Q718" i="16"/>
  <c r="D718" i="16" s="1"/>
  <c r="P718" i="16"/>
  <c r="C718" i="16" s="1"/>
  <c r="W717" i="16"/>
  <c r="J717" i="16" s="1"/>
  <c r="V717" i="16"/>
  <c r="I717" i="16" s="1"/>
  <c r="U717" i="16"/>
  <c r="H717" i="16" s="1"/>
  <c r="T717" i="16"/>
  <c r="G717" i="16" s="1"/>
  <c r="S717" i="16"/>
  <c r="F717" i="16" s="1"/>
  <c r="R717" i="16"/>
  <c r="E717" i="16" s="1"/>
  <c r="Q717" i="16"/>
  <c r="D717" i="16" s="1"/>
  <c r="P717" i="16"/>
  <c r="C717" i="16" s="1"/>
  <c r="W716" i="16"/>
  <c r="J716" i="16" s="1"/>
  <c r="V716" i="16"/>
  <c r="I716" i="16" s="1"/>
  <c r="U716" i="16"/>
  <c r="H716" i="16" s="1"/>
  <c r="T716" i="16"/>
  <c r="G716" i="16" s="1"/>
  <c r="S716" i="16"/>
  <c r="F716" i="16" s="1"/>
  <c r="R716" i="16"/>
  <c r="E716" i="16" s="1"/>
  <c r="Q716" i="16"/>
  <c r="D716" i="16" s="1"/>
  <c r="P716" i="16"/>
  <c r="C716" i="16" s="1"/>
  <c r="W715" i="16"/>
  <c r="J715" i="16" s="1"/>
  <c r="V715" i="16"/>
  <c r="I715" i="16" s="1"/>
  <c r="U715" i="16"/>
  <c r="H715" i="16" s="1"/>
  <c r="T715" i="16"/>
  <c r="G715" i="16" s="1"/>
  <c r="S715" i="16"/>
  <c r="F715" i="16" s="1"/>
  <c r="R715" i="16"/>
  <c r="E715" i="16" s="1"/>
  <c r="Q715" i="16"/>
  <c r="D715" i="16" s="1"/>
  <c r="P715" i="16"/>
  <c r="C715" i="16" s="1"/>
  <c r="W714" i="16"/>
  <c r="J714" i="16" s="1"/>
  <c r="V714" i="16"/>
  <c r="I714" i="16" s="1"/>
  <c r="U714" i="16"/>
  <c r="H714" i="16" s="1"/>
  <c r="T714" i="16"/>
  <c r="G714" i="16" s="1"/>
  <c r="S714" i="16"/>
  <c r="F714" i="16" s="1"/>
  <c r="R714" i="16"/>
  <c r="E714" i="16" s="1"/>
  <c r="Q714" i="16"/>
  <c r="D714" i="16" s="1"/>
  <c r="P714" i="16"/>
  <c r="C714" i="16" s="1"/>
  <c r="W713" i="16"/>
  <c r="J713" i="16" s="1"/>
  <c r="V713" i="16"/>
  <c r="I713" i="16" s="1"/>
  <c r="U713" i="16"/>
  <c r="H713" i="16" s="1"/>
  <c r="T713" i="16"/>
  <c r="G713" i="16" s="1"/>
  <c r="S713" i="16"/>
  <c r="F713" i="16" s="1"/>
  <c r="R713" i="16"/>
  <c r="E713" i="16" s="1"/>
  <c r="Q713" i="16"/>
  <c r="D713" i="16" s="1"/>
  <c r="P713" i="16"/>
  <c r="C713" i="16" s="1"/>
  <c r="W712" i="16"/>
  <c r="J712" i="16" s="1"/>
  <c r="V712" i="16"/>
  <c r="I712" i="16" s="1"/>
  <c r="U712" i="16"/>
  <c r="H712" i="16" s="1"/>
  <c r="T712" i="16"/>
  <c r="G712" i="16" s="1"/>
  <c r="S712" i="16"/>
  <c r="F712" i="16" s="1"/>
  <c r="R712" i="16"/>
  <c r="E712" i="16" s="1"/>
  <c r="Q712" i="16"/>
  <c r="D712" i="16" s="1"/>
  <c r="P712" i="16"/>
  <c r="C712" i="16" s="1"/>
  <c r="W711" i="16"/>
  <c r="J711" i="16" s="1"/>
  <c r="V711" i="16"/>
  <c r="I711" i="16" s="1"/>
  <c r="U711" i="16"/>
  <c r="H711" i="16" s="1"/>
  <c r="T711" i="16"/>
  <c r="G711" i="16" s="1"/>
  <c r="S711" i="16"/>
  <c r="F711" i="16" s="1"/>
  <c r="R711" i="16"/>
  <c r="E711" i="16" s="1"/>
  <c r="Q711" i="16"/>
  <c r="D711" i="16" s="1"/>
  <c r="P711" i="16"/>
  <c r="C711" i="16" s="1"/>
  <c r="W710" i="16"/>
  <c r="J710" i="16" s="1"/>
  <c r="V710" i="16"/>
  <c r="I710" i="16" s="1"/>
  <c r="U710" i="16"/>
  <c r="H710" i="16" s="1"/>
  <c r="T710" i="16"/>
  <c r="G710" i="16" s="1"/>
  <c r="S710" i="16"/>
  <c r="F710" i="16" s="1"/>
  <c r="R710" i="16"/>
  <c r="E710" i="16" s="1"/>
  <c r="Q710" i="16"/>
  <c r="D710" i="16" s="1"/>
  <c r="P710" i="16"/>
  <c r="C710" i="16" s="1"/>
  <c r="W709" i="16"/>
  <c r="J709" i="16" s="1"/>
  <c r="V709" i="16"/>
  <c r="I709" i="16" s="1"/>
  <c r="U709" i="16"/>
  <c r="H709" i="16" s="1"/>
  <c r="T709" i="16"/>
  <c r="G709" i="16" s="1"/>
  <c r="S709" i="16"/>
  <c r="F709" i="16" s="1"/>
  <c r="R709" i="16"/>
  <c r="E709" i="16" s="1"/>
  <c r="Q709" i="16"/>
  <c r="D709" i="16" s="1"/>
  <c r="P709" i="16"/>
  <c r="C709" i="16" s="1"/>
  <c r="W708" i="16"/>
  <c r="J708" i="16" s="1"/>
  <c r="V708" i="16"/>
  <c r="I708" i="16" s="1"/>
  <c r="U708" i="16"/>
  <c r="H708" i="16" s="1"/>
  <c r="T708" i="16"/>
  <c r="G708" i="16" s="1"/>
  <c r="S708" i="16"/>
  <c r="F708" i="16" s="1"/>
  <c r="R708" i="16"/>
  <c r="E708" i="16" s="1"/>
  <c r="Q708" i="16"/>
  <c r="D708" i="16" s="1"/>
  <c r="P708" i="16"/>
  <c r="C708" i="16" s="1"/>
  <c r="W707" i="16"/>
  <c r="J707" i="16" s="1"/>
  <c r="V707" i="16"/>
  <c r="I707" i="16" s="1"/>
  <c r="U707" i="16"/>
  <c r="H707" i="16" s="1"/>
  <c r="T707" i="16"/>
  <c r="G707" i="16" s="1"/>
  <c r="S707" i="16"/>
  <c r="F707" i="16" s="1"/>
  <c r="R707" i="16"/>
  <c r="E707" i="16" s="1"/>
  <c r="Q707" i="16"/>
  <c r="D707" i="16" s="1"/>
  <c r="P707" i="16"/>
  <c r="C707" i="16" s="1"/>
  <c r="W706" i="16"/>
  <c r="J706" i="16" s="1"/>
  <c r="V706" i="16"/>
  <c r="I706" i="16" s="1"/>
  <c r="U706" i="16"/>
  <c r="H706" i="16" s="1"/>
  <c r="T706" i="16"/>
  <c r="G706" i="16" s="1"/>
  <c r="S706" i="16"/>
  <c r="F706" i="16" s="1"/>
  <c r="R706" i="16"/>
  <c r="E706" i="16" s="1"/>
  <c r="Q706" i="16"/>
  <c r="D706" i="16" s="1"/>
  <c r="P706" i="16"/>
  <c r="C706" i="16" s="1"/>
  <c r="W705" i="16"/>
  <c r="J705" i="16" s="1"/>
  <c r="V705" i="16"/>
  <c r="I705" i="16" s="1"/>
  <c r="U705" i="16"/>
  <c r="H705" i="16" s="1"/>
  <c r="T705" i="16"/>
  <c r="G705" i="16" s="1"/>
  <c r="S705" i="16"/>
  <c r="F705" i="16" s="1"/>
  <c r="R705" i="16"/>
  <c r="E705" i="16" s="1"/>
  <c r="Q705" i="16"/>
  <c r="D705" i="16" s="1"/>
  <c r="P705" i="16"/>
  <c r="C705" i="16" s="1"/>
  <c r="W704" i="16"/>
  <c r="J704" i="16" s="1"/>
  <c r="V704" i="16"/>
  <c r="I704" i="16" s="1"/>
  <c r="U704" i="16"/>
  <c r="H704" i="16" s="1"/>
  <c r="T704" i="16"/>
  <c r="G704" i="16" s="1"/>
  <c r="S704" i="16"/>
  <c r="F704" i="16" s="1"/>
  <c r="R704" i="16"/>
  <c r="E704" i="16" s="1"/>
  <c r="Q704" i="16"/>
  <c r="D704" i="16" s="1"/>
  <c r="P704" i="16"/>
  <c r="C704" i="16" s="1"/>
  <c r="W703" i="16"/>
  <c r="J703" i="16" s="1"/>
  <c r="V703" i="16"/>
  <c r="I703" i="16" s="1"/>
  <c r="U703" i="16"/>
  <c r="H703" i="16" s="1"/>
  <c r="T703" i="16"/>
  <c r="G703" i="16" s="1"/>
  <c r="S703" i="16"/>
  <c r="F703" i="16" s="1"/>
  <c r="R703" i="16"/>
  <c r="E703" i="16" s="1"/>
  <c r="Q703" i="16"/>
  <c r="D703" i="16" s="1"/>
  <c r="P703" i="16"/>
  <c r="C703" i="16" s="1"/>
  <c r="W702" i="16"/>
  <c r="J702" i="16" s="1"/>
  <c r="V702" i="16"/>
  <c r="I702" i="16" s="1"/>
  <c r="U702" i="16"/>
  <c r="H702" i="16" s="1"/>
  <c r="T702" i="16"/>
  <c r="G702" i="16" s="1"/>
  <c r="S702" i="16"/>
  <c r="F702" i="16" s="1"/>
  <c r="R702" i="16"/>
  <c r="E702" i="16" s="1"/>
  <c r="Q702" i="16"/>
  <c r="D702" i="16" s="1"/>
  <c r="P702" i="16"/>
  <c r="C702" i="16" s="1"/>
  <c r="W701" i="16"/>
  <c r="J701" i="16" s="1"/>
  <c r="V701" i="16"/>
  <c r="I701" i="16" s="1"/>
  <c r="U701" i="16"/>
  <c r="H701" i="16" s="1"/>
  <c r="T701" i="16"/>
  <c r="G701" i="16" s="1"/>
  <c r="S701" i="16"/>
  <c r="F701" i="16" s="1"/>
  <c r="R701" i="16"/>
  <c r="E701" i="16" s="1"/>
  <c r="Q701" i="16"/>
  <c r="D701" i="16" s="1"/>
  <c r="P701" i="16"/>
  <c r="C701" i="16" s="1"/>
  <c r="W700" i="16"/>
  <c r="J700" i="16" s="1"/>
  <c r="V700" i="16"/>
  <c r="I700" i="16" s="1"/>
  <c r="U700" i="16"/>
  <c r="H700" i="16" s="1"/>
  <c r="T700" i="16"/>
  <c r="G700" i="16" s="1"/>
  <c r="S700" i="16"/>
  <c r="F700" i="16" s="1"/>
  <c r="R700" i="16"/>
  <c r="E700" i="16" s="1"/>
  <c r="Q700" i="16"/>
  <c r="D700" i="16" s="1"/>
  <c r="P700" i="16"/>
  <c r="C700" i="16" s="1"/>
  <c r="W699" i="16"/>
  <c r="J699" i="16" s="1"/>
  <c r="V699" i="16"/>
  <c r="I699" i="16" s="1"/>
  <c r="U699" i="16"/>
  <c r="H699" i="16" s="1"/>
  <c r="T699" i="16"/>
  <c r="G699" i="16" s="1"/>
  <c r="S699" i="16"/>
  <c r="F699" i="16" s="1"/>
  <c r="R699" i="16"/>
  <c r="E699" i="16" s="1"/>
  <c r="Q699" i="16"/>
  <c r="D699" i="16" s="1"/>
  <c r="P699" i="16"/>
  <c r="C699" i="16" s="1"/>
  <c r="W698" i="16"/>
  <c r="J698" i="16" s="1"/>
  <c r="V698" i="16"/>
  <c r="I698" i="16" s="1"/>
  <c r="U698" i="16"/>
  <c r="H698" i="16" s="1"/>
  <c r="T698" i="16"/>
  <c r="G698" i="16" s="1"/>
  <c r="S698" i="16"/>
  <c r="F698" i="16" s="1"/>
  <c r="R698" i="16"/>
  <c r="E698" i="16" s="1"/>
  <c r="Q698" i="16"/>
  <c r="D698" i="16" s="1"/>
  <c r="P698" i="16"/>
  <c r="C698" i="16" s="1"/>
  <c r="W697" i="16"/>
  <c r="J697" i="16" s="1"/>
  <c r="V697" i="16"/>
  <c r="I697" i="16" s="1"/>
  <c r="U697" i="16"/>
  <c r="H697" i="16" s="1"/>
  <c r="T697" i="16"/>
  <c r="G697" i="16" s="1"/>
  <c r="S697" i="16"/>
  <c r="F697" i="16" s="1"/>
  <c r="R697" i="16"/>
  <c r="E697" i="16" s="1"/>
  <c r="Q697" i="16"/>
  <c r="D697" i="16" s="1"/>
  <c r="P697" i="16"/>
  <c r="C697" i="16" s="1"/>
  <c r="W696" i="16"/>
  <c r="J696" i="16" s="1"/>
  <c r="V696" i="16"/>
  <c r="I696" i="16" s="1"/>
  <c r="U696" i="16"/>
  <c r="H696" i="16" s="1"/>
  <c r="T696" i="16"/>
  <c r="G696" i="16" s="1"/>
  <c r="S696" i="16"/>
  <c r="F696" i="16" s="1"/>
  <c r="R696" i="16"/>
  <c r="E696" i="16" s="1"/>
  <c r="Q696" i="16"/>
  <c r="D696" i="16" s="1"/>
  <c r="P696" i="16"/>
  <c r="C696" i="16" s="1"/>
  <c r="W695" i="16"/>
  <c r="J695" i="16" s="1"/>
  <c r="V695" i="16"/>
  <c r="I695" i="16" s="1"/>
  <c r="U695" i="16"/>
  <c r="H695" i="16" s="1"/>
  <c r="T695" i="16"/>
  <c r="G695" i="16" s="1"/>
  <c r="S695" i="16"/>
  <c r="F695" i="16" s="1"/>
  <c r="R695" i="16"/>
  <c r="E695" i="16" s="1"/>
  <c r="Q695" i="16"/>
  <c r="D695" i="16" s="1"/>
  <c r="P695" i="16"/>
  <c r="C695" i="16" s="1"/>
  <c r="W694" i="16"/>
  <c r="J694" i="16" s="1"/>
  <c r="V694" i="16"/>
  <c r="I694" i="16" s="1"/>
  <c r="U694" i="16"/>
  <c r="H694" i="16" s="1"/>
  <c r="T694" i="16"/>
  <c r="G694" i="16" s="1"/>
  <c r="S694" i="16"/>
  <c r="F694" i="16" s="1"/>
  <c r="R694" i="16"/>
  <c r="E694" i="16" s="1"/>
  <c r="Q694" i="16"/>
  <c r="D694" i="16" s="1"/>
  <c r="P694" i="16"/>
  <c r="C694" i="16" s="1"/>
  <c r="W693" i="16"/>
  <c r="J693" i="16" s="1"/>
  <c r="V693" i="16"/>
  <c r="I693" i="16" s="1"/>
  <c r="U693" i="16"/>
  <c r="H693" i="16" s="1"/>
  <c r="T693" i="16"/>
  <c r="G693" i="16" s="1"/>
  <c r="S693" i="16"/>
  <c r="F693" i="16" s="1"/>
  <c r="R693" i="16"/>
  <c r="E693" i="16" s="1"/>
  <c r="Q693" i="16"/>
  <c r="D693" i="16" s="1"/>
  <c r="P693" i="16"/>
  <c r="C693" i="16" s="1"/>
  <c r="W692" i="16"/>
  <c r="J692" i="16" s="1"/>
  <c r="V692" i="16"/>
  <c r="I692" i="16" s="1"/>
  <c r="U692" i="16"/>
  <c r="H692" i="16" s="1"/>
  <c r="T692" i="16"/>
  <c r="G692" i="16" s="1"/>
  <c r="S692" i="16"/>
  <c r="F692" i="16" s="1"/>
  <c r="R692" i="16"/>
  <c r="E692" i="16" s="1"/>
  <c r="Q692" i="16"/>
  <c r="D692" i="16" s="1"/>
  <c r="P692" i="16"/>
  <c r="C692" i="16" s="1"/>
  <c r="W691" i="16"/>
  <c r="J691" i="16" s="1"/>
  <c r="V691" i="16"/>
  <c r="I691" i="16" s="1"/>
  <c r="U691" i="16"/>
  <c r="H691" i="16" s="1"/>
  <c r="T691" i="16"/>
  <c r="G691" i="16" s="1"/>
  <c r="S691" i="16"/>
  <c r="F691" i="16" s="1"/>
  <c r="R691" i="16"/>
  <c r="E691" i="16" s="1"/>
  <c r="Q691" i="16"/>
  <c r="D691" i="16" s="1"/>
  <c r="P691" i="16"/>
  <c r="C691" i="16" s="1"/>
  <c r="W690" i="16"/>
  <c r="J690" i="16" s="1"/>
  <c r="V690" i="16"/>
  <c r="I690" i="16" s="1"/>
  <c r="U690" i="16"/>
  <c r="H690" i="16" s="1"/>
  <c r="T690" i="16"/>
  <c r="G690" i="16" s="1"/>
  <c r="S690" i="16"/>
  <c r="F690" i="16" s="1"/>
  <c r="R690" i="16"/>
  <c r="E690" i="16" s="1"/>
  <c r="Q690" i="16"/>
  <c r="D690" i="16" s="1"/>
  <c r="P690" i="16"/>
  <c r="C690" i="16" s="1"/>
  <c r="W689" i="16"/>
  <c r="J689" i="16" s="1"/>
  <c r="V689" i="16"/>
  <c r="I689" i="16" s="1"/>
  <c r="U689" i="16"/>
  <c r="H689" i="16" s="1"/>
  <c r="T689" i="16"/>
  <c r="G689" i="16" s="1"/>
  <c r="S689" i="16"/>
  <c r="F689" i="16" s="1"/>
  <c r="R689" i="16"/>
  <c r="E689" i="16" s="1"/>
  <c r="Q689" i="16"/>
  <c r="D689" i="16" s="1"/>
  <c r="P689" i="16"/>
  <c r="C689" i="16" s="1"/>
  <c r="W688" i="16"/>
  <c r="J688" i="16" s="1"/>
  <c r="V688" i="16"/>
  <c r="I688" i="16" s="1"/>
  <c r="U688" i="16"/>
  <c r="H688" i="16" s="1"/>
  <c r="T688" i="16"/>
  <c r="G688" i="16" s="1"/>
  <c r="S688" i="16"/>
  <c r="F688" i="16" s="1"/>
  <c r="R688" i="16"/>
  <c r="E688" i="16" s="1"/>
  <c r="Q688" i="16"/>
  <c r="D688" i="16" s="1"/>
  <c r="P688" i="16"/>
  <c r="C688" i="16" s="1"/>
  <c r="W687" i="16"/>
  <c r="J687" i="16" s="1"/>
  <c r="V687" i="16"/>
  <c r="I687" i="16" s="1"/>
  <c r="U687" i="16"/>
  <c r="H687" i="16" s="1"/>
  <c r="T687" i="16"/>
  <c r="G687" i="16" s="1"/>
  <c r="S687" i="16"/>
  <c r="F687" i="16" s="1"/>
  <c r="R687" i="16"/>
  <c r="E687" i="16" s="1"/>
  <c r="Q687" i="16"/>
  <c r="D687" i="16" s="1"/>
  <c r="P687" i="16"/>
  <c r="C687" i="16" s="1"/>
  <c r="W686" i="16"/>
  <c r="J686" i="16" s="1"/>
  <c r="V686" i="16"/>
  <c r="I686" i="16" s="1"/>
  <c r="U686" i="16"/>
  <c r="H686" i="16" s="1"/>
  <c r="T686" i="16"/>
  <c r="G686" i="16" s="1"/>
  <c r="S686" i="16"/>
  <c r="F686" i="16" s="1"/>
  <c r="R686" i="16"/>
  <c r="E686" i="16" s="1"/>
  <c r="Q686" i="16"/>
  <c r="D686" i="16" s="1"/>
  <c r="P686" i="16"/>
  <c r="C686" i="16" s="1"/>
  <c r="J685" i="16"/>
  <c r="I685" i="16"/>
  <c r="F685" i="16"/>
  <c r="E685" i="16"/>
  <c r="C685" i="16"/>
  <c r="W684" i="16"/>
  <c r="J684" i="16" s="1"/>
  <c r="V684" i="16"/>
  <c r="I684" i="16" s="1"/>
  <c r="U684" i="16"/>
  <c r="H684" i="16" s="1"/>
  <c r="T684" i="16"/>
  <c r="G684" i="16" s="1"/>
  <c r="S684" i="16"/>
  <c r="F684" i="16" s="1"/>
  <c r="R684" i="16"/>
  <c r="E684" i="16" s="1"/>
  <c r="Q684" i="16"/>
  <c r="D684" i="16" s="1"/>
  <c r="P684" i="16"/>
  <c r="C684" i="16" s="1"/>
  <c r="W683" i="16"/>
  <c r="J683" i="16" s="1"/>
  <c r="V683" i="16"/>
  <c r="I683" i="16" s="1"/>
  <c r="U683" i="16"/>
  <c r="H683" i="16" s="1"/>
  <c r="T683" i="16"/>
  <c r="G683" i="16" s="1"/>
  <c r="S683" i="16"/>
  <c r="F683" i="16" s="1"/>
  <c r="R683" i="16"/>
  <c r="E683" i="16" s="1"/>
  <c r="Q683" i="16"/>
  <c r="D683" i="16" s="1"/>
  <c r="P683" i="16"/>
  <c r="C683" i="16" s="1"/>
  <c r="W682" i="16"/>
  <c r="J682" i="16" s="1"/>
  <c r="V682" i="16"/>
  <c r="I682" i="16" s="1"/>
  <c r="U682" i="16"/>
  <c r="H682" i="16" s="1"/>
  <c r="T682" i="16"/>
  <c r="G682" i="16" s="1"/>
  <c r="S682" i="16"/>
  <c r="F682" i="16" s="1"/>
  <c r="R682" i="16"/>
  <c r="E682" i="16" s="1"/>
  <c r="Q682" i="16"/>
  <c r="D682" i="16" s="1"/>
  <c r="P682" i="16"/>
  <c r="C682" i="16" s="1"/>
  <c r="W681" i="16"/>
  <c r="J681" i="16" s="1"/>
  <c r="V681" i="16"/>
  <c r="I681" i="16" s="1"/>
  <c r="U681" i="16"/>
  <c r="H681" i="16" s="1"/>
  <c r="T681" i="16"/>
  <c r="G681" i="16" s="1"/>
  <c r="S681" i="16"/>
  <c r="F681" i="16" s="1"/>
  <c r="R681" i="16"/>
  <c r="E681" i="16" s="1"/>
  <c r="Q681" i="16"/>
  <c r="D681" i="16" s="1"/>
  <c r="P681" i="16"/>
  <c r="C681" i="16" s="1"/>
  <c r="W680" i="16"/>
  <c r="J680" i="16" s="1"/>
  <c r="V680" i="16"/>
  <c r="I680" i="16" s="1"/>
  <c r="U680" i="16"/>
  <c r="H680" i="16" s="1"/>
  <c r="T680" i="16"/>
  <c r="G680" i="16" s="1"/>
  <c r="S680" i="16"/>
  <c r="F680" i="16" s="1"/>
  <c r="R680" i="16"/>
  <c r="E680" i="16" s="1"/>
  <c r="Q680" i="16"/>
  <c r="D680" i="16" s="1"/>
  <c r="P680" i="16"/>
  <c r="C680" i="16" s="1"/>
  <c r="W679" i="16"/>
  <c r="J679" i="16" s="1"/>
  <c r="V679" i="16"/>
  <c r="I679" i="16" s="1"/>
  <c r="U679" i="16"/>
  <c r="H679" i="16" s="1"/>
  <c r="T679" i="16"/>
  <c r="G679" i="16" s="1"/>
  <c r="S679" i="16"/>
  <c r="F679" i="16" s="1"/>
  <c r="R679" i="16"/>
  <c r="E679" i="16" s="1"/>
  <c r="Q679" i="16"/>
  <c r="D679" i="16" s="1"/>
  <c r="P679" i="16"/>
  <c r="C679" i="16" s="1"/>
  <c r="W678" i="16"/>
  <c r="J678" i="16" s="1"/>
  <c r="V678" i="16"/>
  <c r="I678" i="16" s="1"/>
  <c r="U678" i="16"/>
  <c r="H678" i="16" s="1"/>
  <c r="T678" i="16"/>
  <c r="G678" i="16" s="1"/>
  <c r="S678" i="16"/>
  <c r="F678" i="16" s="1"/>
  <c r="R678" i="16"/>
  <c r="E678" i="16" s="1"/>
  <c r="Q678" i="16"/>
  <c r="D678" i="16" s="1"/>
  <c r="P678" i="16"/>
  <c r="C678" i="16" s="1"/>
  <c r="W677" i="16"/>
  <c r="J677" i="16" s="1"/>
  <c r="V677" i="16"/>
  <c r="I677" i="16" s="1"/>
  <c r="U677" i="16"/>
  <c r="H677" i="16" s="1"/>
  <c r="T677" i="16"/>
  <c r="G677" i="16" s="1"/>
  <c r="S677" i="16"/>
  <c r="F677" i="16" s="1"/>
  <c r="R677" i="16"/>
  <c r="E677" i="16" s="1"/>
  <c r="Q677" i="16"/>
  <c r="D677" i="16" s="1"/>
  <c r="P677" i="16"/>
  <c r="C677" i="16" s="1"/>
  <c r="W676" i="16"/>
  <c r="J676" i="16" s="1"/>
  <c r="V676" i="16"/>
  <c r="I676" i="16" s="1"/>
  <c r="U676" i="16"/>
  <c r="H676" i="16" s="1"/>
  <c r="T676" i="16"/>
  <c r="G676" i="16" s="1"/>
  <c r="S676" i="16"/>
  <c r="F676" i="16" s="1"/>
  <c r="R676" i="16"/>
  <c r="E676" i="16" s="1"/>
  <c r="Q676" i="16"/>
  <c r="D676" i="16" s="1"/>
  <c r="P676" i="16"/>
  <c r="C676" i="16" s="1"/>
  <c r="W675" i="16"/>
  <c r="J675" i="16" s="1"/>
  <c r="V675" i="16"/>
  <c r="I675" i="16" s="1"/>
  <c r="U675" i="16"/>
  <c r="H675" i="16" s="1"/>
  <c r="T675" i="16"/>
  <c r="G675" i="16" s="1"/>
  <c r="S675" i="16"/>
  <c r="F675" i="16" s="1"/>
  <c r="R675" i="16"/>
  <c r="E675" i="16" s="1"/>
  <c r="Q675" i="16"/>
  <c r="D675" i="16" s="1"/>
  <c r="P675" i="16"/>
  <c r="C675" i="16" s="1"/>
  <c r="W674" i="16"/>
  <c r="J674" i="16" s="1"/>
  <c r="V674" i="16"/>
  <c r="I674" i="16" s="1"/>
  <c r="U674" i="16"/>
  <c r="H674" i="16" s="1"/>
  <c r="T674" i="16"/>
  <c r="G674" i="16" s="1"/>
  <c r="S674" i="16"/>
  <c r="F674" i="16" s="1"/>
  <c r="R674" i="16"/>
  <c r="E674" i="16" s="1"/>
  <c r="Q674" i="16"/>
  <c r="D674" i="16" s="1"/>
  <c r="P674" i="16"/>
  <c r="C674" i="16" s="1"/>
  <c r="W673" i="16"/>
  <c r="J673" i="16" s="1"/>
  <c r="V673" i="16"/>
  <c r="I673" i="16" s="1"/>
  <c r="U673" i="16"/>
  <c r="H673" i="16" s="1"/>
  <c r="T673" i="16"/>
  <c r="G673" i="16" s="1"/>
  <c r="S673" i="16"/>
  <c r="F673" i="16" s="1"/>
  <c r="R673" i="16"/>
  <c r="E673" i="16" s="1"/>
  <c r="Q673" i="16"/>
  <c r="D673" i="16" s="1"/>
  <c r="P673" i="16"/>
  <c r="C673" i="16" s="1"/>
  <c r="W672" i="16"/>
  <c r="J672" i="16" s="1"/>
  <c r="V672" i="16"/>
  <c r="I672" i="16" s="1"/>
  <c r="U672" i="16"/>
  <c r="H672" i="16" s="1"/>
  <c r="T672" i="16"/>
  <c r="G672" i="16" s="1"/>
  <c r="S672" i="16"/>
  <c r="F672" i="16" s="1"/>
  <c r="R672" i="16"/>
  <c r="E672" i="16" s="1"/>
  <c r="Q672" i="16"/>
  <c r="D672" i="16" s="1"/>
  <c r="P672" i="16"/>
  <c r="C672" i="16" s="1"/>
  <c r="W671" i="16"/>
  <c r="J671" i="16" s="1"/>
  <c r="V671" i="16"/>
  <c r="I671" i="16" s="1"/>
  <c r="U671" i="16"/>
  <c r="H671" i="16" s="1"/>
  <c r="T671" i="16"/>
  <c r="G671" i="16" s="1"/>
  <c r="S671" i="16"/>
  <c r="F671" i="16" s="1"/>
  <c r="R671" i="16"/>
  <c r="E671" i="16" s="1"/>
  <c r="Q671" i="16"/>
  <c r="D671" i="16" s="1"/>
  <c r="P671" i="16"/>
  <c r="C671" i="16" s="1"/>
  <c r="J670" i="16"/>
  <c r="I670" i="16"/>
  <c r="F670" i="16"/>
  <c r="E670" i="16"/>
  <c r="C670" i="16"/>
  <c r="W669" i="16"/>
  <c r="J669" i="16" s="1"/>
  <c r="V669" i="16"/>
  <c r="I669" i="16" s="1"/>
  <c r="U669" i="16"/>
  <c r="H669" i="16" s="1"/>
  <c r="T669" i="16"/>
  <c r="G669" i="16" s="1"/>
  <c r="S669" i="16"/>
  <c r="F669" i="16" s="1"/>
  <c r="R669" i="16"/>
  <c r="E669" i="16" s="1"/>
  <c r="Q669" i="16"/>
  <c r="D669" i="16" s="1"/>
  <c r="P669" i="16"/>
  <c r="C669" i="16" s="1"/>
  <c r="W668" i="16"/>
  <c r="J668" i="16" s="1"/>
  <c r="V668" i="16"/>
  <c r="I668" i="16" s="1"/>
  <c r="U668" i="16"/>
  <c r="H668" i="16" s="1"/>
  <c r="T668" i="16"/>
  <c r="G668" i="16" s="1"/>
  <c r="S668" i="16"/>
  <c r="F668" i="16" s="1"/>
  <c r="R668" i="16"/>
  <c r="E668" i="16" s="1"/>
  <c r="Q668" i="16"/>
  <c r="D668" i="16" s="1"/>
  <c r="P668" i="16"/>
  <c r="C668" i="16" s="1"/>
  <c r="W667" i="16"/>
  <c r="J667" i="16" s="1"/>
  <c r="V667" i="16"/>
  <c r="I667" i="16" s="1"/>
  <c r="U667" i="16"/>
  <c r="H667" i="16" s="1"/>
  <c r="T667" i="16"/>
  <c r="G667" i="16" s="1"/>
  <c r="S667" i="16"/>
  <c r="F667" i="16" s="1"/>
  <c r="R667" i="16"/>
  <c r="E667" i="16" s="1"/>
  <c r="Q667" i="16"/>
  <c r="D667" i="16" s="1"/>
  <c r="P667" i="16"/>
  <c r="C667" i="16" s="1"/>
  <c r="W666" i="16"/>
  <c r="J666" i="16" s="1"/>
  <c r="V666" i="16"/>
  <c r="I666" i="16" s="1"/>
  <c r="U666" i="16"/>
  <c r="H666" i="16" s="1"/>
  <c r="T666" i="16"/>
  <c r="G666" i="16" s="1"/>
  <c r="S666" i="16"/>
  <c r="F666" i="16" s="1"/>
  <c r="R666" i="16"/>
  <c r="E666" i="16" s="1"/>
  <c r="Q666" i="16"/>
  <c r="D666" i="16" s="1"/>
  <c r="P666" i="16"/>
  <c r="C666" i="16" s="1"/>
  <c r="W665" i="16"/>
  <c r="J665" i="16" s="1"/>
  <c r="V665" i="16"/>
  <c r="I665" i="16" s="1"/>
  <c r="U665" i="16"/>
  <c r="H665" i="16" s="1"/>
  <c r="T665" i="16"/>
  <c r="G665" i="16" s="1"/>
  <c r="S665" i="16"/>
  <c r="F665" i="16" s="1"/>
  <c r="R665" i="16"/>
  <c r="E665" i="16" s="1"/>
  <c r="Q665" i="16"/>
  <c r="D665" i="16" s="1"/>
  <c r="P665" i="16"/>
  <c r="C665" i="16" s="1"/>
  <c r="W664" i="16"/>
  <c r="J664" i="16" s="1"/>
  <c r="V664" i="16"/>
  <c r="I664" i="16" s="1"/>
  <c r="U664" i="16"/>
  <c r="H664" i="16" s="1"/>
  <c r="T664" i="16"/>
  <c r="G664" i="16" s="1"/>
  <c r="S664" i="16"/>
  <c r="F664" i="16" s="1"/>
  <c r="R664" i="16"/>
  <c r="E664" i="16" s="1"/>
  <c r="Q664" i="16"/>
  <c r="D664" i="16" s="1"/>
  <c r="P664" i="16"/>
  <c r="C664" i="16" s="1"/>
  <c r="W663" i="16"/>
  <c r="J663" i="16" s="1"/>
  <c r="V663" i="16"/>
  <c r="I663" i="16" s="1"/>
  <c r="U663" i="16"/>
  <c r="H663" i="16" s="1"/>
  <c r="T663" i="16"/>
  <c r="G663" i="16" s="1"/>
  <c r="S663" i="16"/>
  <c r="F663" i="16" s="1"/>
  <c r="R663" i="16"/>
  <c r="E663" i="16" s="1"/>
  <c r="Q663" i="16"/>
  <c r="D663" i="16" s="1"/>
  <c r="P663" i="16"/>
  <c r="C663" i="16" s="1"/>
  <c r="W662" i="16"/>
  <c r="J662" i="16" s="1"/>
  <c r="V662" i="16"/>
  <c r="I662" i="16" s="1"/>
  <c r="U662" i="16"/>
  <c r="H662" i="16" s="1"/>
  <c r="T662" i="16"/>
  <c r="G662" i="16" s="1"/>
  <c r="S662" i="16"/>
  <c r="F662" i="16" s="1"/>
  <c r="R662" i="16"/>
  <c r="E662" i="16" s="1"/>
  <c r="Q662" i="16"/>
  <c r="D662" i="16" s="1"/>
  <c r="P662" i="16"/>
  <c r="C662" i="16" s="1"/>
  <c r="W661" i="16"/>
  <c r="J661" i="16" s="1"/>
  <c r="V661" i="16"/>
  <c r="I661" i="16" s="1"/>
  <c r="U661" i="16"/>
  <c r="H661" i="16" s="1"/>
  <c r="T661" i="16"/>
  <c r="G661" i="16" s="1"/>
  <c r="S661" i="16"/>
  <c r="F661" i="16" s="1"/>
  <c r="R661" i="16"/>
  <c r="E661" i="16" s="1"/>
  <c r="Q661" i="16"/>
  <c r="D661" i="16" s="1"/>
  <c r="P661" i="16"/>
  <c r="C661" i="16" s="1"/>
  <c r="W660" i="16"/>
  <c r="J660" i="16" s="1"/>
  <c r="V660" i="16"/>
  <c r="I660" i="16" s="1"/>
  <c r="U660" i="16"/>
  <c r="H660" i="16" s="1"/>
  <c r="T660" i="16"/>
  <c r="G660" i="16" s="1"/>
  <c r="S660" i="16"/>
  <c r="F660" i="16" s="1"/>
  <c r="R660" i="16"/>
  <c r="E660" i="16" s="1"/>
  <c r="Q660" i="16"/>
  <c r="D660" i="16" s="1"/>
  <c r="P660" i="16"/>
  <c r="C660" i="16" s="1"/>
  <c r="W659" i="16"/>
  <c r="J659" i="16" s="1"/>
  <c r="V659" i="16"/>
  <c r="I659" i="16" s="1"/>
  <c r="U659" i="16"/>
  <c r="H659" i="16" s="1"/>
  <c r="T659" i="16"/>
  <c r="G659" i="16" s="1"/>
  <c r="S659" i="16"/>
  <c r="F659" i="16" s="1"/>
  <c r="R659" i="16"/>
  <c r="E659" i="16" s="1"/>
  <c r="Q659" i="16"/>
  <c r="D659" i="16" s="1"/>
  <c r="P659" i="16"/>
  <c r="C659" i="16" s="1"/>
  <c r="W658" i="16"/>
  <c r="J658" i="16" s="1"/>
  <c r="V658" i="16"/>
  <c r="I658" i="16" s="1"/>
  <c r="U658" i="16"/>
  <c r="H658" i="16" s="1"/>
  <c r="T658" i="16"/>
  <c r="G658" i="16" s="1"/>
  <c r="S658" i="16"/>
  <c r="F658" i="16" s="1"/>
  <c r="R658" i="16"/>
  <c r="E658" i="16" s="1"/>
  <c r="Q658" i="16"/>
  <c r="D658" i="16" s="1"/>
  <c r="P658" i="16"/>
  <c r="C658" i="16" s="1"/>
  <c r="W657" i="16"/>
  <c r="J657" i="16" s="1"/>
  <c r="V657" i="16"/>
  <c r="I657" i="16" s="1"/>
  <c r="U657" i="16"/>
  <c r="H657" i="16" s="1"/>
  <c r="T657" i="16"/>
  <c r="G657" i="16" s="1"/>
  <c r="S657" i="16"/>
  <c r="F657" i="16" s="1"/>
  <c r="R657" i="16"/>
  <c r="E657" i="16" s="1"/>
  <c r="Q657" i="16"/>
  <c r="D657" i="16" s="1"/>
  <c r="P657" i="16"/>
  <c r="C657" i="16" s="1"/>
  <c r="W656" i="16"/>
  <c r="J656" i="16" s="1"/>
  <c r="V656" i="16"/>
  <c r="I656" i="16" s="1"/>
  <c r="U656" i="16"/>
  <c r="H656" i="16" s="1"/>
  <c r="T656" i="16"/>
  <c r="G656" i="16" s="1"/>
  <c r="S656" i="16"/>
  <c r="F656" i="16" s="1"/>
  <c r="R656" i="16"/>
  <c r="E656" i="16" s="1"/>
  <c r="Q656" i="16"/>
  <c r="D656" i="16" s="1"/>
  <c r="P656" i="16"/>
  <c r="C656" i="16" s="1"/>
  <c r="W655" i="16"/>
  <c r="J655" i="16" s="1"/>
  <c r="V655" i="16"/>
  <c r="I655" i="16" s="1"/>
  <c r="U655" i="16"/>
  <c r="H655" i="16" s="1"/>
  <c r="T655" i="16"/>
  <c r="G655" i="16" s="1"/>
  <c r="S655" i="16"/>
  <c r="F655" i="16" s="1"/>
  <c r="R655" i="16"/>
  <c r="E655" i="16" s="1"/>
  <c r="Q655" i="16"/>
  <c r="D655" i="16" s="1"/>
  <c r="P655" i="16"/>
  <c r="C655" i="16" s="1"/>
  <c r="W654" i="16"/>
  <c r="J654" i="16" s="1"/>
  <c r="V654" i="16"/>
  <c r="I654" i="16" s="1"/>
  <c r="U654" i="16"/>
  <c r="H654" i="16" s="1"/>
  <c r="T654" i="16"/>
  <c r="G654" i="16" s="1"/>
  <c r="S654" i="16"/>
  <c r="F654" i="16" s="1"/>
  <c r="R654" i="16"/>
  <c r="E654" i="16" s="1"/>
  <c r="Q654" i="16"/>
  <c r="D654" i="16" s="1"/>
  <c r="P654" i="16"/>
  <c r="C654" i="16" s="1"/>
  <c r="W653" i="16"/>
  <c r="J653" i="16" s="1"/>
  <c r="V653" i="16"/>
  <c r="I653" i="16" s="1"/>
  <c r="U653" i="16"/>
  <c r="H653" i="16" s="1"/>
  <c r="T653" i="16"/>
  <c r="G653" i="16" s="1"/>
  <c r="S653" i="16"/>
  <c r="F653" i="16" s="1"/>
  <c r="R653" i="16"/>
  <c r="E653" i="16" s="1"/>
  <c r="Q653" i="16"/>
  <c r="D653" i="16" s="1"/>
  <c r="P653" i="16"/>
  <c r="C653" i="16" s="1"/>
  <c r="I652" i="16"/>
  <c r="H652" i="16"/>
  <c r="E652" i="16"/>
  <c r="D652" i="16"/>
  <c r="C652" i="16"/>
  <c r="H651" i="16"/>
  <c r="G651" i="16"/>
  <c r="D651" i="16"/>
  <c r="W650" i="16"/>
  <c r="J650" i="16" s="1"/>
  <c r="V650" i="16"/>
  <c r="I650" i="16" s="1"/>
  <c r="U650" i="16"/>
  <c r="H650" i="16" s="1"/>
  <c r="T650" i="16"/>
  <c r="G650" i="16" s="1"/>
  <c r="S650" i="16"/>
  <c r="F650" i="16" s="1"/>
  <c r="R650" i="16"/>
  <c r="E650" i="16" s="1"/>
  <c r="Q650" i="16"/>
  <c r="D650" i="16" s="1"/>
  <c r="P650" i="16"/>
  <c r="C650" i="16" s="1"/>
  <c r="W649" i="16"/>
  <c r="J649" i="16" s="1"/>
  <c r="V649" i="16"/>
  <c r="I649" i="16" s="1"/>
  <c r="U649" i="16"/>
  <c r="H649" i="16" s="1"/>
  <c r="T649" i="16"/>
  <c r="G649" i="16" s="1"/>
  <c r="S649" i="16"/>
  <c r="F649" i="16" s="1"/>
  <c r="R649" i="16"/>
  <c r="E649" i="16" s="1"/>
  <c r="Q649" i="16"/>
  <c r="D649" i="16" s="1"/>
  <c r="P649" i="16"/>
  <c r="C649" i="16" s="1"/>
  <c r="W648" i="16"/>
  <c r="J648" i="16" s="1"/>
  <c r="V648" i="16"/>
  <c r="I648" i="16" s="1"/>
  <c r="U648" i="16"/>
  <c r="H648" i="16" s="1"/>
  <c r="T648" i="16"/>
  <c r="G648" i="16" s="1"/>
  <c r="S648" i="16"/>
  <c r="F648" i="16" s="1"/>
  <c r="R648" i="16"/>
  <c r="E648" i="16" s="1"/>
  <c r="Q648" i="16"/>
  <c r="D648" i="16" s="1"/>
  <c r="P648" i="16"/>
  <c r="C648" i="16" s="1"/>
  <c r="W647" i="16"/>
  <c r="J647" i="16" s="1"/>
  <c r="V647" i="16"/>
  <c r="I647" i="16" s="1"/>
  <c r="U647" i="16"/>
  <c r="H647" i="16" s="1"/>
  <c r="T647" i="16"/>
  <c r="G647" i="16" s="1"/>
  <c r="S647" i="16"/>
  <c r="F647" i="16" s="1"/>
  <c r="R647" i="16"/>
  <c r="E647" i="16" s="1"/>
  <c r="Q647" i="16"/>
  <c r="D647" i="16" s="1"/>
  <c r="P647" i="16"/>
  <c r="C647" i="16" s="1"/>
  <c r="W646" i="16"/>
  <c r="J646" i="16" s="1"/>
  <c r="V646" i="16"/>
  <c r="I646" i="16" s="1"/>
  <c r="U646" i="16"/>
  <c r="H646" i="16" s="1"/>
  <c r="T646" i="16"/>
  <c r="G646" i="16" s="1"/>
  <c r="S646" i="16"/>
  <c r="F646" i="16" s="1"/>
  <c r="R646" i="16"/>
  <c r="E646" i="16" s="1"/>
  <c r="Q646" i="16"/>
  <c r="D646" i="16" s="1"/>
  <c r="P646" i="16"/>
  <c r="C646" i="16" s="1"/>
  <c r="W645" i="16"/>
  <c r="J645" i="16" s="1"/>
  <c r="V645" i="16"/>
  <c r="I645" i="16" s="1"/>
  <c r="U645" i="16"/>
  <c r="H645" i="16" s="1"/>
  <c r="T645" i="16"/>
  <c r="G645" i="16" s="1"/>
  <c r="S645" i="16"/>
  <c r="F645" i="16" s="1"/>
  <c r="R645" i="16"/>
  <c r="E645" i="16" s="1"/>
  <c r="Q645" i="16"/>
  <c r="D645" i="16" s="1"/>
  <c r="P645" i="16"/>
  <c r="C645" i="16" s="1"/>
  <c r="W644" i="16"/>
  <c r="J644" i="16" s="1"/>
  <c r="V644" i="16"/>
  <c r="I644" i="16" s="1"/>
  <c r="U644" i="16"/>
  <c r="H644" i="16" s="1"/>
  <c r="T644" i="16"/>
  <c r="G644" i="16" s="1"/>
  <c r="S644" i="16"/>
  <c r="F644" i="16" s="1"/>
  <c r="R644" i="16"/>
  <c r="E644" i="16" s="1"/>
  <c r="Q644" i="16"/>
  <c r="D644" i="16" s="1"/>
  <c r="P644" i="16"/>
  <c r="C644" i="16" s="1"/>
  <c r="W643" i="16"/>
  <c r="J643" i="16" s="1"/>
  <c r="V643" i="16"/>
  <c r="I643" i="16" s="1"/>
  <c r="U643" i="16"/>
  <c r="H643" i="16" s="1"/>
  <c r="T643" i="16"/>
  <c r="G643" i="16" s="1"/>
  <c r="S643" i="16"/>
  <c r="F643" i="16" s="1"/>
  <c r="R643" i="16"/>
  <c r="E643" i="16" s="1"/>
  <c r="Q643" i="16"/>
  <c r="D643" i="16" s="1"/>
  <c r="P643" i="16"/>
  <c r="C643" i="16" s="1"/>
  <c r="W642" i="16"/>
  <c r="J642" i="16" s="1"/>
  <c r="V642" i="16"/>
  <c r="I642" i="16" s="1"/>
  <c r="U642" i="16"/>
  <c r="H642" i="16" s="1"/>
  <c r="T642" i="16"/>
  <c r="G642" i="16" s="1"/>
  <c r="S642" i="16"/>
  <c r="F642" i="16" s="1"/>
  <c r="R642" i="16"/>
  <c r="E642" i="16" s="1"/>
  <c r="Q642" i="16"/>
  <c r="D642" i="16" s="1"/>
  <c r="P642" i="16"/>
  <c r="C642" i="16" s="1"/>
  <c r="W641" i="16"/>
  <c r="J641" i="16" s="1"/>
  <c r="V641" i="16"/>
  <c r="I641" i="16" s="1"/>
  <c r="U641" i="16"/>
  <c r="H641" i="16" s="1"/>
  <c r="T641" i="16"/>
  <c r="G641" i="16" s="1"/>
  <c r="S641" i="16"/>
  <c r="F641" i="16" s="1"/>
  <c r="R641" i="16"/>
  <c r="E641" i="16" s="1"/>
  <c r="Q641" i="16"/>
  <c r="D641" i="16" s="1"/>
  <c r="P641" i="16"/>
  <c r="C641" i="16" s="1"/>
  <c r="W640" i="16"/>
  <c r="J640" i="16" s="1"/>
  <c r="V640" i="16"/>
  <c r="I640" i="16" s="1"/>
  <c r="U640" i="16"/>
  <c r="H640" i="16" s="1"/>
  <c r="T640" i="16"/>
  <c r="G640" i="16" s="1"/>
  <c r="S640" i="16"/>
  <c r="F640" i="16" s="1"/>
  <c r="R640" i="16"/>
  <c r="E640" i="16" s="1"/>
  <c r="Q640" i="16"/>
  <c r="D640" i="16" s="1"/>
  <c r="P640" i="16"/>
  <c r="C640" i="16" s="1"/>
  <c r="W639" i="16"/>
  <c r="J639" i="16" s="1"/>
  <c r="V639" i="16"/>
  <c r="I639" i="16" s="1"/>
  <c r="U639" i="16"/>
  <c r="H639" i="16" s="1"/>
  <c r="T639" i="16"/>
  <c r="G639" i="16" s="1"/>
  <c r="S639" i="16"/>
  <c r="F639" i="16" s="1"/>
  <c r="R639" i="16"/>
  <c r="E639" i="16" s="1"/>
  <c r="Q639" i="16"/>
  <c r="D639" i="16" s="1"/>
  <c r="P639" i="16"/>
  <c r="C639" i="16" s="1"/>
  <c r="W638" i="16"/>
  <c r="J638" i="16" s="1"/>
  <c r="V638" i="16"/>
  <c r="I638" i="16" s="1"/>
  <c r="U638" i="16"/>
  <c r="H638" i="16" s="1"/>
  <c r="T638" i="16"/>
  <c r="G638" i="16" s="1"/>
  <c r="S638" i="16"/>
  <c r="F638" i="16" s="1"/>
  <c r="R638" i="16"/>
  <c r="E638" i="16" s="1"/>
  <c r="Q638" i="16"/>
  <c r="D638" i="16" s="1"/>
  <c r="P638" i="16"/>
  <c r="C638" i="16" s="1"/>
  <c r="W637" i="16"/>
  <c r="J637" i="16" s="1"/>
  <c r="V637" i="16"/>
  <c r="I637" i="16" s="1"/>
  <c r="U637" i="16"/>
  <c r="H637" i="16" s="1"/>
  <c r="T637" i="16"/>
  <c r="G637" i="16" s="1"/>
  <c r="S637" i="16"/>
  <c r="F637" i="16" s="1"/>
  <c r="R637" i="16"/>
  <c r="E637" i="16" s="1"/>
  <c r="Q637" i="16"/>
  <c r="D637" i="16" s="1"/>
  <c r="P637" i="16"/>
  <c r="C637" i="16" s="1"/>
  <c r="W636" i="16"/>
  <c r="J636" i="16" s="1"/>
  <c r="V636" i="16"/>
  <c r="I636" i="16" s="1"/>
  <c r="U636" i="16"/>
  <c r="H636" i="16" s="1"/>
  <c r="T636" i="16"/>
  <c r="G636" i="16" s="1"/>
  <c r="S636" i="16"/>
  <c r="F636" i="16" s="1"/>
  <c r="R636" i="16"/>
  <c r="E636" i="16" s="1"/>
  <c r="Q636" i="16"/>
  <c r="D636" i="16" s="1"/>
  <c r="P636" i="16"/>
  <c r="C636" i="16" s="1"/>
  <c r="W635" i="16"/>
  <c r="J635" i="16" s="1"/>
  <c r="V635" i="16"/>
  <c r="I635" i="16" s="1"/>
  <c r="U635" i="16"/>
  <c r="H635" i="16" s="1"/>
  <c r="T635" i="16"/>
  <c r="G635" i="16" s="1"/>
  <c r="S635" i="16"/>
  <c r="F635" i="16" s="1"/>
  <c r="R635" i="16"/>
  <c r="E635" i="16" s="1"/>
  <c r="Q635" i="16"/>
  <c r="D635" i="16" s="1"/>
  <c r="P635" i="16"/>
  <c r="C635" i="16" s="1"/>
  <c r="W634" i="16"/>
  <c r="J634" i="16" s="1"/>
  <c r="V634" i="16"/>
  <c r="I634" i="16" s="1"/>
  <c r="U634" i="16"/>
  <c r="H634" i="16" s="1"/>
  <c r="T634" i="16"/>
  <c r="G634" i="16" s="1"/>
  <c r="S634" i="16"/>
  <c r="F634" i="16" s="1"/>
  <c r="R634" i="16"/>
  <c r="E634" i="16" s="1"/>
  <c r="Q634" i="16"/>
  <c r="D634" i="16" s="1"/>
  <c r="P634" i="16"/>
  <c r="C634" i="16" s="1"/>
  <c r="W633" i="16"/>
  <c r="J633" i="16" s="1"/>
  <c r="V633" i="16"/>
  <c r="I633" i="16" s="1"/>
  <c r="U633" i="16"/>
  <c r="H633" i="16" s="1"/>
  <c r="T633" i="16"/>
  <c r="G633" i="16" s="1"/>
  <c r="S633" i="16"/>
  <c r="F633" i="16" s="1"/>
  <c r="R633" i="16"/>
  <c r="E633" i="16" s="1"/>
  <c r="Q633" i="16"/>
  <c r="D633" i="16" s="1"/>
  <c r="P633" i="16"/>
  <c r="C633" i="16" s="1"/>
  <c r="W632" i="16"/>
  <c r="J632" i="16" s="1"/>
  <c r="V632" i="16"/>
  <c r="I632" i="16" s="1"/>
  <c r="U632" i="16"/>
  <c r="H632" i="16" s="1"/>
  <c r="T632" i="16"/>
  <c r="G632" i="16" s="1"/>
  <c r="S632" i="16"/>
  <c r="F632" i="16" s="1"/>
  <c r="R632" i="16"/>
  <c r="E632" i="16" s="1"/>
  <c r="Q632" i="16"/>
  <c r="D632" i="16" s="1"/>
  <c r="P632" i="16"/>
  <c r="C632" i="16" s="1"/>
  <c r="W631" i="16"/>
  <c r="J631" i="16" s="1"/>
  <c r="V631" i="16"/>
  <c r="I631" i="16" s="1"/>
  <c r="U631" i="16"/>
  <c r="H631" i="16" s="1"/>
  <c r="T631" i="16"/>
  <c r="G631" i="16" s="1"/>
  <c r="S631" i="16"/>
  <c r="F631" i="16" s="1"/>
  <c r="R631" i="16"/>
  <c r="E631" i="16" s="1"/>
  <c r="Q631" i="16"/>
  <c r="D631" i="16" s="1"/>
  <c r="P631" i="16"/>
  <c r="C631" i="16" s="1"/>
  <c r="W630" i="16"/>
  <c r="J630" i="16" s="1"/>
  <c r="V630" i="16"/>
  <c r="I630" i="16" s="1"/>
  <c r="U630" i="16"/>
  <c r="H630" i="16" s="1"/>
  <c r="T630" i="16"/>
  <c r="G630" i="16" s="1"/>
  <c r="S630" i="16"/>
  <c r="F630" i="16" s="1"/>
  <c r="R630" i="16"/>
  <c r="E630" i="16" s="1"/>
  <c r="Q630" i="16"/>
  <c r="D630" i="16" s="1"/>
  <c r="P630" i="16"/>
  <c r="C630" i="16" s="1"/>
  <c r="W629" i="16"/>
  <c r="J629" i="16" s="1"/>
  <c r="V629" i="16"/>
  <c r="I629" i="16" s="1"/>
  <c r="U629" i="16"/>
  <c r="H629" i="16" s="1"/>
  <c r="T629" i="16"/>
  <c r="G629" i="16" s="1"/>
  <c r="S629" i="16"/>
  <c r="F629" i="16" s="1"/>
  <c r="R629" i="16"/>
  <c r="E629" i="16" s="1"/>
  <c r="Q629" i="16"/>
  <c r="D629" i="16" s="1"/>
  <c r="P629" i="16"/>
  <c r="C629" i="16" s="1"/>
  <c r="W628" i="16"/>
  <c r="J628" i="16" s="1"/>
  <c r="V628" i="16"/>
  <c r="I628" i="16" s="1"/>
  <c r="U628" i="16"/>
  <c r="H628" i="16" s="1"/>
  <c r="T628" i="16"/>
  <c r="G628" i="16" s="1"/>
  <c r="S628" i="16"/>
  <c r="F628" i="16" s="1"/>
  <c r="R628" i="16"/>
  <c r="E628" i="16" s="1"/>
  <c r="Q628" i="16"/>
  <c r="D628" i="16" s="1"/>
  <c r="P628" i="16"/>
  <c r="C628" i="16" s="1"/>
  <c r="W627" i="16"/>
  <c r="J627" i="16" s="1"/>
  <c r="V627" i="16"/>
  <c r="I627" i="16" s="1"/>
  <c r="U627" i="16"/>
  <c r="H627" i="16" s="1"/>
  <c r="T627" i="16"/>
  <c r="G627" i="16" s="1"/>
  <c r="S627" i="16"/>
  <c r="F627" i="16" s="1"/>
  <c r="R627" i="16"/>
  <c r="E627" i="16" s="1"/>
  <c r="Q627" i="16"/>
  <c r="D627" i="16" s="1"/>
  <c r="P627" i="16"/>
  <c r="C627" i="16" s="1"/>
  <c r="W625" i="16"/>
  <c r="J625" i="16" s="1"/>
  <c r="V625" i="16"/>
  <c r="I625" i="16" s="1"/>
  <c r="U625" i="16"/>
  <c r="H625" i="16" s="1"/>
  <c r="T625" i="16"/>
  <c r="G625" i="16" s="1"/>
  <c r="S625" i="16"/>
  <c r="F625" i="16" s="1"/>
  <c r="R625" i="16"/>
  <c r="E625" i="16" s="1"/>
  <c r="Q625" i="16"/>
  <c r="D625" i="16" s="1"/>
  <c r="P625" i="16"/>
  <c r="C625" i="16" s="1"/>
  <c r="W624" i="16"/>
  <c r="J624" i="16" s="1"/>
  <c r="V624" i="16"/>
  <c r="I624" i="16" s="1"/>
  <c r="U624" i="16"/>
  <c r="H624" i="16" s="1"/>
  <c r="T624" i="16"/>
  <c r="G624" i="16" s="1"/>
  <c r="S624" i="16"/>
  <c r="F624" i="16" s="1"/>
  <c r="R624" i="16"/>
  <c r="E624" i="16" s="1"/>
  <c r="Q624" i="16"/>
  <c r="D624" i="16" s="1"/>
  <c r="P624" i="16"/>
  <c r="C624" i="16" s="1"/>
  <c r="W623" i="16"/>
  <c r="J623" i="16" s="1"/>
  <c r="V623" i="16"/>
  <c r="I623" i="16" s="1"/>
  <c r="U623" i="16"/>
  <c r="H623" i="16" s="1"/>
  <c r="T623" i="16"/>
  <c r="G623" i="16" s="1"/>
  <c r="S623" i="16"/>
  <c r="F623" i="16" s="1"/>
  <c r="R623" i="16"/>
  <c r="E623" i="16" s="1"/>
  <c r="Q623" i="16"/>
  <c r="D623" i="16" s="1"/>
  <c r="P623" i="16"/>
  <c r="C623" i="16" s="1"/>
  <c r="W622" i="16"/>
  <c r="J622" i="16" s="1"/>
  <c r="V622" i="16"/>
  <c r="I622" i="16" s="1"/>
  <c r="U622" i="16"/>
  <c r="H622" i="16" s="1"/>
  <c r="T622" i="16"/>
  <c r="G622" i="16" s="1"/>
  <c r="S622" i="16"/>
  <c r="F622" i="16" s="1"/>
  <c r="R622" i="16"/>
  <c r="E622" i="16" s="1"/>
  <c r="Q622" i="16"/>
  <c r="D622" i="16" s="1"/>
  <c r="P622" i="16"/>
  <c r="C622" i="16" s="1"/>
  <c r="W621" i="16"/>
  <c r="J621" i="16" s="1"/>
  <c r="V621" i="16"/>
  <c r="I621" i="16" s="1"/>
  <c r="U621" i="16"/>
  <c r="H621" i="16" s="1"/>
  <c r="T621" i="16"/>
  <c r="G621" i="16" s="1"/>
  <c r="S621" i="16"/>
  <c r="F621" i="16" s="1"/>
  <c r="R621" i="16"/>
  <c r="E621" i="16" s="1"/>
  <c r="Q621" i="16"/>
  <c r="D621" i="16" s="1"/>
  <c r="P621" i="16"/>
  <c r="C621" i="16" s="1"/>
  <c r="W619" i="16"/>
  <c r="J619" i="16" s="1"/>
  <c r="V619" i="16"/>
  <c r="I619" i="16" s="1"/>
  <c r="U619" i="16"/>
  <c r="H619" i="16" s="1"/>
  <c r="T619" i="16"/>
  <c r="G619" i="16" s="1"/>
  <c r="S619" i="16"/>
  <c r="F619" i="16" s="1"/>
  <c r="R619" i="16"/>
  <c r="E619" i="16" s="1"/>
  <c r="Q619" i="16"/>
  <c r="D619" i="16" s="1"/>
  <c r="P619" i="16"/>
  <c r="C619" i="16" s="1"/>
  <c r="W618" i="16"/>
  <c r="J618" i="16" s="1"/>
  <c r="V618" i="16"/>
  <c r="I618" i="16" s="1"/>
  <c r="U618" i="16"/>
  <c r="H618" i="16" s="1"/>
  <c r="T618" i="16"/>
  <c r="G618" i="16" s="1"/>
  <c r="S618" i="16"/>
  <c r="F618" i="16" s="1"/>
  <c r="R618" i="16"/>
  <c r="E618" i="16" s="1"/>
  <c r="Q618" i="16"/>
  <c r="D618" i="16" s="1"/>
  <c r="P618" i="16"/>
  <c r="C618" i="16" s="1"/>
  <c r="W617" i="16"/>
  <c r="J617" i="16" s="1"/>
  <c r="V617" i="16"/>
  <c r="I617" i="16" s="1"/>
  <c r="U617" i="16"/>
  <c r="H617" i="16" s="1"/>
  <c r="T617" i="16"/>
  <c r="G617" i="16" s="1"/>
  <c r="S617" i="16"/>
  <c r="F617" i="16" s="1"/>
  <c r="R617" i="16"/>
  <c r="E617" i="16" s="1"/>
  <c r="Q617" i="16"/>
  <c r="D617" i="16" s="1"/>
  <c r="P617" i="16"/>
  <c r="C617" i="16" s="1"/>
  <c r="W616" i="16"/>
  <c r="J616" i="16" s="1"/>
  <c r="V616" i="16"/>
  <c r="I616" i="16" s="1"/>
  <c r="U616" i="16"/>
  <c r="H616" i="16" s="1"/>
  <c r="T616" i="16"/>
  <c r="G616" i="16" s="1"/>
  <c r="S616" i="16"/>
  <c r="F616" i="16" s="1"/>
  <c r="R616" i="16"/>
  <c r="E616" i="16" s="1"/>
  <c r="Q616" i="16"/>
  <c r="D616" i="16" s="1"/>
  <c r="P616" i="16"/>
  <c r="C616" i="16" s="1"/>
  <c r="W615" i="16"/>
  <c r="J615" i="16" s="1"/>
  <c r="V615" i="16"/>
  <c r="I615" i="16" s="1"/>
  <c r="U615" i="16"/>
  <c r="H615" i="16" s="1"/>
  <c r="T615" i="16"/>
  <c r="G615" i="16" s="1"/>
  <c r="S615" i="16"/>
  <c r="F615" i="16" s="1"/>
  <c r="R615" i="16"/>
  <c r="E615" i="16" s="1"/>
  <c r="Q615" i="16"/>
  <c r="D615" i="16" s="1"/>
  <c r="P615" i="16"/>
  <c r="C615" i="16" s="1"/>
  <c r="W614" i="16"/>
  <c r="J614" i="16" s="1"/>
  <c r="V614" i="16"/>
  <c r="I614" i="16" s="1"/>
  <c r="U614" i="16"/>
  <c r="H614" i="16" s="1"/>
  <c r="T614" i="16"/>
  <c r="G614" i="16" s="1"/>
  <c r="S614" i="16"/>
  <c r="F614" i="16" s="1"/>
  <c r="R614" i="16"/>
  <c r="E614" i="16" s="1"/>
  <c r="Q614" i="16"/>
  <c r="D614" i="16" s="1"/>
  <c r="P614" i="16"/>
  <c r="C614" i="16" s="1"/>
  <c r="W613" i="16"/>
  <c r="J613" i="16" s="1"/>
  <c r="V613" i="16"/>
  <c r="I613" i="16" s="1"/>
  <c r="U613" i="16"/>
  <c r="H613" i="16" s="1"/>
  <c r="T613" i="16"/>
  <c r="G613" i="16" s="1"/>
  <c r="S613" i="16"/>
  <c r="F613" i="16" s="1"/>
  <c r="R613" i="16"/>
  <c r="E613" i="16" s="1"/>
  <c r="Q613" i="16"/>
  <c r="D613" i="16" s="1"/>
  <c r="P613" i="16"/>
  <c r="C613" i="16" s="1"/>
  <c r="W612" i="16"/>
  <c r="J612" i="16" s="1"/>
  <c r="V612" i="16"/>
  <c r="I612" i="16" s="1"/>
  <c r="U612" i="16"/>
  <c r="H612" i="16" s="1"/>
  <c r="T612" i="16"/>
  <c r="G612" i="16" s="1"/>
  <c r="S612" i="16"/>
  <c r="F612" i="16" s="1"/>
  <c r="R612" i="16"/>
  <c r="E612" i="16" s="1"/>
  <c r="Q612" i="16"/>
  <c r="D612" i="16" s="1"/>
  <c r="P612" i="16"/>
  <c r="C612" i="16" s="1"/>
  <c r="W611" i="16"/>
  <c r="J611" i="16" s="1"/>
  <c r="V611" i="16"/>
  <c r="I611" i="16" s="1"/>
  <c r="U611" i="16"/>
  <c r="H611" i="16" s="1"/>
  <c r="T611" i="16"/>
  <c r="G611" i="16" s="1"/>
  <c r="S611" i="16"/>
  <c r="F611" i="16" s="1"/>
  <c r="R611" i="16"/>
  <c r="E611" i="16" s="1"/>
  <c r="Q611" i="16"/>
  <c r="D611" i="16" s="1"/>
  <c r="P611" i="16"/>
  <c r="C611" i="16" s="1"/>
  <c r="W610" i="16"/>
  <c r="J610" i="16" s="1"/>
  <c r="V610" i="16"/>
  <c r="I610" i="16" s="1"/>
  <c r="U610" i="16"/>
  <c r="H610" i="16" s="1"/>
  <c r="T610" i="16"/>
  <c r="G610" i="16" s="1"/>
  <c r="S610" i="16"/>
  <c r="F610" i="16" s="1"/>
  <c r="R610" i="16"/>
  <c r="E610" i="16" s="1"/>
  <c r="Q610" i="16"/>
  <c r="D610" i="16" s="1"/>
  <c r="P610" i="16"/>
  <c r="C610" i="16" s="1"/>
  <c r="W609" i="16"/>
  <c r="J609" i="16" s="1"/>
  <c r="V609" i="16"/>
  <c r="I609" i="16" s="1"/>
  <c r="U609" i="16"/>
  <c r="H609" i="16" s="1"/>
  <c r="T609" i="16"/>
  <c r="G609" i="16" s="1"/>
  <c r="S609" i="16"/>
  <c r="F609" i="16" s="1"/>
  <c r="R609" i="16"/>
  <c r="E609" i="16" s="1"/>
  <c r="Q609" i="16"/>
  <c r="D609" i="16" s="1"/>
  <c r="P609" i="16"/>
  <c r="C609" i="16" s="1"/>
  <c r="W608" i="16"/>
  <c r="J608" i="16" s="1"/>
  <c r="V608" i="16"/>
  <c r="I608" i="16" s="1"/>
  <c r="U608" i="16"/>
  <c r="H608" i="16" s="1"/>
  <c r="T608" i="16"/>
  <c r="G608" i="16" s="1"/>
  <c r="S608" i="16"/>
  <c r="F608" i="16" s="1"/>
  <c r="R608" i="16"/>
  <c r="E608" i="16" s="1"/>
  <c r="Q608" i="16"/>
  <c r="D608" i="16" s="1"/>
  <c r="P608" i="16"/>
  <c r="C608" i="16" s="1"/>
  <c r="W607" i="16"/>
  <c r="J607" i="16" s="1"/>
  <c r="V607" i="16"/>
  <c r="I607" i="16" s="1"/>
  <c r="U607" i="16"/>
  <c r="H607" i="16" s="1"/>
  <c r="T607" i="16"/>
  <c r="G607" i="16" s="1"/>
  <c r="S607" i="16"/>
  <c r="F607" i="16" s="1"/>
  <c r="R607" i="16"/>
  <c r="E607" i="16" s="1"/>
  <c r="Q607" i="16"/>
  <c r="D607" i="16" s="1"/>
  <c r="P607" i="16"/>
  <c r="C607" i="16" s="1"/>
  <c r="W606" i="16"/>
  <c r="J606" i="16" s="1"/>
  <c r="V606" i="16"/>
  <c r="I606" i="16" s="1"/>
  <c r="U606" i="16"/>
  <c r="H606" i="16" s="1"/>
  <c r="T606" i="16"/>
  <c r="G606" i="16" s="1"/>
  <c r="S606" i="16"/>
  <c r="F606" i="16" s="1"/>
  <c r="R606" i="16"/>
  <c r="E606" i="16" s="1"/>
  <c r="Q606" i="16"/>
  <c r="D606" i="16" s="1"/>
  <c r="P606" i="16"/>
  <c r="C606" i="16" s="1"/>
  <c r="W605" i="16"/>
  <c r="J605" i="16" s="1"/>
  <c r="V605" i="16"/>
  <c r="I605" i="16" s="1"/>
  <c r="U605" i="16"/>
  <c r="H605" i="16" s="1"/>
  <c r="T605" i="16"/>
  <c r="G605" i="16" s="1"/>
  <c r="S605" i="16"/>
  <c r="F605" i="16" s="1"/>
  <c r="R605" i="16"/>
  <c r="E605" i="16" s="1"/>
  <c r="Q605" i="16"/>
  <c r="D605" i="16" s="1"/>
  <c r="P605" i="16"/>
  <c r="C605" i="16" s="1"/>
  <c r="W604" i="16"/>
  <c r="J604" i="16" s="1"/>
  <c r="V604" i="16"/>
  <c r="I604" i="16" s="1"/>
  <c r="U604" i="16"/>
  <c r="H604" i="16" s="1"/>
  <c r="T604" i="16"/>
  <c r="G604" i="16" s="1"/>
  <c r="S604" i="16"/>
  <c r="F604" i="16" s="1"/>
  <c r="R604" i="16"/>
  <c r="E604" i="16" s="1"/>
  <c r="Q604" i="16"/>
  <c r="D604" i="16" s="1"/>
  <c r="P604" i="16"/>
  <c r="C604" i="16" s="1"/>
  <c r="W603" i="16"/>
  <c r="J603" i="16" s="1"/>
  <c r="V603" i="16"/>
  <c r="I603" i="16" s="1"/>
  <c r="U603" i="16"/>
  <c r="H603" i="16" s="1"/>
  <c r="T603" i="16"/>
  <c r="G603" i="16" s="1"/>
  <c r="S603" i="16"/>
  <c r="F603" i="16" s="1"/>
  <c r="R603" i="16"/>
  <c r="E603" i="16" s="1"/>
  <c r="Q603" i="16"/>
  <c r="D603" i="16" s="1"/>
  <c r="P603" i="16"/>
  <c r="C603" i="16" s="1"/>
  <c r="W602" i="16"/>
  <c r="J602" i="16" s="1"/>
  <c r="V602" i="16"/>
  <c r="I602" i="16" s="1"/>
  <c r="U602" i="16"/>
  <c r="H602" i="16" s="1"/>
  <c r="T602" i="16"/>
  <c r="G602" i="16" s="1"/>
  <c r="S602" i="16"/>
  <c r="F602" i="16" s="1"/>
  <c r="R602" i="16"/>
  <c r="E602" i="16" s="1"/>
  <c r="Q602" i="16"/>
  <c r="D602" i="16" s="1"/>
  <c r="P602" i="16"/>
  <c r="C602" i="16" s="1"/>
  <c r="W601" i="16"/>
  <c r="J601" i="16" s="1"/>
  <c r="V601" i="16"/>
  <c r="I601" i="16" s="1"/>
  <c r="U601" i="16"/>
  <c r="H601" i="16" s="1"/>
  <c r="T601" i="16"/>
  <c r="G601" i="16" s="1"/>
  <c r="S601" i="16"/>
  <c r="F601" i="16" s="1"/>
  <c r="R601" i="16"/>
  <c r="E601" i="16" s="1"/>
  <c r="Q601" i="16"/>
  <c r="D601" i="16" s="1"/>
  <c r="P601" i="16"/>
  <c r="C601" i="16" s="1"/>
  <c r="W600" i="16"/>
  <c r="J600" i="16" s="1"/>
  <c r="V600" i="16"/>
  <c r="I600" i="16" s="1"/>
  <c r="U600" i="16"/>
  <c r="H600" i="16" s="1"/>
  <c r="T600" i="16"/>
  <c r="G600" i="16" s="1"/>
  <c r="S600" i="16"/>
  <c r="F600" i="16" s="1"/>
  <c r="R600" i="16"/>
  <c r="E600" i="16" s="1"/>
  <c r="Q600" i="16"/>
  <c r="D600" i="16" s="1"/>
  <c r="P600" i="16"/>
  <c r="C600" i="16" s="1"/>
  <c r="W599" i="16"/>
  <c r="J599" i="16" s="1"/>
  <c r="V599" i="16"/>
  <c r="I599" i="16" s="1"/>
  <c r="U599" i="16"/>
  <c r="H599" i="16" s="1"/>
  <c r="T599" i="16"/>
  <c r="G599" i="16" s="1"/>
  <c r="S599" i="16"/>
  <c r="F599" i="16" s="1"/>
  <c r="R599" i="16"/>
  <c r="E599" i="16" s="1"/>
  <c r="Q599" i="16"/>
  <c r="D599" i="16" s="1"/>
  <c r="P599" i="16"/>
  <c r="C599" i="16" s="1"/>
  <c r="W598" i="16"/>
  <c r="J598" i="16" s="1"/>
  <c r="V598" i="16"/>
  <c r="I598" i="16" s="1"/>
  <c r="U598" i="16"/>
  <c r="H598" i="16" s="1"/>
  <c r="T598" i="16"/>
  <c r="G598" i="16" s="1"/>
  <c r="S598" i="16"/>
  <c r="F598" i="16" s="1"/>
  <c r="R598" i="16"/>
  <c r="E598" i="16" s="1"/>
  <c r="Q598" i="16"/>
  <c r="D598" i="16" s="1"/>
  <c r="P598" i="16"/>
  <c r="C598" i="16" s="1"/>
  <c r="W597" i="16"/>
  <c r="J597" i="16" s="1"/>
  <c r="V597" i="16"/>
  <c r="I597" i="16" s="1"/>
  <c r="U597" i="16"/>
  <c r="H597" i="16" s="1"/>
  <c r="T597" i="16"/>
  <c r="G597" i="16" s="1"/>
  <c r="S597" i="16"/>
  <c r="F597" i="16" s="1"/>
  <c r="R597" i="16"/>
  <c r="E597" i="16" s="1"/>
  <c r="Q597" i="16"/>
  <c r="D597" i="16" s="1"/>
  <c r="P597" i="16"/>
  <c r="C597" i="16" s="1"/>
  <c r="W596" i="16"/>
  <c r="J596" i="16" s="1"/>
  <c r="V596" i="16"/>
  <c r="I596" i="16" s="1"/>
  <c r="U596" i="16"/>
  <c r="H596" i="16" s="1"/>
  <c r="T596" i="16"/>
  <c r="G596" i="16" s="1"/>
  <c r="S596" i="16"/>
  <c r="F596" i="16" s="1"/>
  <c r="R596" i="16"/>
  <c r="E596" i="16" s="1"/>
  <c r="Q596" i="16"/>
  <c r="D596" i="16" s="1"/>
  <c r="P596" i="16"/>
  <c r="C596" i="16" s="1"/>
  <c r="W595" i="16"/>
  <c r="J595" i="16" s="1"/>
  <c r="V595" i="16"/>
  <c r="I595" i="16" s="1"/>
  <c r="U595" i="16"/>
  <c r="H595" i="16" s="1"/>
  <c r="T595" i="16"/>
  <c r="G595" i="16" s="1"/>
  <c r="S595" i="16"/>
  <c r="F595" i="16" s="1"/>
  <c r="R595" i="16"/>
  <c r="E595" i="16" s="1"/>
  <c r="Q595" i="16"/>
  <c r="D595" i="16" s="1"/>
  <c r="P595" i="16"/>
  <c r="C595" i="16" s="1"/>
  <c r="W594" i="16"/>
  <c r="J594" i="16" s="1"/>
  <c r="V594" i="16"/>
  <c r="I594" i="16" s="1"/>
  <c r="U594" i="16"/>
  <c r="H594" i="16" s="1"/>
  <c r="T594" i="16"/>
  <c r="G594" i="16" s="1"/>
  <c r="S594" i="16"/>
  <c r="F594" i="16" s="1"/>
  <c r="R594" i="16"/>
  <c r="E594" i="16" s="1"/>
  <c r="Q594" i="16"/>
  <c r="D594" i="16" s="1"/>
  <c r="P594" i="16"/>
  <c r="C594" i="16" s="1"/>
  <c r="W593" i="16"/>
  <c r="J593" i="16" s="1"/>
  <c r="V593" i="16"/>
  <c r="I593" i="16" s="1"/>
  <c r="U593" i="16"/>
  <c r="H593" i="16" s="1"/>
  <c r="T593" i="16"/>
  <c r="G593" i="16" s="1"/>
  <c r="S593" i="16"/>
  <c r="F593" i="16" s="1"/>
  <c r="R593" i="16"/>
  <c r="E593" i="16" s="1"/>
  <c r="Q593" i="16"/>
  <c r="D593" i="16" s="1"/>
  <c r="P593" i="16"/>
  <c r="C593" i="16" s="1"/>
  <c r="W592" i="16"/>
  <c r="J592" i="16" s="1"/>
  <c r="V592" i="16"/>
  <c r="I592" i="16" s="1"/>
  <c r="U592" i="16"/>
  <c r="H592" i="16" s="1"/>
  <c r="T592" i="16"/>
  <c r="G592" i="16" s="1"/>
  <c r="S592" i="16"/>
  <c r="F592" i="16" s="1"/>
  <c r="R592" i="16"/>
  <c r="E592" i="16" s="1"/>
  <c r="Q592" i="16"/>
  <c r="D592" i="16" s="1"/>
  <c r="P592" i="16"/>
  <c r="C592" i="16" s="1"/>
  <c r="W591" i="16"/>
  <c r="J591" i="16" s="1"/>
  <c r="V591" i="16"/>
  <c r="I591" i="16" s="1"/>
  <c r="U591" i="16"/>
  <c r="H591" i="16" s="1"/>
  <c r="T591" i="16"/>
  <c r="G591" i="16" s="1"/>
  <c r="S591" i="16"/>
  <c r="F591" i="16" s="1"/>
  <c r="R591" i="16"/>
  <c r="E591" i="16" s="1"/>
  <c r="Q591" i="16"/>
  <c r="D591" i="16" s="1"/>
  <c r="P591" i="16"/>
  <c r="C591" i="16" s="1"/>
  <c r="W590" i="16"/>
  <c r="J590" i="16" s="1"/>
  <c r="V590" i="16"/>
  <c r="I590" i="16" s="1"/>
  <c r="U590" i="16"/>
  <c r="H590" i="16" s="1"/>
  <c r="T590" i="16"/>
  <c r="G590" i="16" s="1"/>
  <c r="S590" i="16"/>
  <c r="F590" i="16" s="1"/>
  <c r="R590" i="16"/>
  <c r="E590" i="16" s="1"/>
  <c r="Q590" i="16"/>
  <c r="D590" i="16" s="1"/>
  <c r="P590" i="16"/>
  <c r="C590" i="16" s="1"/>
  <c r="W589" i="16"/>
  <c r="J589" i="16" s="1"/>
  <c r="V589" i="16"/>
  <c r="I589" i="16" s="1"/>
  <c r="U589" i="16"/>
  <c r="H589" i="16" s="1"/>
  <c r="T589" i="16"/>
  <c r="G589" i="16" s="1"/>
  <c r="S589" i="16"/>
  <c r="F589" i="16" s="1"/>
  <c r="R589" i="16"/>
  <c r="E589" i="16" s="1"/>
  <c r="Q589" i="16"/>
  <c r="D589" i="16" s="1"/>
  <c r="P589" i="16"/>
  <c r="C589" i="16" s="1"/>
  <c r="W588" i="16"/>
  <c r="J588" i="16" s="1"/>
  <c r="V588" i="16"/>
  <c r="I588" i="16" s="1"/>
  <c r="U588" i="16"/>
  <c r="H588" i="16" s="1"/>
  <c r="T588" i="16"/>
  <c r="G588" i="16" s="1"/>
  <c r="S588" i="16"/>
  <c r="F588" i="16" s="1"/>
  <c r="R588" i="16"/>
  <c r="E588" i="16" s="1"/>
  <c r="Q588" i="16"/>
  <c r="D588" i="16" s="1"/>
  <c r="P588" i="16"/>
  <c r="C588" i="16" s="1"/>
  <c r="W587" i="16"/>
  <c r="J587" i="16" s="1"/>
  <c r="V587" i="16"/>
  <c r="I587" i="16" s="1"/>
  <c r="U587" i="16"/>
  <c r="H587" i="16" s="1"/>
  <c r="T587" i="16"/>
  <c r="G587" i="16" s="1"/>
  <c r="S587" i="16"/>
  <c r="F587" i="16" s="1"/>
  <c r="R587" i="16"/>
  <c r="E587" i="16" s="1"/>
  <c r="Q587" i="16"/>
  <c r="D587" i="16" s="1"/>
  <c r="P587" i="16"/>
  <c r="C587" i="16" s="1"/>
  <c r="W586" i="16"/>
  <c r="J586" i="16" s="1"/>
  <c r="V586" i="16"/>
  <c r="I586" i="16" s="1"/>
  <c r="U586" i="16"/>
  <c r="H586" i="16" s="1"/>
  <c r="T586" i="16"/>
  <c r="G586" i="16" s="1"/>
  <c r="S586" i="16"/>
  <c r="F586" i="16" s="1"/>
  <c r="R586" i="16"/>
  <c r="E586" i="16" s="1"/>
  <c r="Q586" i="16"/>
  <c r="D586" i="16" s="1"/>
  <c r="P586" i="16"/>
  <c r="C586" i="16" s="1"/>
  <c r="W585" i="16"/>
  <c r="J585" i="16" s="1"/>
  <c r="V585" i="16"/>
  <c r="I585" i="16" s="1"/>
  <c r="U585" i="16"/>
  <c r="H585" i="16" s="1"/>
  <c r="T585" i="16"/>
  <c r="G585" i="16" s="1"/>
  <c r="S585" i="16"/>
  <c r="F585" i="16" s="1"/>
  <c r="R585" i="16"/>
  <c r="E585" i="16" s="1"/>
  <c r="Q585" i="16"/>
  <c r="D585" i="16" s="1"/>
  <c r="P585" i="16"/>
  <c r="C585" i="16" s="1"/>
  <c r="W582" i="16"/>
  <c r="J582" i="16" s="1"/>
  <c r="V582" i="16"/>
  <c r="I582" i="16" s="1"/>
  <c r="U582" i="16"/>
  <c r="H582" i="16" s="1"/>
  <c r="T582" i="16"/>
  <c r="G582" i="16" s="1"/>
  <c r="S582" i="16"/>
  <c r="F582" i="16" s="1"/>
  <c r="R582" i="16"/>
  <c r="E582" i="16" s="1"/>
  <c r="Q582" i="16"/>
  <c r="D582" i="16" s="1"/>
  <c r="P582" i="16"/>
  <c r="C582" i="16" s="1"/>
  <c r="W581" i="16"/>
  <c r="J581" i="16" s="1"/>
  <c r="V581" i="16"/>
  <c r="I581" i="16" s="1"/>
  <c r="U581" i="16"/>
  <c r="H581" i="16" s="1"/>
  <c r="T581" i="16"/>
  <c r="G581" i="16" s="1"/>
  <c r="S581" i="16"/>
  <c r="F581" i="16" s="1"/>
  <c r="R581" i="16"/>
  <c r="E581" i="16" s="1"/>
  <c r="Q581" i="16"/>
  <c r="D581" i="16" s="1"/>
  <c r="P581" i="16"/>
  <c r="C581" i="16" s="1"/>
  <c r="W580" i="16"/>
  <c r="J580" i="16" s="1"/>
  <c r="V580" i="16"/>
  <c r="I580" i="16" s="1"/>
  <c r="U580" i="16"/>
  <c r="H580" i="16" s="1"/>
  <c r="T580" i="16"/>
  <c r="G580" i="16" s="1"/>
  <c r="S580" i="16"/>
  <c r="F580" i="16" s="1"/>
  <c r="R580" i="16"/>
  <c r="E580" i="16" s="1"/>
  <c r="Q580" i="16"/>
  <c r="D580" i="16" s="1"/>
  <c r="P580" i="16"/>
  <c r="C580" i="16" s="1"/>
  <c r="W579" i="16"/>
  <c r="J579" i="16" s="1"/>
  <c r="V579" i="16"/>
  <c r="I579" i="16" s="1"/>
  <c r="U579" i="16"/>
  <c r="H579" i="16" s="1"/>
  <c r="T579" i="16"/>
  <c r="G579" i="16" s="1"/>
  <c r="S579" i="16"/>
  <c r="F579" i="16" s="1"/>
  <c r="R579" i="16"/>
  <c r="E579" i="16" s="1"/>
  <c r="Q579" i="16"/>
  <c r="D579" i="16" s="1"/>
  <c r="P579" i="16"/>
  <c r="C579" i="16" s="1"/>
  <c r="W578" i="16"/>
  <c r="J578" i="16" s="1"/>
  <c r="V578" i="16"/>
  <c r="I578" i="16" s="1"/>
  <c r="U578" i="16"/>
  <c r="H578" i="16" s="1"/>
  <c r="T578" i="16"/>
  <c r="G578" i="16" s="1"/>
  <c r="S578" i="16"/>
  <c r="F578" i="16" s="1"/>
  <c r="R578" i="16"/>
  <c r="E578" i="16" s="1"/>
  <c r="Q578" i="16"/>
  <c r="D578" i="16" s="1"/>
  <c r="P578" i="16"/>
  <c r="C578" i="16" s="1"/>
  <c r="W577" i="16"/>
  <c r="J577" i="16" s="1"/>
  <c r="V577" i="16"/>
  <c r="I577" i="16" s="1"/>
  <c r="U577" i="16"/>
  <c r="H577" i="16" s="1"/>
  <c r="T577" i="16"/>
  <c r="G577" i="16" s="1"/>
  <c r="S577" i="16"/>
  <c r="F577" i="16" s="1"/>
  <c r="R577" i="16"/>
  <c r="E577" i="16" s="1"/>
  <c r="Q577" i="16"/>
  <c r="D577" i="16" s="1"/>
  <c r="P577" i="16"/>
  <c r="C577" i="16" s="1"/>
  <c r="W576" i="16"/>
  <c r="J576" i="16" s="1"/>
  <c r="V576" i="16"/>
  <c r="I576" i="16" s="1"/>
  <c r="U576" i="16"/>
  <c r="H576" i="16" s="1"/>
  <c r="T576" i="16"/>
  <c r="G576" i="16" s="1"/>
  <c r="S576" i="16"/>
  <c r="F576" i="16" s="1"/>
  <c r="R576" i="16"/>
  <c r="E576" i="16" s="1"/>
  <c r="Q576" i="16"/>
  <c r="D576" i="16" s="1"/>
  <c r="P576" i="16"/>
  <c r="C576" i="16" s="1"/>
  <c r="W575" i="16"/>
  <c r="J575" i="16" s="1"/>
  <c r="V575" i="16"/>
  <c r="I575" i="16" s="1"/>
  <c r="U575" i="16"/>
  <c r="H575" i="16" s="1"/>
  <c r="T575" i="16"/>
  <c r="G575" i="16" s="1"/>
  <c r="S575" i="16"/>
  <c r="F575" i="16" s="1"/>
  <c r="R575" i="16"/>
  <c r="E575" i="16" s="1"/>
  <c r="Q575" i="16"/>
  <c r="D575" i="16" s="1"/>
  <c r="P575" i="16"/>
  <c r="C575" i="16" s="1"/>
  <c r="W574" i="16"/>
  <c r="J574" i="16" s="1"/>
  <c r="V574" i="16"/>
  <c r="I574" i="16" s="1"/>
  <c r="U574" i="16"/>
  <c r="H574" i="16" s="1"/>
  <c r="T574" i="16"/>
  <c r="G574" i="16" s="1"/>
  <c r="S574" i="16"/>
  <c r="F574" i="16" s="1"/>
  <c r="R574" i="16"/>
  <c r="E574" i="16" s="1"/>
  <c r="Q574" i="16"/>
  <c r="D574" i="16" s="1"/>
  <c r="P574" i="16"/>
  <c r="C574" i="16" s="1"/>
  <c r="W573" i="16"/>
  <c r="J573" i="16" s="1"/>
  <c r="V573" i="16"/>
  <c r="I573" i="16" s="1"/>
  <c r="U573" i="16"/>
  <c r="H573" i="16" s="1"/>
  <c r="T573" i="16"/>
  <c r="G573" i="16" s="1"/>
  <c r="S573" i="16"/>
  <c r="F573" i="16" s="1"/>
  <c r="R573" i="16"/>
  <c r="E573" i="16" s="1"/>
  <c r="Q573" i="16"/>
  <c r="D573" i="16" s="1"/>
  <c r="P573" i="16"/>
  <c r="C573" i="16" s="1"/>
  <c r="W572" i="16"/>
  <c r="J572" i="16" s="1"/>
  <c r="V572" i="16"/>
  <c r="I572" i="16" s="1"/>
  <c r="U572" i="16"/>
  <c r="H572" i="16" s="1"/>
  <c r="T572" i="16"/>
  <c r="G572" i="16" s="1"/>
  <c r="S572" i="16"/>
  <c r="F572" i="16" s="1"/>
  <c r="R572" i="16"/>
  <c r="E572" i="16" s="1"/>
  <c r="Q572" i="16"/>
  <c r="D572" i="16" s="1"/>
  <c r="P572" i="16"/>
  <c r="C572" i="16" s="1"/>
  <c r="W571" i="16"/>
  <c r="J571" i="16" s="1"/>
  <c r="V571" i="16"/>
  <c r="I571" i="16" s="1"/>
  <c r="U571" i="16"/>
  <c r="H571" i="16" s="1"/>
  <c r="T571" i="16"/>
  <c r="G571" i="16" s="1"/>
  <c r="S571" i="16"/>
  <c r="F571" i="16" s="1"/>
  <c r="R571" i="16"/>
  <c r="E571" i="16" s="1"/>
  <c r="Q571" i="16"/>
  <c r="D571" i="16" s="1"/>
  <c r="P571" i="16"/>
  <c r="C571" i="16" s="1"/>
  <c r="W570" i="16"/>
  <c r="J570" i="16" s="1"/>
  <c r="V570" i="16"/>
  <c r="I570" i="16" s="1"/>
  <c r="U570" i="16"/>
  <c r="H570" i="16" s="1"/>
  <c r="T570" i="16"/>
  <c r="G570" i="16" s="1"/>
  <c r="S570" i="16"/>
  <c r="F570" i="16" s="1"/>
  <c r="R570" i="16"/>
  <c r="E570" i="16" s="1"/>
  <c r="Q570" i="16"/>
  <c r="D570" i="16" s="1"/>
  <c r="P570" i="16"/>
  <c r="C570" i="16" s="1"/>
  <c r="W569" i="16"/>
  <c r="J569" i="16" s="1"/>
  <c r="V569" i="16"/>
  <c r="I569" i="16" s="1"/>
  <c r="U569" i="16"/>
  <c r="H569" i="16" s="1"/>
  <c r="T569" i="16"/>
  <c r="G569" i="16" s="1"/>
  <c r="S569" i="16"/>
  <c r="F569" i="16" s="1"/>
  <c r="R569" i="16"/>
  <c r="E569" i="16" s="1"/>
  <c r="Q569" i="16"/>
  <c r="D569" i="16" s="1"/>
  <c r="P569" i="16"/>
  <c r="C569" i="16" s="1"/>
  <c r="W568" i="16"/>
  <c r="J568" i="16" s="1"/>
  <c r="V568" i="16"/>
  <c r="I568" i="16" s="1"/>
  <c r="U568" i="16"/>
  <c r="H568" i="16" s="1"/>
  <c r="T568" i="16"/>
  <c r="G568" i="16" s="1"/>
  <c r="S568" i="16"/>
  <c r="F568" i="16" s="1"/>
  <c r="R568" i="16"/>
  <c r="E568" i="16" s="1"/>
  <c r="Q568" i="16"/>
  <c r="D568" i="16" s="1"/>
  <c r="P568" i="16"/>
  <c r="C568" i="16" s="1"/>
  <c r="W567" i="16"/>
  <c r="J567" i="16" s="1"/>
  <c r="V567" i="16"/>
  <c r="I567" i="16" s="1"/>
  <c r="U567" i="16"/>
  <c r="H567" i="16" s="1"/>
  <c r="T567" i="16"/>
  <c r="G567" i="16" s="1"/>
  <c r="S567" i="16"/>
  <c r="F567" i="16" s="1"/>
  <c r="R567" i="16"/>
  <c r="E567" i="16" s="1"/>
  <c r="Q567" i="16"/>
  <c r="D567" i="16" s="1"/>
  <c r="P567" i="16"/>
  <c r="C567" i="16" s="1"/>
  <c r="W566" i="16"/>
  <c r="J566" i="16" s="1"/>
  <c r="V566" i="16"/>
  <c r="I566" i="16" s="1"/>
  <c r="U566" i="16"/>
  <c r="H566" i="16" s="1"/>
  <c r="T566" i="16"/>
  <c r="G566" i="16" s="1"/>
  <c r="S566" i="16"/>
  <c r="F566" i="16" s="1"/>
  <c r="R566" i="16"/>
  <c r="E566" i="16" s="1"/>
  <c r="Q566" i="16"/>
  <c r="D566" i="16" s="1"/>
  <c r="P566" i="16"/>
  <c r="C566" i="16" s="1"/>
  <c r="W565" i="16"/>
  <c r="J565" i="16" s="1"/>
  <c r="V565" i="16"/>
  <c r="I565" i="16" s="1"/>
  <c r="U565" i="16"/>
  <c r="H565" i="16" s="1"/>
  <c r="T565" i="16"/>
  <c r="G565" i="16" s="1"/>
  <c r="S565" i="16"/>
  <c r="F565" i="16" s="1"/>
  <c r="R565" i="16"/>
  <c r="E565" i="16" s="1"/>
  <c r="Q565" i="16"/>
  <c r="D565" i="16" s="1"/>
  <c r="P565" i="16"/>
  <c r="C565" i="16" s="1"/>
  <c r="W564" i="16"/>
  <c r="J564" i="16" s="1"/>
  <c r="V564" i="16"/>
  <c r="I564" i="16" s="1"/>
  <c r="U564" i="16"/>
  <c r="H564" i="16" s="1"/>
  <c r="T564" i="16"/>
  <c r="G564" i="16" s="1"/>
  <c r="S564" i="16"/>
  <c r="F564" i="16" s="1"/>
  <c r="R564" i="16"/>
  <c r="E564" i="16" s="1"/>
  <c r="Q564" i="16"/>
  <c r="D564" i="16" s="1"/>
  <c r="P564" i="16"/>
  <c r="C564" i="16" s="1"/>
  <c r="W563" i="16"/>
  <c r="J563" i="16" s="1"/>
  <c r="V563" i="16"/>
  <c r="I563" i="16" s="1"/>
  <c r="U563" i="16"/>
  <c r="H563" i="16" s="1"/>
  <c r="T563" i="16"/>
  <c r="G563" i="16" s="1"/>
  <c r="S563" i="16"/>
  <c r="F563" i="16" s="1"/>
  <c r="R563" i="16"/>
  <c r="E563" i="16" s="1"/>
  <c r="Q563" i="16"/>
  <c r="D563" i="16" s="1"/>
  <c r="P563" i="16"/>
  <c r="C563" i="16" s="1"/>
  <c r="W562" i="16"/>
  <c r="J562" i="16" s="1"/>
  <c r="V562" i="16"/>
  <c r="I562" i="16" s="1"/>
  <c r="U562" i="16"/>
  <c r="H562" i="16" s="1"/>
  <c r="T562" i="16"/>
  <c r="G562" i="16" s="1"/>
  <c r="S562" i="16"/>
  <c r="F562" i="16" s="1"/>
  <c r="R562" i="16"/>
  <c r="E562" i="16" s="1"/>
  <c r="Q562" i="16"/>
  <c r="D562" i="16" s="1"/>
  <c r="P562" i="16"/>
  <c r="C562" i="16" s="1"/>
  <c r="W561" i="16"/>
  <c r="J561" i="16" s="1"/>
  <c r="V561" i="16"/>
  <c r="I561" i="16" s="1"/>
  <c r="U561" i="16"/>
  <c r="H561" i="16" s="1"/>
  <c r="T561" i="16"/>
  <c r="G561" i="16" s="1"/>
  <c r="S561" i="16"/>
  <c r="F561" i="16" s="1"/>
  <c r="R561" i="16"/>
  <c r="E561" i="16" s="1"/>
  <c r="Q561" i="16"/>
  <c r="D561" i="16" s="1"/>
  <c r="P561" i="16"/>
  <c r="C561" i="16" s="1"/>
  <c r="W560" i="16"/>
  <c r="J560" i="16" s="1"/>
  <c r="V560" i="16"/>
  <c r="I560" i="16" s="1"/>
  <c r="U560" i="16"/>
  <c r="H560" i="16" s="1"/>
  <c r="T560" i="16"/>
  <c r="G560" i="16" s="1"/>
  <c r="S560" i="16"/>
  <c r="F560" i="16" s="1"/>
  <c r="R560" i="16"/>
  <c r="E560" i="16" s="1"/>
  <c r="Q560" i="16"/>
  <c r="D560" i="16" s="1"/>
  <c r="P560" i="16"/>
  <c r="C560" i="16" s="1"/>
  <c r="W559" i="16"/>
  <c r="J559" i="16" s="1"/>
  <c r="V559" i="16"/>
  <c r="I559" i="16" s="1"/>
  <c r="U559" i="16"/>
  <c r="H559" i="16" s="1"/>
  <c r="T559" i="16"/>
  <c r="G559" i="16" s="1"/>
  <c r="S559" i="16"/>
  <c r="F559" i="16" s="1"/>
  <c r="R559" i="16"/>
  <c r="E559" i="16" s="1"/>
  <c r="Q559" i="16"/>
  <c r="D559" i="16" s="1"/>
  <c r="P559" i="16"/>
  <c r="C559" i="16" s="1"/>
  <c r="W558" i="16"/>
  <c r="J558" i="16" s="1"/>
  <c r="V558" i="16"/>
  <c r="I558" i="16" s="1"/>
  <c r="U558" i="16"/>
  <c r="H558" i="16" s="1"/>
  <c r="T558" i="16"/>
  <c r="G558" i="16" s="1"/>
  <c r="S558" i="16"/>
  <c r="F558" i="16" s="1"/>
  <c r="R558" i="16"/>
  <c r="E558" i="16" s="1"/>
  <c r="Q558" i="16"/>
  <c r="D558" i="16" s="1"/>
  <c r="P558" i="16"/>
  <c r="C558" i="16" s="1"/>
  <c r="I557" i="16"/>
  <c r="H557" i="16"/>
  <c r="E557" i="16"/>
  <c r="D557" i="16"/>
  <c r="C557" i="16"/>
  <c r="H556" i="16"/>
  <c r="D556" i="16"/>
  <c r="W555" i="16"/>
  <c r="J555" i="16" s="1"/>
  <c r="V555" i="16"/>
  <c r="I555" i="16" s="1"/>
  <c r="U555" i="16"/>
  <c r="H555" i="16" s="1"/>
  <c r="T555" i="16"/>
  <c r="G555" i="16" s="1"/>
  <c r="S555" i="16"/>
  <c r="F555" i="16" s="1"/>
  <c r="R555" i="16"/>
  <c r="E555" i="16" s="1"/>
  <c r="Q555" i="16"/>
  <c r="D555" i="16" s="1"/>
  <c r="P555" i="16"/>
  <c r="C555" i="16" s="1"/>
  <c r="W554" i="16"/>
  <c r="J554" i="16" s="1"/>
  <c r="V554" i="16"/>
  <c r="I554" i="16" s="1"/>
  <c r="U554" i="16"/>
  <c r="H554" i="16" s="1"/>
  <c r="T554" i="16"/>
  <c r="G554" i="16" s="1"/>
  <c r="S554" i="16"/>
  <c r="F554" i="16" s="1"/>
  <c r="R554" i="16"/>
  <c r="E554" i="16" s="1"/>
  <c r="Q554" i="16"/>
  <c r="D554" i="16" s="1"/>
  <c r="P554" i="16"/>
  <c r="C554" i="16" s="1"/>
  <c r="W553" i="16"/>
  <c r="J553" i="16" s="1"/>
  <c r="V553" i="16"/>
  <c r="I553" i="16" s="1"/>
  <c r="U553" i="16"/>
  <c r="H553" i="16" s="1"/>
  <c r="T553" i="16"/>
  <c r="G553" i="16" s="1"/>
  <c r="S553" i="16"/>
  <c r="F553" i="16" s="1"/>
  <c r="R553" i="16"/>
  <c r="E553" i="16" s="1"/>
  <c r="Q553" i="16"/>
  <c r="D553" i="16" s="1"/>
  <c r="P553" i="16"/>
  <c r="C553" i="16" s="1"/>
  <c r="W552" i="16"/>
  <c r="J552" i="16" s="1"/>
  <c r="V552" i="16"/>
  <c r="I552" i="16" s="1"/>
  <c r="U552" i="16"/>
  <c r="H552" i="16" s="1"/>
  <c r="T552" i="16"/>
  <c r="G552" i="16" s="1"/>
  <c r="S552" i="16"/>
  <c r="F552" i="16" s="1"/>
  <c r="R552" i="16"/>
  <c r="E552" i="16" s="1"/>
  <c r="Q552" i="16"/>
  <c r="D552" i="16" s="1"/>
  <c r="P552" i="16"/>
  <c r="C552" i="16" s="1"/>
  <c r="W551" i="16"/>
  <c r="J551" i="16" s="1"/>
  <c r="V551" i="16"/>
  <c r="I551" i="16" s="1"/>
  <c r="U551" i="16"/>
  <c r="H551" i="16" s="1"/>
  <c r="T551" i="16"/>
  <c r="G551" i="16" s="1"/>
  <c r="S551" i="16"/>
  <c r="F551" i="16" s="1"/>
  <c r="R551" i="16"/>
  <c r="E551" i="16" s="1"/>
  <c r="Q551" i="16"/>
  <c r="D551" i="16" s="1"/>
  <c r="P551" i="16"/>
  <c r="C551" i="16" s="1"/>
  <c r="W550" i="16"/>
  <c r="J550" i="16" s="1"/>
  <c r="V550" i="16"/>
  <c r="I550" i="16" s="1"/>
  <c r="U550" i="16"/>
  <c r="H550" i="16" s="1"/>
  <c r="T550" i="16"/>
  <c r="G550" i="16" s="1"/>
  <c r="S550" i="16"/>
  <c r="F550" i="16" s="1"/>
  <c r="R550" i="16"/>
  <c r="E550" i="16" s="1"/>
  <c r="Q550" i="16"/>
  <c r="D550" i="16" s="1"/>
  <c r="P550" i="16"/>
  <c r="C550" i="16" s="1"/>
  <c r="W549" i="16"/>
  <c r="J549" i="16" s="1"/>
  <c r="V549" i="16"/>
  <c r="I549" i="16" s="1"/>
  <c r="U549" i="16"/>
  <c r="H549" i="16" s="1"/>
  <c r="T549" i="16"/>
  <c r="G549" i="16" s="1"/>
  <c r="S549" i="16"/>
  <c r="F549" i="16" s="1"/>
  <c r="R549" i="16"/>
  <c r="E549" i="16" s="1"/>
  <c r="Q549" i="16"/>
  <c r="D549" i="16" s="1"/>
  <c r="P549" i="16"/>
  <c r="C549" i="16" s="1"/>
  <c r="W548" i="16"/>
  <c r="J548" i="16" s="1"/>
  <c r="V548" i="16"/>
  <c r="I548" i="16" s="1"/>
  <c r="U548" i="16"/>
  <c r="H548" i="16" s="1"/>
  <c r="T548" i="16"/>
  <c r="G548" i="16" s="1"/>
  <c r="S548" i="16"/>
  <c r="F548" i="16" s="1"/>
  <c r="R548" i="16"/>
  <c r="E548" i="16" s="1"/>
  <c r="Q548" i="16"/>
  <c r="D548" i="16" s="1"/>
  <c r="P548" i="16"/>
  <c r="C548" i="16" s="1"/>
  <c r="W547" i="16"/>
  <c r="J547" i="16" s="1"/>
  <c r="V547" i="16"/>
  <c r="I547" i="16" s="1"/>
  <c r="U547" i="16"/>
  <c r="H547" i="16" s="1"/>
  <c r="T547" i="16"/>
  <c r="G547" i="16" s="1"/>
  <c r="S547" i="16"/>
  <c r="F547" i="16" s="1"/>
  <c r="R547" i="16"/>
  <c r="E547" i="16" s="1"/>
  <c r="Q547" i="16"/>
  <c r="D547" i="16" s="1"/>
  <c r="P547" i="16"/>
  <c r="C547" i="16" s="1"/>
  <c r="W546" i="16"/>
  <c r="J546" i="16" s="1"/>
  <c r="V546" i="16"/>
  <c r="I546" i="16" s="1"/>
  <c r="U546" i="16"/>
  <c r="H546" i="16" s="1"/>
  <c r="T546" i="16"/>
  <c r="G546" i="16" s="1"/>
  <c r="S546" i="16"/>
  <c r="F546" i="16" s="1"/>
  <c r="R546" i="16"/>
  <c r="E546" i="16" s="1"/>
  <c r="Q546" i="16"/>
  <c r="D546" i="16" s="1"/>
  <c r="P546" i="16"/>
  <c r="C546" i="16" s="1"/>
  <c r="W545" i="16"/>
  <c r="J545" i="16" s="1"/>
  <c r="V545" i="16"/>
  <c r="I545" i="16" s="1"/>
  <c r="U545" i="16"/>
  <c r="H545" i="16" s="1"/>
  <c r="T545" i="16"/>
  <c r="G545" i="16" s="1"/>
  <c r="S545" i="16"/>
  <c r="F545" i="16" s="1"/>
  <c r="R545" i="16"/>
  <c r="E545" i="16" s="1"/>
  <c r="Q545" i="16"/>
  <c r="D545" i="16" s="1"/>
  <c r="P545" i="16"/>
  <c r="C545" i="16" s="1"/>
  <c r="W543" i="16"/>
  <c r="J543" i="16" s="1"/>
  <c r="V543" i="16"/>
  <c r="I543" i="16" s="1"/>
  <c r="U543" i="16"/>
  <c r="H543" i="16" s="1"/>
  <c r="T543" i="16"/>
  <c r="G543" i="16" s="1"/>
  <c r="S543" i="16"/>
  <c r="F543" i="16" s="1"/>
  <c r="R543" i="16"/>
  <c r="E543" i="16" s="1"/>
  <c r="Q543" i="16"/>
  <c r="D543" i="16" s="1"/>
  <c r="P543" i="16"/>
  <c r="C543" i="16" s="1"/>
  <c r="W542" i="16"/>
  <c r="J542" i="16" s="1"/>
  <c r="V542" i="16"/>
  <c r="I542" i="16" s="1"/>
  <c r="U542" i="16"/>
  <c r="H542" i="16" s="1"/>
  <c r="T542" i="16"/>
  <c r="G542" i="16" s="1"/>
  <c r="S542" i="16"/>
  <c r="F542" i="16" s="1"/>
  <c r="R542" i="16"/>
  <c r="E542" i="16" s="1"/>
  <c r="Q542" i="16"/>
  <c r="D542" i="16" s="1"/>
  <c r="P542" i="16"/>
  <c r="C542" i="16" s="1"/>
  <c r="W541" i="16"/>
  <c r="J541" i="16" s="1"/>
  <c r="V541" i="16"/>
  <c r="I541" i="16" s="1"/>
  <c r="U541" i="16"/>
  <c r="H541" i="16" s="1"/>
  <c r="T541" i="16"/>
  <c r="G541" i="16" s="1"/>
  <c r="S541" i="16"/>
  <c r="F541" i="16" s="1"/>
  <c r="R541" i="16"/>
  <c r="E541" i="16" s="1"/>
  <c r="Q541" i="16"/>
  <c r="D541" i="16" s="1"/>
  <c r="P541" i="16"/>
  <c r="C541" i="16" s="1"/>
  <c r="W540" i="16"/>
  <c r="J540" i="16" s="1"/>
  <c r="V540" i="16"/>
  <c r="I540" i="16" s="1"/>
  <c r="U540" i="16"/>
  <c r="H540" i="16" s="1"/>
  <c r="T540" i="16"/>
  <c r="G540" i="16" s="1"/>
  <c r="S540" i="16"/>
  <c r="F540" i="16" s="1"/>
  <c r="R540" i="16"/>
  <c r="E540" i="16" s="1"/>
  <c r="Q540" i="16"/>
  <c r="D540" i="16" s="1"/>
  <c r="P540" i="16"/>
  <c r="C540" i="16" s="1"/>
  <c r="W539" i="16"/>
  <c r="J539" i="16" s="1"/>
  <c r="V539" i="16"/>
  <c r="I539" i="16" s="1"/>
  <c r="U539" i="16"/>
  <c r="H539" i="16" s="1"/>
  <c r="T539" i="16"/>
  <c r="G539" i="16" s="1"/>
  <c r="S539" i="16"/>
  <c r="F539" i="16" s="1"/>
  <c r="R539" i="16"/>
  <c r="E539" i="16" s="1"/>
  <c r="Q539" i="16"/>
  <c r="D539" i="16" s="1"/>
  <c r="P539" i="16"/>
  <c r="C539" i="16" s="1"/>
  <c r="W538" i="16"/>
  <c r="J538" i="16" s="1"/>
  <c r="V538" i="16"/>
  <c r="I538" i="16" s="1"/>
  <c r="U538" i="16"/>
  <c r="H538" i="16" s="1"/>
  <c r="T538" i="16"/>
  <c r="G538" i="16" s="1"/>
  <c r="S538" i="16"/>
  <c r="F538" i="16" s="1"/>
  <c r="R538" i="16"/>
  <c r="E538" i="16" s="1"/>
  <c r="Q538" i="16"/>
  <c r="D538" i="16" s="1"/>
  <c r="P538" i="16"/>
  <c r="C538" i="16" s="1"/>
  <c r="W537" i="16"/>
  <c r="J537" i="16" s="1"/>
  <c r="V537" i="16"/>
  <c r="I537" i="16" s="1"/>
  <c r="U537" i="16"/>
  <c r="H537" i="16" s="1"/>
  <c r="T537" i="16"/>
  <c r="G537" i="16" s="1"/>
  <c r="S537" i="16"/>
  <c r="F537" i="16" s="1"/>
  <c r="R537" i="16"/>
  <c r="E537" i="16" s="1"/>
  <c r="Q537" i="16"/>
  <c r="D537" i="16" s="1"/>
  <c r="P537" i="16"/>
  <c r="C537" i="16" s="1"/>
  <c r="W536" i="16"/>
  <c r="J536" i="16" s="1"/>
  <c r="V536" i="16"/>
  <c r="I536" i="16" s="1"/>
  <c r="U536" i="16"/>
  <c r="H536" i="16" s="1"/>
  <c r="T536" i="16"/>
  <c r="G536" i="16" s="1"/>
  <c r="S536" i="16"/>
  <c r="F536" i="16" s="1"/>
  <c r="R536" i="16"/>
  <c r="E536" i="16" s="1"/>
  <c r="Q536" i="16"/>
  <c r="D536" i="16" s="1"/>
  <c r="P536" i="16"/>
  <c r="C536" i="16" s="1"/>
  <c r="W535" i="16"/>
  <c r="J535" i="16" s="1"/>
  <c r="V535" i="16"/>
  <c r="I535" i="16" s="1"/>
  <c r="U535" i="16"/>
  <c r="H535" i="16" s="1"/>
  <c r="T535" i="16"/>
  <c r="G535" i="16" s="1"/>
  <c r="S535" i="16"/>
  <c r="F535" i="16" s="1"/>
  <c r="R535" i="16"/>
  <c r="E535" i="16" s="1"/>
  <c r="Q535" i="16"/>
  <c r="D535" i="16" s="1"/>
  <c r="P535" i="16"/>
  <c r="C535" i="16" s="1"/>
  <c r="W534" i="16"/>
  <c r="J534" i="16" s="1"/>
  <c r="V534" i="16"/>
  <c r="I534" i="16" s="1"/>
  <c r="U534" i="16"/>
  <c r="H534" i="16" s="1"/>
  <c r="T534" i="16"/>
  <c r="G534" i="16" s="1"/>
  <c r="S534" i="16"/>
  <c r="F534" i="16" s="1"/>
  <c r="R534" i="16"/>
  <c r="E534" i="16" s="1"/>
  <c r="Q534" i="16"/>
  <c r="D534" i="16" s="1"/>
  <c r="P534" i="16"/>
  <c r="C534" i="16" s="1"/>
  <c r="W533" i="16"/>
  <c r="J533" i="16" s="1"/>
  <c r="V533" i="16"/>
  <c r="I533" i="16" s="1"/>
  <c r="U533" i="16"/>
  <c r="H533" i="16" s="1"/>
  <c r="T533" i="16"/>
  <c r="G533" i="16" s="1"/>
  <c r="S533" i="16"/>
  <c r="F533" i="16" s="1"/>
  <c r="R533" i="16"/>
  <c r="E533" i="16" s="1"/>
  <c r="Q533" i="16"/>
  <c r="D533" i="16" s="1"/>
  <c r="P533" i="16"/>
  <c r="C533" i="16" s="1"/>
  <c r="W532" i="16"/>
  <c r="J532" i="16" s="1"/>
  <c r="V532" i="16"/>
  <c r="I532" i="16" s="1"/>
  <c r="U532" i="16"/>
  <c r="H532" i="16" s="1"/>
  <c r="T532" i="16"/>
  <c r="G532" i="16" s="1"/>
  <c r="S532" i="16"/>
  <c r="F532" i="16" s="1"/>
  <c r="R532" i="16"/>
  <c r="E532" i="16" s="1"/>
  <c r="Q532" i="16"/>
  <c r="D532" i="16" s="1"/>
  <c r="P532" i="16"/>
  <c r="C532" i="16" s="1"/>
  <c r="W531" i="16"/>
  <c r="J531" i="16" s="1"/>
  <c r="V531" i="16"/>
  <c r="I531" i="16" s="1"/>
  <c r="U531" i="16"/>
  <c r="H531" i="16" s="1"/>
  <c r="T531" i="16"/>
  <c r="G531" i="16" s="1"/>
  <c r="S531" i="16"/>
  <c r="F531" i="16" s="1"/>
  <c r="R531" i="16"/>
  <c r="E531" i="16" s="1"/>
  <c r="Q531" i="16"/>
  <c r="D531" i="16" s="1"/>
  <c r="P531" i="16"/>
  <c r="C531" i="16" s="1"/>
  <c r="W530" i="16"/>
  <c r="J530" i="16" s="1"/>
  <c r="V530" i="16"/>
  <c r="I530" i="16" s="1"/>
  <c r="U530" i="16"/>
  <c r="H530" i="16" s="1"/>
  <c r="T530" i="16"/>
  <c r="G530" i="16" s="1"/>
  <c r="S530" i="16"/>
  <c r="F530" i="16" s="1"/>
  <c r="R530" i="16"/>
  <c r="E530" i="16" s="1"/>
  <c r="Q530" i="16"/>
  <c r="D530" i="16" s="1"/>
  <c r="P530" i="16"/>
  <c r="C530" i="16" s="1"/>
  <c r="W529" i="16"/>
  <c r="J529" i="16" s="1"/>
  <c r="V529" i="16"/>
  <c r="I529" i="16" s="1"/>
  <c r="U529" i="16"/>
  <c r="H529" i="16" s="1"/>
  <c r="T529" i="16"/>
  <c r="G529" i="16" s="1"/>
  <c r="S529" i="16"/>
  <c r="F529" i="16" s="1"/>
  <c r="R529" i="16"/>
  <c r="E529" i="16" s="1"/>
  <c r="Q529" i="16"/>
  <c r="D529" i="16" s="1"/>
  <c r="P529" i="16"/>
  <c r="C529" i="16" s="1"/>
  <c r="W528" i="16"/>
  <c r="J528" i="16" s="1"/>
  <c r="V528" i="16"/>
  <c r="I528" i="16" s="1"/>
  <c r="U528" i="16"/>
  <c r="H528" i="16" s="1"/>
  <c r="T528" i="16"/>
  <c r="G528" i="16" s="1"/>
  <c r="S528" i="16"/>
  <c r="F528" i="16" s="1"/>
  <c r="R528" i="16"/>
  <c r="E528" i="16" s="1"/>
  <c r="Q528" i="16"/>
  <c r="D528" i="16" s="1"/>
  <c r="P528" i="16"/>
  <c r="C528" i="16" s="1"/>
  <c r="W527" i="16"/>
  <c r="J527" i="16" s="1"/>
  <c r="V527" i="16"/>
  <c r="I527" i="16" s="1"/>
  <c r="U527" i="16"/>
  <c r="H527" i="16" s="1"/>
  <c r="T527" i="16"/>
  <c r="G527" i="16" s="1"/>
  <c r="S527" i="16"/>
  <c r="F527" i="16" s="1"/>
  <c r="R527" i="16"/>
  <c r="E527" i="16" s="1"/>
  <c r="Q527" i="16"/>
  <c r="D527" i="16" s="1"/>
  <c r="P527" i="16"/>
  <c r="C527" i="16" s="1"/>
  <c r="W526" i="16"/>
  <c r="J526" i="16" s="1"/>
  <c r="V526" i="16"/>
  <c r="I526" i="16" s="1"/>
  <c r="U526" i="16"/>
  <c r="H526" i="16" s="1"/>
  <c r="T526" i="16"/>
  <c r="G526" i="16" s="1"/>
  <c r="S526" i="16"/>
  <c r="F526" i="16" s="1"/>
  <c r="R526" i="16"/>
  <c r="E526" i="16" s="1"/>
  <c r="Q526" i="16"/>
  <c r="D526" i="16" s="1"/>
  <c r="P526" i="16"/>
  <c r="C526" i="16" s="1"/>
  <c r="W525" i="16"/>
  <c r="J525" i="16" s="1"/>
  <c r="V525" i="16"/>
  <c r="I525" i="16" s="1"/>
  <c r="U525" i="16"/>
  <c r="H525" i="16" s="1"/>
  <c r="T525" i="16"/>
  <c r="G525" i="16" s="1"/>
  <c r="S525" i="16"/>
  <c r="F525" i="16" s="1"/>
  <c r="R525" i="16"/>
  <c r="E525" i="16" s="1"/>
  <c r="Q525" i="16"/>
  <c r="D525" i="16" s="1"/>
  <c r="P525" i="16"/>
  <c r="C525" i="16" s="1"/>
  <c r="W524" i="16"/>
  <c r="J524" i="16" s="1"/>
  <c r="V524" i="16"/>
  <c r="I524" i="16" s="1"/>
  <c r="U524" i="16"/>
  <c r="H524" i="16" s="1"/>
  <c r="T524" i="16"/>
  <c r="G524" i="16" s="1"/>
  <c r="S524" i="16"/>
  <c r="F524" i="16" s="1"/>
  <c r="R524" i="16"/>
  <c r="E524" i="16" s="1"/>
  <c r="Q524" i="16"/>
  <c r="D524" i="16" s="1"/>
  <c r="P524" i="16"/>
  <c r="C524" i="16" s="1"/>
  <c r="W523" i="16"/>
  <c r="J523" i="16" s="1"/>
  <c r="V523" i="16"/>
  <c r="I523" i="16" s="1"/>
  <c r="U523" i="16"/>
  <c r="H523" i="16" s="1"/>
  <c r="T523" i="16"/>
  <c r="G523" i="16" s="1"/>
  <c r="S523" i="16"/>
  <c r="F523" i="16" s="1"/>
  <c r="R523" i="16"/>
  <c r="E523" i="16" s="1"/>
  <c r="Q523" i="16"/>
  <c r="D523" i="16" s="1"/>
  <c r="P523" i="16"/>
  <c r="C523" i="16" s="1"/>
  <c r="W522" i="16"/>
  <c r="J522" i="16" s="1"/>
  <c r="V522" i="16"/>
  <c r="I522" i="16" s="1"/>
  <c r="U522" i="16"/>
  <c r="H522" i="16" s="1"/>
  <c r="T522" i="16"/>
  <c r="G522" i="16" s="1"/>
  <c r="S522" i="16"/>
  <c r="F522" i="16" s="1"/>
  <c r="R522" i="16"/>
  <c r="E522" i="16" s="1"/>
  <c r="Q522" i="16"/>
  <c r="D522" i="16" s="1"/>
  <c r="P522" i="16"/>
  <c r="C522" i="16" s="1"/>
  <c r="W521" i="16"/>
  <c r="J521" i="16" s="1"/>
  <c r="V521" i="16"/>
  <c r="I521" i="16" s="1"/>
  <c r="U521" i="16"/>
  <c r="H521" i="16" s="1"/>
  <c r="T521" i="16"/>
  <c r="G521" i="16" s="1"/>
  <c r="S521" i="16"/>
  <c r="F521" i="16" s="1"/>
  <c r="R521" i="16"/>
  <c r="E521" i="16" s="1"/>
  <c r="Q521" i="16"/>
  <c r="D521" i="16" s="1"/>
  <c r="P521" i="16"/>
  <c r="C521" i="16" s="1"/>
  <c r="W520" i="16"/>
  <c r="J520" i="16" s="1"/>
  <c r="V520" i="16"/>
  <c r="I520" i="16" s="1"/>
  <c r="U520" i="16"/>
  <c r="H520" i="16" s="1"/>
  <c r="T520" i="16"/>
  <c r="G520" i="16" s="1"/>
  <c r="S520" i="16"/>
  <c r="F520" i="16" s="1"/>
  <c r="R520" i="16"/>
  <c r="E520" i="16" s="1"/>
  <c r="Q520" i="16"/>
  <c r="D520" i="16" s="1"/>
  <c r="P520" i="16"/>
  <c r="C520" i="16" s="1"/>
  <c r="W519" i="16"/>
  <c r="J519" i="16" s="1"/>
  <c r="V519" i="16"/>
  <c r="I519" i="16" s="1"/>
  <c r="U519" i="16"/>
  <c r="H519" i="16" s="1"/>
  <c r="T519" i="16"/>
  <c r="G519" i="16" s="1"/>
  <c r="S519" i="16"/>
  <c r="F519" i="16" s="1"/>
  <c r="R519" i="16"/>
  <c r="E519" i="16" s="1"/>
  <c r="Q519" i="16"/>
  <c r="D519" i="16" s="1"/>
  <c r="P519" i="16"/>
  <c r="C519" i="16" s="1"/>
  <c r="W518" i="16"/>
  <c r="J518" i="16" s="1"/>
  <c r="V518" i="16"/>
  <c r="I518" i="16" s="1"/>
  <c r="U518" i="16"/>
  <c r="H518" i="16" s="1"/>
  <c r="T518" i="16"/>
  <c r="G518" i="16" s="1"/>
  <c r="S518" i="16"/>
  <c r="F518" i="16" s="1"/>
  <c r="R518" i="16"/>
  <c r="E518" i="16" s="1"/>
  <c r="Q518" i="16"/>
  <c r="D518" i="16" s="1"/>
  <c r="P518" i="16"/>
  <c r="C518" i="16" s="1"/>
  <c r="W517" i="16"/>
  <c r="J517" i="16" s="1"/>
  <c r="V517" i="16"/>
  <c r="I517" i="16" s="1"/>
  <c r="U517" i="16"/>
  <c r="H517" i="16" s="1"/>
  <c r="T517" i="16"/>
  <c r="G517" i="16" s="1"/>
  <c r="S517" i="16"/>
  <c r="F517" i="16" s="1"/>
  <c r="R517" i="16"/>
  <c r="E517" i="16" s="1"/>
  <c r="Q517" i="16"/>
  <c r="D517" i="16" s="1"/>
  <c r="P517" i="16"/>
  <c r="C517" i="16" s="1"/>
  <c r="W516" i="16"/>
  <c r="J516" i="16" s="1"/>
  <c r="V516" i="16"/>
  <c r="I516" i="16" s="1"/>
  <c r="U516" i="16"/>
  <c r="H516" i="16" s="1"/>
  <c r="T516" i="16"/>
  <c r="G516" i="16" s="1"/>
  <c r="S516" i="16"/>
  <c r="F516" i="16" s="1"/>
  <c r="R516" i="16"/>
  <c r="E516" i="16" s="1"/>
  <c r="Q516" i="16"/>
  <c r="D516" i="16" s="1"/>
  <c r="P516" i="16"/>
  <c r="C516" i="16" s="1"/>
  <c r="W515" i="16"/>
  <c r="J515" i="16" s="1"/>
  <c r="V515" i="16"/>
  <c r="I515" i="16" s="1"/>
  <c r="U515" i="16"/>
  <c r="H515" i="16" s="1"/>
  <c r="T515" i="16"/>
  <c r="G515" i="16" s="1"/>
  <c r="S515" i="16"/>
  <c r="F515" i="16" s="1"/>
  <c r="R515" i="16"/>
  <c r="E515" i="16" s="1"/>
  <c r="Q515" i="16"/>
  <c r="D515" i="16" s="1"/>
  <c r="P515" i="16"/>
  <c r="C515" i="16" s="1"/>
  <c r="W514" i="16"/>
  <c r="J514" i="16" s="1"/>
  <c r="V514" i="16"/>
  <c r="I514" i="16" s="1"/>
  <c r="U514" i="16"/>
  <c r="H514" i="16" s="1"/>
  <c r="T514" i="16"/>
  <c r="G514" i="16" s="1"/>
  <c r="S514" i="16"/>
  <c r="F514" i="16" s="1"/>
  <c r="R514" i="16"/>
  <c r="E514" i="16" s="1"/>
  <c r="Q514" i="16"/>
  <c r="D514" i="16" s="1"/>
  <c r="P514" i="16"/>
  <c r="C514" i="16" s="1"/>
  <c r="W513" i="16"/>
  <c r="J513" i="16" s="1"/>
  <c r="V513" i="16"/>
  <c r="I513" i="16" s="1"/>
  <c r="U513" i="16"/>
  <c r="H513" i="16" s="1"/>
  <c r="T513" i="16"/>
  <c r="G513" i="16" s="1"/>
  <c r="S513" i="16"/>
  <c r="F513" i="16" s="1"/>
  <c r="R513" i="16"/>
  <c r="E513" i="16" s="1"/>
  <c r="Q513" i="16"/>
  <c r="D513" i="16" s="1"/>
  <c r="P513" i="16"/>
  <c r="C513" i="16" s="1"/>
  <c r="W512" i="16"/>
  <c r="J512" i="16" s="1"/>
  <c r="V512" i="16"/>
  <c r="I512" i="16" s="1"/>
  <c r="U512" i="16"/>
  <c r="H512" i="16" s="1"/>
  <c r="T512" i="16"/>
  <c r="G512" i="16" s="1"/>
  <c r="S512" i="16"/>
  <c r="F512" i="16" s="1"/>
  <c r="R512" i="16"/>
  <c r="E512" i="16" s="1"/>
  <c r="Q512" i="16"/>
  <c r="D512" i="16" s="1"/>
  <c r="P512" i="16"/>
  <c r="C512" i="16" s="1"/>
  <c r="W511" i="16"/>
  <c r="J511" i="16" s="1"/>
  <c r="V511" i="16"/>
  <c r="I511" i="16" s="1"/>
  <c r="U511" i="16"/>
  <c r="H511" i="16" s="1"/>
  <c r="T511" i="16"/>
  <c r="G511" i="16" s="1"/>
  <c r="S511" i="16"/>
  <c r="F511" i="16" s="1"/>
  <c r="R511" i="16"/>
  <c r="E511" i="16" s="1"/>
  <c r="Q511" i="16"/>
  <c r="D511" i="16" s="1"/>
  <c r="P511" i="16"/>
  <c r="C511" i="16" s="1"/>
  <c r="W510" i="16"/>
  <c r="J510" i="16" s="1"/>
  <c r="V510" i="16"/>
  <c r="I510" i="16" s="1"/>
  <c r="U510" i="16"/>
  <c r="H510" i="16" s="1"/>
  <c r="T510" i="16"/>
  <c r="G510" i="16" s="1"/>
  <c r="S510" i="16"/>
  <c r="F510" i="16" s="1"/>
  <c r="R510" i="16"/>
  <c r="E510" i="16" s="1"/>
  <c r="Q510" i="16"/>
  <c r="D510" i="16" s="1"/>
  <c r="P510" i="16"/>
  <c r="C510" i="16" s="1"/>
  <c r="W509" i="16"/>
  <c r="J509" i="16" s="1"/>
  <c r="V509" i="16"/>
  <c r="I509" i="16" s="1"/>
  <c r="U509" i="16"/>
  <c r="H509" i="16" s="1"/>
  <c r="T509" i="16"/>
  <c r="G509" i="16" s="1"/>
  <c r="S509" i="16"/>
  <c r="F509" i="16" s="1"/>
  <c r="R509" i="16"/>
  <c r="E509" i="16" s="1"/>
  <c r="Q509" i="16"/>
  <c r="D509" i="16" s="1"/>
  <c r="P509" i="16"/>
  <c r="C509" i="16" s="1"/>
  <c r="W508" i="16"/>
  <c r="J508" i="16" s="1"/>
  <c r="V508" i="16"/>
  <c r="I508" i="16" s="1"/>
  <c r="U508" i="16"/>
  <c r="H508" i="16" s="1"/>
  <c r="T508" i="16"/>
  <c r="G508" i="16" s="1"/>
  <c r="S508" i="16"/>
  <c r="F508" i="16" s="1"/>
  <c r="R508" i="16"/>
  <c r="E508" i="16" s="1"/>
  <c r="Q508" i="16"/>
  <c r="D508" i="16" s="1"/>
  <c r="P508" i="16"/>
  <c r="C508" i="16" s="1"/>
  <c r="W507" i="16"/>
  <c r="J507" i="16" s="1"/>
  <c r="V507" i="16"/>
  <c r="I507" i="16" s="1"/>
  <c r="U507" i="16"/>
  <c r="H507" i="16" s="1"/>
  <c r="T507" i="16"/>
  <c r="G507" i="16" s="1"/>
  <c r="S507" i="16"/>
  <c r="F507" i="16" s="1"/>
  <c r="R507" i="16"/>
  <c r="E507" i="16" s="1"/>
  <c r="Q507" i="16"/>
  <c r="D507" i="16" s="1"/>
  <c r="P507" i="16"/>
  <c r="C507" i="16" s="1"/>
  <c r="W506" i="16"/>
  <c r="J506" i="16" s="1"/>
  <c r="V506" i="16"/>
  <c r="I506" i="16" s="1"/>
  <c r="U506" i="16"/>
  <c r="H506" i="16" s="1"/>
  <c r="T506" i="16"/>
  <c r="G506" i="16" s="1"/>
  <c r="S506" i="16"/>
  <c r="F506" i="16" s="1"/>
  <c r="R506" i="16"/>
  <c r="E506" i="16" s="1"/>
  <c r="Q506" i="16"/>
  <c r="D506" i="16" s="1"/>
  <c r="P506" i="16"/>
  <c r="C506" i="16" s="1"/>
  <c r="W505" i="16"/>
  <c r="J505" i="16" s="1"/>
  <c r="V505" i="16"/>
  <c r="I505" i="16" s="1"/>
  <c r="U505" i="16"/>
  <c r="H505" i="16" s="1"/>
  <c r="T505" i="16"/>
  <c r="G505" i="16" s="1"/>
  <c r="S505" i="16"/>
  <c r="F505" i="16" s="1"/>
  <c r="R505" i="16"/>
  <c r="E505" i="16" s="1"/>
  <c r="Q505" i="16"/>
  <c r="D505" i="16" s="1"/>
  <c r="P505" i="16"/>
  <c r="C505" i="16" s="1"/>
  <c r="W504" i="16"/>
  <c r="J504" i="16" s="1"/>
  <c r="V504" i="16"/>
  <c r="I504" i="16" s="1"/>
  <c r="U504" i="16"/>
  <c r="H504" i="16" s="1"/>
  <c r="T504" i="16"/>
  <c r="G504" i="16" s="1"/>
  <c r="S504" i="16"/>
  <c r="F504" i="16" s="1"/>
  <c r="R504" i="16"/>
  <c r="E504" i="16" s="1"/>
  <c r="Q504" i="16"/>
  <c r="D504" i="16" s="1"/>
  <c r="P504" i="16"/>
  <c r="C504" i="16" s="1"/>
  <c r="W503" i="16"/>
  <c r="J503" i="16" s="1"/>
  <c r="V503" i="16"/>
  <c r="I503" i="16" s="1"/>
  <c r="U503" i="16"/>
  <c r="H503" i="16" s="1"/>
  <c r="T503" i="16"/>
  <c r="G503" i="16" s="1"/>
  <c r="S503" i="16"/>
  <c r="F503" i="16" s="1"/>
  <c r="R503" i="16"/>
  <c r="E503" i="16" s="1"/>
  <c r="Q503" i="16"/>
  <c r="D503" i="16" s="1"/>
  <c r="P503" i="16"/>
  <c r="C503" i="16" s="1"/>
  <c r="W502" i="16"/>
  <c r="J502" i="16" s="1"/>
  <c r="V502" i="16"/>
  <c r="I502" i="16" s="1"/>
  <c r="U502" i="16"/>
  <c r="H502" i="16" s="1"/>
  <c r="T502" i="16"/>
  <c r="G502" i="16" s="1"/>
  <c r="S502" i="16"/>
  <c r="F502" i="16" s="1"/>
  <c r="R502" i="16"/>
  <c r="E502" i="16" s="1"/>
  <c r="Q502" i="16"/>
  <c r="D502" i="16" s="1"/>
  <c r="P502" i="16"/>
  <c r="C502" i="16" s="1"/>
  <c r="W501" i="16"/>
  <c r="J501" i="16" s="1"/>
  <c r="V501" i="16"/>
  <c r="I501" i="16" s="1"/>
  <c r="U501" i="16"/>
  <c r="H501" i="16" s="1"/>
  <c r="T501" i="16"/>
  <c r="G501" i="16" s="1"/>
  <c r="S501" i="16"/>
  <c r="F501" i="16" s="1"/>
  <c r="R501" i="16"/>
  <c r="E501" i="16" s="1"/>
  <c r="Q501" i="16"/>
  <c r="D501" i="16" s="1"/>
  <c r="P501" i="16"/>
  <c r="C501" i="16" s="1"/>
  <c r="W500" i="16"/>
  <c r="J500" i="16" s="1"/>
  <c r="V500" i="16"/>
  <c r="I500" i="16" s="1"/>
  <c r="U500" i="16"/>
  <c r="H500" i="16" s="1"/>
  <c r="T500" i="16"/>
  <c r="G500" i="16" s="1"/>
  <c r="S500" i="16"/>
  <c r="F500" i="16" s="1"/>
  <c r="R500" i="16"/>
  <c r="E500" i="16" s="1"/>
  <c r="Q500" i="16"/>
  <c r="D500" i="16" s="1"/>
  <c r="P500" i="16"/>
  <c r="C500" i="16" s="1"/>
  <c r="W499" i="16"/>
  <c r="J499" i="16" s="1"/>
  <c r="V499" i="16"/>
  <c r="I499" i="16" s="1"/>
  <c r="U499" i="16"/>
  <c r="H499" i="16" s="1"/>
  <c r="T499" i="16"/>
  <c r="G499" i="16" s="1"/>
  <c r="S499" i="16"/>
  <c r="F499" i="16" s="1"/>
  <c r="R499" i="16"/>
  <c r="E499" i="16" s="1"/>
  <c r="Q499" i="16"/>
  <c r="D499" i="16" s="1"/>
  <c r="P499" i="16"/>
  <c r="C499" i="16" s="1"/>
  <c r="W498" i="16"/>
  <c r="J498" i="16" s="1"/>
  <c r="V498" i="16"/>
  <c r="I498" i="16" s="1"/>
  <c r="U498" i="16"/>
  <c r="H498" i="16" s="1"/>
  <c r="T498" i="16"/>
  <c r="G498" i="16" s="1"/>
  <c r="S498" i="16"/>
  <c r="F498" i="16" s="1"/>
  <c r="R498" i="16"/>
  <c r="E498" i="16" s="1"/>
  <c r="Q498" i="16"/>
  <c r="D498" i="16" s="1"/>
  <c r="P498" i="16"/>
  <c r="C498" i="16" s="1"/>
  <c r="W497" i="16"/>
  <c r="J497" i="16" s="1"/>
  <c r="V497" i="16"/>
  <c r="I497" i="16" s="1"/>
  <c r="U497" i="16"/>
  <c r="H497" i="16" s="1"/>
  <c r="T497" i="16"/>
  <c r="G497" i="16" s="1"/>
  <c r="S497" i="16"/>
  <c r="F497" i="16" s="1"/>
  <c r="R497" i="16"/>
  <c r="E497" i="16" s="1"/>
  <c r="Q497" i="16"/>
  <c r="D497" i="16" s="1"/>
  <c r="P497" i="16"/>
  <c r="C497" i="16" s="1"/>
  <c r="W496" i="16"/>
  <c r="J496" i="16" s="1"/>
  <c r="V496" i="16"/>
  <c r="I496" i="16" s="1"/>
  <c r="U496" i="16"/>
  <c r="H496" i="16" s="1"/>
  <c r="T496" i="16"/>
  <c r="G496" i="16" s="1"/>
  <c r="S496" i="16"/>
  <c r="F496" i="16" s="1"/>
  <c r="R496" i="16"/>
  <c r="E496" i="16" s="1"/>
  <c r="Q496" i="16"/>
  <c r="D496" i="16" s="1"/>
  <c r="P496" i="16"/>
  <c r="C496" i="16" s="1"/>
  <c r="W495" i="16"/>
  <c r="J495" i="16" s="1"/>
  <c r="V495" i="16"/>
  <c r="I495" i="16" s="1"/>
  <c r="U495" i="16"/>
  <c r="H495" i="16" s="1"/>
  <c r="T495" i="16"/>
  <c r="G495" i="16" s="1"/>
  <c r="S495" i="16"/>
  <c r="F495" i="16" s="1"/>
  <c r="R495" i="16"/>
  <c r="E495" i="16" s="1"/>
  <c r="Q495" i="16"/>
  <c r="D495" i="16" s="1"/>
  <c r="P495" i="16"/>
  <c r="C495" i="16" s="1"/>
  <c r="W494" i="16"/>
  <c r="J494" i="16" s="1"/>
  <c r="V494" i="16"/>
  <c r="I494" i="16" s="1"/>
  <c r="U494" i="16"/>
  <c r="H494" i="16" s="1"/>
  <c r="T494" i="16"/>
  <c r="G494" i="16" s="1"/>
  <c r="S494" i="16"/>
  <c r="F494" i="16" s="1"/>
  <c r="R494" i="16"/>
  <c r="E494" i="16" s="1"/>
  <c r="Q494" i="16"/>
  <c r="D494" i="16" s="1"/>
  <c r="P494" i="16"/>
  <c r="C494" i="16" s="1"/>
  <c r="W493" i="16"/>
  <c r="J493" i="16" s="1"/>
  <c r="V493" i="16"/>
  <c r="I493" i="16" s="1"/>
  <c r="U493" i="16"/>
  <c r="H493" i="16" s="1"/>
  <c r="T493" i="16"/>
  <c r="G493" i="16" s="1"/>
  <c r="S493" i="16"/>
  <c r="F493" i="16" s="1"/>
  <c r="R493" i="16"/>
  <c r="E493" i="16" s="1"/>
  <c r="Q493" i="16"/>
  <c r="D493" i="16" s="1"/>
  <c r="P493" i="16"/>
  <c r="C493" i="16" s="1"/>
  <c r="W492" i="16"/>
  <c r="J492" i="16" s="1"/>
  <c r="V492" i="16"/>
  <c r="I492" i="16" s="1"/>
  <c r="U492" i="16"/>
  <c r="H492" i="16" s="1"/>
  <c r="T492" i="16"/>
  <c r="G492" i="16" s="1"/>
  <c r="S492" i="16"/>
  <c r="F492" i="16" s="1"/>
  <c r="R492" i="16"/>
  <c r="E492" i="16" s="1"/>
  <c r="Q492" i="16"/>
  <c r="D492" i="16" s="1"/>
  <c r="P492" i="16"/>
  <c r="C492" i="16" s="1"/>
  <c r="W491" i="16"/>
  <c r="J491" i="16" s="1"/>
  <c r="V491" i="16"/>
  <c r="I491" i="16" s="1"/>
  <c r="U491" i="16"/>
  <c r="H491" i="16" s="1"/>
  <c r="T491" i="16"/>
  <c r="G491" i="16" s="1"/>
  <c r="S491" i="16"/>
  <c r="F491" i="16" s="1"/>
  <c r="R491" i="16"/>
  <c r="E491" i="16" s="1"/>
  <c r="Q491" i="16"/>
  <c r="D491" i="16" s="1"/>
  <c r="P491" i="16"/>
  <c r="C491" i="16" s="1"/>
  <c r="W490" i="16"/>
  <c r="J490" i="16" s="1"/>
  <c r="V490" i="16"/>
  <c r="I490" i="16" s="1"/>
  <c r="U490" i="16"/>
  <c r="H490" i="16" s="1"/>
  <c r="T490" i="16"/>
  <c r="G490" i="16" s="1"/>
  <c r="S490" i="16"/>
  <c r="F490" i="16" s="1"/>
  <c r="R490" i="16"/>
  <c r="E490" i="16" s="1"/>
  <c r="Q490" i="16"/>
  <c r="D490" i="16" s="1"/>
  <c r="P490" i="16"/>
  <c r="C490" i="16" s="1"/>
  <c r="W489" i="16"/>
  <c r="J489" i="16" s="1"/>
  <c r="V489" i="16"/>
  <c r="I489" i="16" s="1"/>
  <c r="U489" i="16"/>
  <c r="H489" i="16" s="1"/>
  <c r="T489" i="16"/>
  <c r="G489" i="16" s="1"/>
  <c r="S489" i="16"/>
  <c r="F489" i="16" s="1"/>
  <c r="R489" i="16"/>
  <c r="E489" i="16" s="1"/>
  <c r="Q489" i="16"/>
  <c r="D489" i="16" s="1"/>
  <c r="P489" i="16"/>
  <c r="C489" i="16" s="1"/>
  <c r="W488" i="16"/>
  <c r="J488" i="16" s="1"/>
  <c r="V488" i="16"/>
  <c r="I488" i="16" s="1"/>
  <c r="U488" i="16"/>
  <c r="H488" i="16" s="1"/>
  <c r="T488" i="16"/>
  <c r="G488" i="16" s="1"/>
  <c r="S488" i="16"/>
  <c r="F488" i="16" s="1"/>
  <c r="R488" i="16"/>
  <c r="E488" i="16" s="1"/>
  <c r="Q488" i="16"/>
  <c r="D488" i="16" s="1"/>
  <c r="P488" i="16"/>
  <c r="C488" i="16" s="1"/>
  <c r="W487" i="16"/>
  <c r="J487" i="16" s="1"/>
  <c r="V487" i="16"/>
  <c r="I487" i="16" s="1"/>
  <c r="U487" i="16"/>
  <c r="H487" i="16" s="1"/>
  <c r="T487" i="16"/>
  <c r="G487" i="16" s="1"/>
  <c r="S487" i="16"/>
  <c r="F487" i="16" s="1"/>
  <c r="R487" i="16"/>
  <c r="E487" i="16" s="1"/>
  <c r="Q487" i="16"/>
  <c r="D487" i="16" s="1"/>
  <c r="P487" i="16"/>
  <c r="C487" i="16" s="1"/>
  <c r="W486" i="16"/>
  <c r="J486" i="16" s="1"/>
  <c r="V486" i="16"/>
  <c r="I486" i="16" s="1"/>
  <c r="U486" i="16"/>
  <c r="H486" i="16" s="1"/>
  <c r="T486" i="16"/>
  <c r="G486" i="16" s="1"/>
  <c r="S486" i="16"/>
  <c r="F486" i="16" s="1"/>
  <c r="R486" i="16"/>
  <c r="E486" i="16" s="1"/>
  <c r="Q486" i="16"/>
  <c r="D486" i="16" s="1"/>
  <c r="P486" i="16"/>
  <c r="C486" i="16" s="1"/>
  <c r="W485" i="16"/>
  <c r="J485" i="16" s="1"/>
  <c r="V485" i="16"/>
  <c r="I485" i="16" s="1"/>
  <c r="U485" i="16"/>
  <c r="H485" i="16" s="1"/>
  <c r="T485" i="16"/>
  <c r="G485" i="16" s="1"/>
  <c r="S485" i="16"/>
  <c r="F485" i="16" s="1"/>
  <c r="R485" i="16"/>
  <c r="E485" i="16" s="1"/>
  <c r="Q485" i="16"/>
  <c r="D485" i="16" s="1"/>
  <c r="P485" i="16"/>
  <c r="C485" i="16" s="1"/>
  <c r="W484" i="16"/>
  <c r="J484" i="16" s="1"/>
  <c r="V484" i="16"/>
  <c r="I484" i="16" s="1"/>
  <c r="U484" i="16"/>
  <c r="H484" i="16" s="1"/>
  <c r="T484" i="16"/>
  <c r="G484" i="16" s="1"/>
  <c r="S484" i="16"/>
  <c r="F484" i="16" s="1"/>
  <c r="R484" i="16"/>
  <c r="E484" i="16" s="1"/>
  <c r="Q484" i="16"/>
  <c r="D484" i="16" s="1"/>
  <c r="P484" i="16"/>
  <c r="C484" i="16" s="1"/>
  <c r="W483" i="16"/>
  <c r="J483" i="16" s="1"/>
  <c r="V483" i="16"/>
  <c r="I483" i="16" s="1"/>
  <c r="U483" i="16"/>
  <c r="H483" i="16" s="1"/>
  <c r="T483" i="16"/>
  <c r="G483" i="16" s="1"/>
  <c r="S483" i="16"/>
  <c r="F483" i="16" s="1"/>
  <c r="R483" i="16"/>
  <c r="E483" i="16" s="1"/>
  <c r="Q483" i="16"/>
  <c r="D483" i="16" s="1"/>
  <c r="P483" i="16"/>
  <c r="C483" i="16" s="1"/>
  <c r="W482" i="16"/>
  <c r="J482" i="16" s="1"/>
  <c r="V482" i="16"/>
  <c r="I482" i="16" s="1"/>
  <c r="U482" i="16"/>
  <c r="H482" i="16" s="1"/>
  <c r="T482" i="16"/>
  <c r="G482" i="16" s="1"/>
  <c r="S482" i="16"/>
  <c r="F482" i="16" s="1"/>
  <c r="R482" i="16"/>
  <c r="E482" i="16" s="1"/>
  <c r="Q482" i="16"/>
  <c r="D482" i="16" s="1"/>
  <c r="P482" i="16"/>
  <c r="C482" i="16" s="1"/>
  <c r="W481" i="16"/>
  <c r="J481" i="16" s="1"/>
  <c r="V481" i="16"/>
  <c r="I481" i="16" s="1"/>
  <c r="U481" i="16"/>
  <c r="H481" i="16" s="1"/>
  <c r="T481" i="16"/>
  <c r="G481" i="16" s="1"/>
  <c r="S481" i="16"/>
  <c r="F481" i="16" s="1"/>
  <c r="R481" i="16"/>
  <c r="E481" i="16" s="1"/>
  <c r="Q481" i="16"/>
  <c r="D481" i="16" s="1"/>
  <c r="P481" i="16"/>
  <c r="C481" i="16" s="1"/>
  <c r="W480" i="16"/>
  <c r="J480" i="16" s="1"/>
  <c r="V480" i="16"/>
  <c r="I480" i="16" s="1"/>
  <c r="U480" i="16"/>
  <c r="H480" i="16" s="1"/>
  <c r="T480" i="16"/>
  <c r="G480" i="16" s="1"/>
  <c r="S480" i="16"/>
  <c r="F480" i="16" s="1"/>
  <c r="R480" i="16"/>
  <c r="E480" i="16" s="1"/>
  <c r="Q480" i="16"/>
  <c r="D480" i="16" s="1"/>
  <c r="P480" i="16"/>
  <c r="C480" i="16" s="1"/>
  <c r="W479" i="16"/>
  <c r="J479" i="16" s="1"/>
  <c r="V479" i="16"/>
  <c r="I479" i="16" s="1"/>
  <c r="U479" i="16"/>
  <c r="H479" i="16" s="1"/>
  <c r="T479" i="16"/>
  <c r="G479" i="16" s="1"/>
  <c r="S479" i="16"/>
  <c r="F479" i="16" s="1"/>
  <c r="R479" i="16"/>
  <c r="E479" i="16" s="1"/>
  <c r="Q479" i="16"/>
  <c r="D479" i="16" s="1"/>
  <c r="P479" i="16"/>
  <c r="C479" i="16" s="1"/>
  <c r="W478" i="16"/>
  <c r="J478" i="16" s="1"/>
  <c r="V478" i="16"/>
  <c r="I478" i="16" s="1"/>
  <c r="U478" i="16"/>
  <c r="H478" i="16" s="1"/>
  <c r="T478" i="16"/>
  <c r="G478" i="16" s="1"/>
  <c r="S478" i="16"/>
  <c r="F478" i="16" s="1"/>
  <c r="R478" i="16"/>
  <c r="E478" i="16" s="1"/>
  <c r="Q478" i="16"/>
  <c r="D478" i="16" s="1"/>
  <c r="P478" i="16"/>
  <c r="C478" i="16" s="1"/>
  <c r="W477" i="16"/>
  <c r="J477" i="16" s="1"/>
  <c r="V477" i="16"/>
  <c r="I477" i="16" s="1"/>
  <c r="U477" i="16"/>
  <c r="H477" i="16" s="1"/>
  <c r="T477" i="16"/>
  <c r="G477" i="16" s="1"/>
  <c r="S477" i="16"/>
  <c r="F477" i="16" s="1"/>
  <c r="R477" i="16"/>
  <c r="E477" i="16" s="1"/>
  <c r="Q477" i="16"/>
  <c r="D477" i="16" s="1"/>
  <c r="P477" i="16"/>
  <c r="C477" i="16" s="1"/>
  <c r="W476" i="16"/>
  <c r="J476" i="16" s="1"/>
  <c r="V476" i="16"/>
  <c r="I476" i="16" s="1"/>
  <c r="U476" i="16"/>
  <c r="H476" i="16" s="1"/>
  <c r="T476" i="16"/>
  <c r="G476" i="16" s="1"/>
  <c r="S476" i="16"/>
  <c r="F476" i="16" s="1"/>
  <c r="R476" i="16"/>
  <c r="E476" i="16" s="1"/>
  <c r="Q476" i="16"/>
  <c r="D476" i="16" s="1"/>
  <c r="P476" i="16"/>
  <c r="C476" i="16" s="1"/>
  <c r="W475" i="16"/>
  <c r="J475" i="16" s="1"/>
  <c r="V475" i="16"/>
  <c r="I475" i="16" s="1"/>
  <c r="U475" i="16"/>
  <c r="H475" i="16" s="1"/>
  <c r="T475" i="16"/>
  <c r="G475" i="16" s="1"/>
  <c r="S475" i="16"/>
  <c r="F475" i="16" s="1"/>
  <c r="R475" i="16"/>
  <c r="E475" i="16" s="1"/>
  <c r="Q475" i="16"/>
  <c r="D475" i="16" s="1"/>
  <c r="P475" i="16"/>
  <c r="C475" i="16" s="1"/>
  <c r="W474" i="16"/>
  <c r="J474" i="16" s="1"/>
  <c r="V474" i="16"/>
  <c r="I474" i="16" s="1"/>
  <c r="U474" i="16"/>
  <c r="H474" i="16" s="1"/>
  <c r="T474" i="16"/>
  <c r="G474" i="16" s="1"/>
  <c r="S474" i="16"/>
  <c r="F474" i="16" s="1"/>
  <c r="R474" i="16"/>
  <c r="E474" i="16" s="1"/>
  <c r="Q474" i="16"/>
  <c r="D474" i="16" s="1"/>
  <c r="P474" i="16"/>
  <c r="C474" i="16" s="1"/>
  <c r="W473" i="16"/>
  <c r="J473" i="16" s="1"/>
  <c r="V473" i="16"/>
  <c r="I473" i="16" s="1"/>
  <c r="U473" i="16"/>
  <c r="H473" i="16" s="1"/>
  <c r="T473" i="16"/>
  <c r="G473" i="16" s="1"/>
  <c r="S473" i="16"/>
  <c r="F473" i="16" s="1"/>
  <c r="R473" i="16"/>
  <c r="E473" i="16" s="1"/>
  <c r="Q473" i="16"/>
  <c r="D473" i="16" s="1"/>
  <c r="P473" i="16"/>
  <c r="C473" i="16" s="1"/>
  <c r="W472" i="16"/>
  <c r="J472" i="16" s="1"/>
  <c r="V472" i="16"/>
  <c r="I472" i="16" s="1"/>
  <c r="U472" i="16"/>
  <c r="H472" i="16" s="1"/>
  <c r="T472" i="16"/>
  <c r="G472" i="16" s="1"/>
  <c r="S472" i="16"/>
  <c r="F472" i="16" s="1"/>
  <c r="R472" i="16"/>
  <c r="E472" i="16" s="1"/>
  <c r="Q472" i="16"/>
  <c r="D472" i="16" s="1"/>
  <c r="P472" i="16"/>
  <c r="C472" i="16" s="1"/>
  <c r="W471" i="16"/>
  <c r="J471" i="16" s="1"/>
  <c r="V471" i="16"/>
  <c r="I471" i="16" s="1"/>
  <c r="U471" i="16"/>
  <c r="H471" i="16" s="1"/>
  <c r="T471" i="16"/>
  <c r="G471" i="16" s="1"/>
  <c r="S471" i="16"/>
  <c r="F471" i="16" s="1"/>
  <c r="R471" i="16"/>
  <c r="E471" i="16" s="1"/>
  <c r="Q471" i="16"/>
  <c r="D471" i="16" s="1"/>
  <c r="P471" i="16"/>
  <c r="C471" i="16" s="1"/>
  <c r="W470" i="16"/>
  <c r="J470" i="16" s="1"/>
  <c r="V470" i="16"/>
  <c r="I470" i="16" s="1"/>
  <c r="U470" i="16"/>
  <c r="H470" i="16" s="1"/>
  <c r="T470" i="16"/>
  <c r="G470" i="16" s="1"/>
  <c r="S470" i="16"/>
  <c r="F470" i="16" s="1"/>
  <c r="R470" i="16"/>
  <c r="E470" i="16" s="1"/>
  <c r="Q470" i="16"/>
  <c r="D470" i="16" s="1"/>
  <c r="P470" i="16"/>
  <c r="C470" i="16" s="1"/>
  <c r="W469" i="16"/>
  <c r="J469" i="16" s="1"/>
  <c r="V469" i="16"/>
  <c r="I469" i="16" s="1"/>
  <c r="U469" i="16"/>
  <c r="H469" i="16" s="1"/>
  <c r="T469" i="16"/>
  <c r="G469" i="16" s="1"/>
  <c r="S469" i="16"/>
  <c r="F469" i="16" s="1"/>
  <c r="R469" i="16"/>
  <c r="E469" i="16" s="1"/>
  <c r="Q469" i="16"/>
  <c r="D469" i="16" s="1"/>
  <c r="P469" i="16"/>
  <c r="C469" i="16" s="1"/>
  <c r="W468" i="16"/>
  <c r="J468" i="16" s="1"/>
  <c r="V468" i="16"/>
  <c r="I468" i="16" s="1"/>
  <c r="U468" i="16"/>
  <c r="H468" i="16" s="1"/>
  <c r="T468" i="16"/>
  <c r="G468" i="16" s="1"/>
  <c r="S468" i="16"/>
  <c r="F468" i="16" s="1"/>
  <c r="R468" i="16"/>
  <c r="E468" i="16" s="1"/>
  <c r="Q468" i="16"/>
  <c r="D468" i="16" s="1"/>
  <c r="P468" i="16"/>
  <c r="C468" i="16" s="1"/>
  <c r="W467" i="16"/>
  <c r="J467" i="16" s="1"/>
  <c r="V467" i="16"/>
  <c r="I467" i="16" s="1"/>
  <c r="U467" i="16"/>
  <c r="H467" i="16" s="1"/>
  <c r="T467" i="16"/>
  <c r="G467" i="16" s="1"/>
  <c r="S467" i="16"/>
  <c r="F467" i="16" s="1"/>
  <c r="R467" i="16"/>
  <c r="E467" i="16" s="1"/>
  <c r="Q467" i="16"/>
  <c r="D467" i="16" s="1"/>
  <c r="P467" i="16"/>
  <c r="C467" i="16" s="1"/>
  <c r="W466" i="16"/>
  <c r="J466" i="16" s="1"/>
  <c r="V466" i="16"/>
  <c r="I466" i="16" s="1"/>
  <c r="U466" i="16"/>
  <c r="H466" i="16" s="1"/>
  <c r="T466" i="16"/>
  <c r="G466" i="16" s="1"/>
  <c r="S466" i="16"/>
  <c r="F466" i="16" s="1"/>
  <c r="R466" i="16"/>
  <c r="E466" i="16" s="1"/>
  <c r="Q466" i="16"/>
  <c r="D466" i="16" s="1"/>
  <c r="P466" i="16"/>
  <c r="C466" i="16" s="1"/>
  <c r="W465" i="16"/>
  <c r="J465" i="16" s="1"/>
  <c r="V465" i="16"/>
  <c r="I465" i="16" s="1"/>
  <c r="U465" i="16"/>
  <c r="H465" i="16" s="1"/>
  <c r="T465" i="16"/>
  <c r="G465" i="16" s="1"/>
  <c r="S465" i="16"/>
  <c r="F465" i="16" s="1"/>
  <c r="R465" i="16"/>
  <c r="E465" i="16" s="1"/>
  <c r="Q465" i="16"/>
  <c r="D465" i="16" s="1"/>
  <c r="P465" i="16"/>
  <c r="C465" i="16" s="1"/>
  <c r="W464" i="16"/>
  <c r="J464" i="16" s="1"/>
  <c r="V464" i="16"/>
  <c r="I464" i="16" s="1"/>
  <c r="U464" i="16"/>
  <c r="H464" i="16" s="1"/>
  <c r="T464" i="16"/>
  <c r="G464" i="16" s="1"/>
  <c r="S464" i="16"/>
  <c r="F464" i="16" s="1"/>
  <c r="R464" i="16"/>
  <c r="E464" i="16" s="1"/>
  <c r="Q464" i="16"/>
  <c r="D464" i="16" s="1"/>
  <c r="P464" i="16"/>
  <c r="C464" i="16" s="1"/>
  <c r="W463" i="16"/>
  <c r="J463" i="16" s="1"/>
  <c r="V463" i="16"/>
  <c r="I463" i="16" s="1"/>
  <c r="U463" i="16"/>
  <c r="H463" i="16" s="1"/>
  <c r="T463" i="16"/>
  <c r="G463" i="16" s="1"/>
  <c r="S463" i="16"/>
  <c r="F463" i="16" s="1"/>
  <c r="R463" i="16"/>
  <c r="E463" i="16" s="1"/>
  <c r="Q463" i="16"/>
  <c r="D463" i="16" s="1"/>
  <c r="P463" i="16"/>
  <c r="C463" i="16" s="1"/>
  <c r="W462" i="16"/>
  <c r="J462" i="16" s="1"/>
  <c r="V462" i="16"/>
  <c r="I462" i="16" s="1"/>
  <c r="U462" i="16"/>
  <c r="H462" i="16" s="1"/>
  <c r="T462" i="16"/>
  <c r="G462" i="16" s="1"/>
  <c r="S462" i="16"/>
  <c r="F462" i="16" s="1"/>
  <c r="R462" i="16"/>
  <c r="E462" i="16" s="1"/>
  <c r="Q462" i="16"/>
  <c r="D462" i="16" s="1"/>
  <c r="P462" i="16"/>
  <c r="C462" i="16" s="1"/>
  <c r="W461" i="16"/>
  <c r="J461" i="16" s="1"/>
  <c r="V461" i="16"/>
  <c r="I461" i="16" s="1"/>
  <c r="U461" i="16"/>
  <c r="H461" i="16" s="1"/>
  <c r="T461" i="16"/>
  <c r="G461" i="16" s="1"/>
  <c r="S461" i="16"/>
  <c r="F461" i="16" s="1"/>
  <c r="R461" i="16"/>
  <c r="E461" i="16" s="1"/>
  <c r="Q461" i="16"/>
  <c r="D461" i="16" s="1"/>
  <c r="P461" i="16"/>
  <c r="C461" i="16" s="1"/>
  <c r="W460" i="16"/>
  <c r="J460" i="16" s="1"/>
  <c r="V460" i="16"/>
  <c r="I460" i="16" s="1"/>
  <c r="U460" i="16"/>
  <c r="H460" i="16" s="1"/>
  <c r="T460" i="16"/>
  <c r="G460" i="16" s="1"/>
  <c r="S460" i="16"/>
  <c r="F460" i="16" s="1"/>
  <c r="R460" i="16"/>
  <c r="E460" i="16" s="1"/>
  <c r="Q460" i="16"/>
  <c r="D460" i="16" s="1"/>
  <c r="P460" i="16"/>
  <c r="C460" i="16" s="1"/>
  <c r="W459" i="16"/>
  <c r="J459" i="16" s="1"/>
  <c r="V459" i="16"/>
  <c r="I459" i="16" s="1"/>
  <c r="U459" i="16"/>
  <c r="H459" i="16" s="1"/>
  <c r="T459" i="16"/>
  <c r="G459" i="16" s="1"/>
  <c r="S459" i="16"/>
  <c r="F459" i="16" s="1"/>
  <c r="R459" i="16"/>
  <c r="E459" i="16" s="1"/>
  <c r="Q459" i="16"/>
  <c r="D459" i="16" s="1"/>
  <c r="P459" i="16"/>
  <c r="C459" i="16" s="1"/>
  <c r="W458" i="16"/>
  <c r="J458" i="16" s="1"/>
  <c r="V458" i="16"/>
  <c r="I458" i="16" s="1"/>
  <c r="U458" i="16"/>
  <c r="H458" i="16" s="1"/>
  <c r="T458" i="16"/>
  <c r="G458" i="16" s="1"/>
  <c r="S458" i="16"/>
  <c r="F458" i="16" s="1"/>
  <c r="R458" i="16"/>
  <c r="E458" i="16" s="1"/>
  <c r="Q458" i="16"/>
  <c r="D458" i="16" s="1"/>
  <c r="P458" i="16"/>
  <c r="C458" i="16" s="1"/>
  <c r="W457" i="16"/>
  <c r="J457" i="16" s="1"/>
  <c r="V457" i="16"/>
  <c r="I457" i="16" s="1"/>
  <c r="U457" i="16"/>
  <c r="H457" i="16" s="1"/>
  <c r="T457" i="16"/>
  <c r="G457" i="16" s="1"/>
  <c r="S457" i="16"/>
  <c r="F457" i="16" s="1"/>
  <c r="R457" i="16"/>
  <c r="E457" i="16" s="1"/>
  <c r="Q457" i="16"/>
  <c r="D457" i="16" s="1"/>
  <c r="P457" i="16"/>
  <c r="C457" i="16" s="1"/>
  <c r="W456" i="16"/>
  <c r="J456" i="16" s="1"/>
  <c r="V456" i="16"/>
  <c r="I456" i="16" s="1"/>
  <c r="U456" i="16"/>
  <c r="H456" i="16" s="1"/>
  <c r="T456" i="16"/>
  <c r="G456" i="16" s="1"/>
  <c r="S456" i="16"/>
  <c r="F456" i="16" s="1"/>
  <c r="R456" i="16"/>
  <c r="E456" i="16" s="1"/>
  <c r="Q456" i="16"/>
  <c r="D456" i="16" s="1"/>
  <c r="P456" i="16"/>
  <c r="C456" i="16" s="1"/>
  <c r="W455" i="16"/>
  <c r="J455" i="16" s="1"/>
  <c r="V455" i="16"/>
  <c r="I455" i="16" s="1"/>
  <c r="U455" i="16"/>
  <c r="H455" i="16" s="1"/>
  <c r="T455" i="16"/>
  <c r="G455" i="16" s="1"/>
  <c r="S455" i="16"/>
  <c r="F455" i="16" s="1"/>
  <c r="R455" i="16"/>
  <c r="E455" i="16" s="1"/>
  <c r="Q455" i="16"/>
  <c r="D455" i="16" s="1"/>
  <c r="P455" i="16"/>
  <c r="C455" i="16" s="1"/>
  <c r="W454" i="16"/>
  <c r="J454" i="16" s="1"/>
  <c r="V454" i="16"/>
  <c r="I454" i="16" s="1"/>
  <c r="U454" i="16"/>
  <c r="H454" i="16" s="1"/>
  <c r="T454" i="16"/>
  <c r="G454" i="16" s="1"/>
  <c r="S454" i="16"/>
  <c r="F454" i="16" s="1"/>
  <c r="R454" i="16"/>
  <c r="E454" i="16" s="1"/>
  <c r="Q454" i="16"/>
  <c r="D454" i="16" s="1"/>
  <c r="P454" i="16"/>
  <c r="C454" i="16" s="1"/>
  <c r="W453" i="16"/>
  <c r="J453" i="16" s="1"/>
  <c r="V453" i="16"/>
  <c r="I453" i="16" s="1"/>
  <c r="U453" i="16"/>
  <c r="H453" i="16" s="1"/>
  <c r="T453" i="16"/>
  <c r="G453" i="16" s="1"/>
  <c r="S453" i="16"/>
  <c r="F453" i="16" s="1"/>
  <c r="R453" i="16"/>
  <c r="E453" i="16" s="1"/>
  <c r="Q453" i="16"/>
  <c r="D453" i="16" s="1"/>
  <c r="P453" i="16"/>
  <c r="C453" i="16" s="1"/>
  <c r="W452" i="16"/>
  <c r="J452" i="16" s="1"/>
  <c r="V452" i="16"/>
  <c r="I452" i="16" s="1"/>
  <c r="U452" i="16"/>
  <c r="H452" i="16" s="1"/>
  <c r="T452" i="16"/>
  <c r="G452" i="16" s="1"/>
  <c r="S452" i="16"/>
  <c r="F452" i="16" s="1"/>
  <c r="R452" i="16"/>
  <c r="E452" i="16" s="1"/>
  <c r="Q452" i="16"/>
  <c r="D452" i="16" s="1"/>
  <c r="P452" i="16"/>
  <c r="C452" i="16" s="1"/>
  <c r="W450" i="16"/>
  <c r="J450" i="16" s="1"/>
  <c r="V450" i="16"/>
  <c r="I450" i="16" s="1"/>
  <c r="U450" i="16"/>
  <c r="H450" i="16" s="1"/>
  <c r="T450" i="16"/>
  <c r="G450" i="16" s="1"/>
  <c r="S450" i="16"/>
  <c r="F450" i="16" s="1"/>
  <c r="R450" i="16"/>
  <c r="E450" i="16" s="1"/>
  <c r="Q450" i="16"/>
  <c r="D450" i="16" s="1"/>
  <c r="P450" i="16"/>
  <c r="C450" i="16" s="1"/>
  <c r="W449" i="16"/>
  <c r="J449" i="16" s="1"/>
  <c r="V449" i="16"/>
  <c r="I449" i="16" s="1"/>
  <c r="U449" i="16"/>
  <c r="H449" i="16" s="1"/>
  <c r="T449" i="16"/>
  <c r="G449" i="16" s="1"/>
  <c r="S449" i="16"/>
  <c r="F449" i="16" s="1"/>
  <c r="R449" i="16"/>
  <c r="E449" i="16" s="1"/>
  <c r="Q449" i="16"/>
  <c r="D449" i="16" s="1"/>
  <c r="P449" i="16"/>
  <c r="C449" i="16" s="1"/>
  <c r="W448" i="16"/>
  <c r="J448" i="16" s="1"/>
  <c r="V448" i="16"/>
  <c r="I448" i="16" s="1"/>
  <c r="U448" i="16"/>
  <c r="H448" i="16" s="1"/>
  <c r="T448" i="16"/>
  <c r="G448" i="16" s="1"/>
  <c r="S448" i="16"/>
  <c r="F448" i="16" s="1"/>
  <c r="R448" i="16"/>
  <c r="E448" i="16" s="1"/>
  <c r="Q448" i="16"/>
  <c r="D448" i="16" s="1"/>
  <c r="P448" i="16"/>
  <c r="C448" i="16" s="1"/>
  <c r="W447" i="16"/>
  <c r="J447" i="16" s="1"/>
  <c r="V447" i="16"/>
  <c r="I447" i="16" s="1"/>
  <c r="U447" i="16"/>
  <c r="H447" i="16" s="1"/>
  <c r="T447" i="16"/>
  <c r="G447" i="16" s="1"/>
  <c r="S447" i="16"/>
  <c r="F447" i="16" s="1"/>
  <c r="R447" i="16"/>
  <c r="E447" i="16" s="1"/>
  <c r="Q447" i="16"/>
  <c r="D447" i="16" s="1"/>
  <c r="P447" i="16"/>
  <c r="C447" i="16" s="1"/>
  <c r="W446" i="16"/>
  <c r="J446" i="16" s="1"/>
  <c r="V446" i="16"/>
  <c r="I446" i="16" s="1"/>
  <c r="U446" i="16"/>
  <c r="H446" i="16" s="1"/>
  <c r="T446" i="16"/>
  <c r="G446" i="16" s="1"/>
  <c r="S446" i="16"/>
  <c r="F446" i="16" s="1"/>
  <c r="R446" i="16"/>
  <c r="E446" i="16" s="1"/>
  <c r="Q446" i="16"/>
  <c r="D446" i="16" s="1"/>
  <c r="P446" i="16"/>
  <c r="C446" i="16" s="1"/>
  <c r="W445" i="16"/>
  <c r="J445" i="16" s="1"/>
  <c r="V445" i="16"/>
  <c r="I445" i="16" s="1"/>
  <c r="U445" i="16"/>
  <c r="H445" i="16" s="1"/>
  <c r="T445" i="16"/>
  <c r="G445" i="16" s="1"/>
  <c r="S445" i="16"/>
  <c r="F445" i="16" s="1"/>
  <c r="R445" i="16"/>
  <c r="E445" i="16" s="1"/>
  <c r="Q445" i="16"/>
  <c r="D445" i="16" s="1"/>
  <c r="P445" i="16"/>
  <c r="C445" i="16" s="1"/>
  <c r="W444" i="16"/>
  <c r="J444" i="16" s="1"/>
  <c r="V444" i="16"/>
  <c r="I444" i="16" s="1"/>
  <c r="U444" i="16"/>
  <c r="H444" i="16" s="1"/>
  <c r="T444" i="16"/>
  <c r="G444" i="16" s="1"/>
  <c r="S444" i="16"/>
  <c r="F444" i="16" s="1"/>
  <c r="R444" i="16"/>
  <c r="E444" i="16" s="1"/>
  <c r="Q444" i="16"/>
  <c r="D444" i="16" s="1"/>
  <c r="P444" i="16"/>
  <c r="C444" i="16" s="1"/>
  <c r="W443" i="16"/>
  <c r="J443" i="16" s="1"/>
  <c r="V443" i="16"/>
  <c r="I443" i="16" s="1"/>
  <c r="U443" i="16"/>
  <c r="H443" i="16" s="1"/>
  <c r="T443" i="16"/>
  <c r="G443" i="16" s="1"/>
  <c r="S443" i="16"/>
  <c r="F443" i="16" s="1"/>
  <c r="R443" i="16"/>
  <c r="E443" i="16" s="1"/>
  <c r="Q443" i="16"/>
  <c r="D443" i="16" s="1"/>
  <c r="P443" i="16"/>
  <c r="C443" i="16" s="1"/>
  <c r="W442" i="16"/>
  <c r="J442" i="16" s="1"/>
  <c r="V442" i="16"/>
  <c r="I442" i="16" s="1"/>
  <c r="U442" i="16"/>
  <c r="H442" i="16" s="1"/>
  <c r="T442" i="16"/>
  <c r="G442" i="16" s="1"/>
  <c r="S442" i="16"/>
  <c r="F442" i="16" s="1"/>
  <c r="R442" i="16"/>
  <c r="E442" i="16" s="1"/>
  <c r="Q442" i="16"/>
  <c r="D442" i="16" s="1"/>
  <c r="P442" i="16"/>
  <c r="C442" i="16" s="1"/>
  <c r="W441" i="16"/>
  <c r="J441" i="16" s="1"/>
  <c r="V441" i="16"/>
  <c r="I441" i="16" s="1"/>
  <c r="U441" i="16"/>
  <c r="H441" i="16" s="1"/>
  <c r="T441" i="16"/>
  <c r="G441" i="16" s="1"/>
  <c r="S441" i="16"/>
  <c r="F441" i="16" s="1"/>
  <c r="R441" i="16"/>
  <c r="E441" i="16" s="1"/>
  <c r="Q441" i="16"/>
  <c r="D441" i="16" s="1"/>
  <c r="P441" i="16"/>
  <c r="C441" i="16" s="1"/>
  <c r="W440" i="16"/>
  <c r="J440" i="16" s="1"/>
  <c r="V440" i="16"/>
  <c r="I440" i="16" s="1"/>
  <c r="U440" i="16"/>
  <c r="H440" i="16" s="1"/>
  <c r="T440" i="16"/>
  <c r="G440" i="16" s="1"/>
  <c r="S440" i="16"/>
  <c r="F440" i="16" s="1"/>
  <c r="R440" i="16"/>
  <c r="E440" i="16" s="1"/>
  <c r="Q440" i="16"/>
  <c r="D440" i="16" s="1"/>
  <c r="P440" i="16"/>
  <c r="C440" i="16" s="1"/>
  <c r="W439" i="16"/>
  <c r="J439" i="16" s="1"/>
  <c r="V439" i="16"/>
  <c r="I439" i="16" s="1"/>
  <c r="U439" i="16"/>
  <c r="H439" i="16" s="1"/>
  <c r="T439" i="16"/>
  <c r="G439" i="16" s="1"/>
  <c r="S439" i="16"/>
  <c r="F439" i="16" s="1"/>
  <c r="R439" i="16"/>
  <c r="E439" i="16" s="1"/>
  <c r="Q439" i="16"/>
  <c r="D439" i="16" s="1"/>
  <c r="P439" i="16"/>
  <c r="C439" i="16" s="1"/>
  <c r="W438" i="16"/>
  <c r="J438" i="16" s="1"/>
  <c r="V438" i="16"/>
  <c r="I438" i="16" s="1"/>
  <c r="U438" i="16"/>
  <c r="H438" i="16" s="1"/>
  <c r="T438" i="16"/>
  <c r="G438" i="16" s="1"/>
  <c r="S438" i="16"/>
  <c r="F438" i="16" s="1"/>
  <c r="R438" i="16"/>
  <c r="E438" i="16" s="1"/>
  <c r="Q438" i="16"/>
  <c r="D438" i="16" s="1"/>
  <c r="P438" i="16"/>
  <c r="C438" i="16" s="1"/>
  <c r="W437" i="16"/>
  <c r="J437" i="16" s="1"/>
  <c r="V437" i="16"/>
  <c r="I437" i="16" s="1"/>
  <c r="U437" i="16"/>
  <c r="H437" i="16" s="1"/>
  <c r="T437" i="16"/>
  <c r="G437" i="16" s="1"/>
  <c r="S437" i="16"/>
  <c r="F437" i="16" s="1"/>
  <c r="R437" i="16"/>
  <c r="E437" i="16" s="1"/>
  <c r="Q437" i="16"/>
  <c r="D437" i="16" s="1"/>
  <c r="P437" i="16"/>
  <c r="C437" i="16" s="1"/>
  <c r="W436" i="16"/>
  <c r="J436" i="16" s="1"/>
  <c r="V436" i="16"/>
  <c r="I436" i="16" s="1"/>
  <c r="U436" i="16"/>
  <c r="H436" i="16" s="1"/>
  <c r="T436" i="16"/>
  <c r="G436" i="16" s="1"/>
  <c r="S436" i="16"/>
  <c r="F436" i="16" s="1"/>
  <c r="R436" i="16"/>
  <c r="E436" i="16" s="1"/>
  <c r="Q436" i="16"/>
  <c r="D436" i="16" s="1"/>
  <c r="P436" i="16"/>
  <c r="C436" i="16" s="1"/>
  <c r="W435" i="16"/>
  <c r="J435" i="16" s="1"/>
  <c r="V435" i="16"/>
  <c r="I435" i="16" s="1"/>
  <c r="U435" i="16"/>
  <c r="H435" i="16" s="1"/>
  <c r="T435" i="16"/>
  <c r="G435" i="16" s="1"/>
  <c r="S435" i="16"/>
  <c r="F435" i="16" s="1"/>
  <c r="R435" i="16"/>
  <c r="E435" i="16" s="1"/>
  <c r="Q435" i="16"/>
  <c r="D435" i="16" s="1"/>
  <c r="P435" i="16"/>
  <c r="C435" i="16" s="1"/>
  <c r="W434" i="16"/>
  <c r="J434" i="16" s="1"/>
  <c r="V434" i="16"/>
  <c r="I434" i="16" s="1"/>
  <c r="U434" i="16"/>
  <c r="H434" i="16" s="1"/>
  <c r="T434" i="16"/>
  <c r="G434" i="16" s="1"/>
  <c r="S434" i="16"/>
  <c r="F434" i="16" s="1"/>
  <c r="R434" i="16"/>
  <c r="E434" i="16" s="1"/>
  <c r="Q434" i="16"/>
  <c r="D434" i="16" s="1"/>
  <c r="P434" i="16"/>
  <c r="C434" i="16" s="1"/>
  <c r="W433" i="16"/>
  <c r="J433" i="16" s="1"/>
  <c r="V433" i="16"/>
  <c r="I433" i="16" s="1"/>
  <c r="U433" i="16"/>
  <c r="H433" i="16" s="1"/>
  <c r="T433" i="16"/>
  <c r="G433" i="16" s="1"/>
  <c r="S433" i="16"/>
  <c r="F433" i="16" s="1"/>
  <c r="R433" i="16"/>
  <c r="E433" i="16" s="1"/>
  <c r="Q433" i="16"/>
  <c r="D433" i="16" s="1"/>
  <c r="P433" i="16"/>
  <c r="C433" i="16" s="1"/>
  <c r="W432" i="16"/>
  <c r="J432" i="16" s="1"/>
  <c r="V432" i="16"/>
  <c r="I432" i="16" s="1"/>
  <c r="U432" i="16"/>
  <c r="H432" i="16" s="1"/>
  <c r="T432" i="16"/>
  <c r="G432" i="16" s="1"/>
  <c r="S432" i="16"/>
  <c r="F432" i="16" s="1"/>
  <c r="R432" i="16"/>
  <c r="E432" i="16" s="1"/>
  <c r="Q432" i="16"/>
  <c r="D432" i="16" s="1"/>
  <c r="P432" i="16"/>
  <c r="C432" i="16" s="1"/>
  <c r="W431" i="16"/>
  <c r="J431" i="16" s="1"/>
  <c r="V431" i="16"/>
  <c r="I431" i="16" s="1"/>
  <c r="U431" i="16"/>
  <c r="H431" i="16" s="1"/>
  <c r="T431" i="16"/>
  <c r="G431" i="16" s="1"/>
  <c r="S431" i="16"/>
  <c r="F431" i="16" s="1"/>
  <c r="R431" i="16"/>
  <c r="E431" i="16" s="1"/>
  <c r="Q431" i="16"/>
  <c r="D431" i="16" s="1"/>
  <c r="P431" i="16"/>
  <c r="C431" i="16" s="1"/>
  <c r="W430" i="16"/>
  <c r="J430" i="16" s="1"/>
  <c r="V430" i="16"/>
  <c r="I430" i="16" s="1"/>
  <c r="U430" i="16"/>
  <c r="H430" i="16" s="1"/>
  <c r="T430" i="16"/>
  <c r="G430" i="16" s="1"/>
  <c r="S430" i="16"/>
  <c r="F430" i="16" s="1"/>
  <c r="R430" i="16"/>
  <c r="E430" i="16" s="1"/>
  <c r="Q430" i="16"/>
  <c r="D430" i="16" s="1"/>
  <c r="P430" i="16"/>
  <c r="C430" i="16" s="1"/>
  <c r="W429" i="16"/>
  <c r="J429" i="16" s="1"/>
  <c r="V429" i="16"/>
  <c r="I429" i="16" s="1"/>
  <c r="U429" i="16"/>
  <c r="H429" i="16" s="1"/>
  <c r="T429" i="16"/>
  <c r="G429" i="16" s="1"/>
  <c r="S429" i="16"/>
  <c r="F429" i="16" s="1"/>
  <c r="R429" i="16"/>
  <c r="E429" i="16" s="1"/>
  <c r="Q429" i="16"/>
  <c r="D429" i="16" s="1"/>
  <c r="P429" i="16"/>
  <c r="C429" i="16" s="1"/>
  <c r="W428" i="16"/>
  <c r="J428" i="16" s="1"/>
  <c r="V428" i="16"/>
  <c r="I428" i="16" s="1"/>
  <c r="U428" i="16"/>
  <c r="H428" i="16" s="1"/>
  <c r="T428" i="16"/>
  <c r="G428" i="16" s="1"/>
  <c r="S428" i="16"/>
  <c r="F428" i="16" s="1"/>
  <c r="R428" i="16"/>
  <c r="E428" i="16" s="1"/>
  <c r="Q428" i="16"/>
  <c r="D428" i="16" s="1"/>
  <c r="P428" i="16"/>
  <c r="C428" i="16" s="1"/>
  <c r="W427" i="16"/>
  <c r="J427" i="16" s="1"/>
  <c r="V427" i="16"/>
  <c r="I427" i="16" s="1"/>
  <c r="U427" i="16"/>
  <c r="H427" i="16" s="1"/>
  <c r="T427" i="16"/>
  <c r="G427" i="16" s="1"/>
  <c r="S427" i="16"/>
  <c r="F427" i="16" s="1"/>
  <c r="R427" i="16"/>
  <c r="E427" i="16" s="1"/>
  <c r="Q427" i="16"/>
  <c r="D427" i="16" s="1"/>
  <c r="P427" i="16"/>
  <c r="C427" i="16" s="1"/>
  <c r="W426" i="16"/>
  <c r="J426" i="16" s="1"/>
  <c r="V426" i="16"/>
  <c r="I426" i="16" s="1"/>
  <c r="U426" i="16"/>
  <c r="H426" i="16" s="1"/>
  <c r="T426" i="16"/>
  <c r="G426" i="16" s="1"/>
  <c r="S426" i="16"/>
  <c r="F426" i="16" s="1"/>
  <c r="R426" i="16"/>
  <c r="E426" i="16" s="1"/>
  <c r="Q426" i="16"/>
  <c r="D426" i="16" s="1"/>
  <c r="P426" i="16"/>
  <c r="C426" i="16" s="1"/>
  <c r="W425" i="16"/>
  <c r="J425" i="16" s="1"/>
  <c r="V425" i="16"/>
  <c r="I425" i="16" s="1"/>
  <c r="U425" i="16"/>
  <c r="H425" i="16" s="1"/>
  <c r="T425" i="16"/>
  <c r="G425" i="16" s="1"/>
  <c r="S425" i="16"/>
  <c r="F425" i="16" s="1"/>
  <c r="R425" i="16"/>
  <c r="E425" i="16" s="1"/>
  <c r="Q425" i="16"/>
  <c r="D425" i="16" s="1"/>
  <c r="P425" i="16"/>
  <c r="C425" i="16" s="1"/>
  <c r="W424" i="16"/>
  <c r="J424" i="16" s="1"/>
  <c r="V424" i="16"/>
  <c r="I424" i="16" s="1"/>
  <c r="U424" i="16"/>
  <c r="H424" i="16" s="1"/>
  <c r="T424" i="16"/>
  <c r="G424" i="16" s="1"/>
  <c r="S424" i="16"/>
  <c r="F424" i="16" s="1"/>
  <c r="R424" i="16"/>
  <c r="E424" i="16" s="1"/>
  <c r="Q424" i="16"/>
  <c r="D424" i="16" s="1"/>
  <c r="P424" i="16"/>
  <c r="C424" i="16" s="1"/>
  <c r="W423" i="16"/>
  <c r="J423" i="16" s="1"/>
  <c r="V423" i="16"/>
  <c r="I423" i="16" s="1"/>
  <c r="U423" i="16"/>
  <c r="H423" i="16" s="1"/>
  <c r="T423" i="16"/>
  <c r="G423" i="16" s="1"/>
  <c r="S423" i="16"/>
  <c r="F423" i="16" s="1"/>
  <c r="R423" i="16"/>
  <c r="E423" i="16" s="1"/>
  <c r="Q423" i="16"/>
  <c r="D423" i="16" s="1"/>
  <c r="P423" i="16"/>
  <c r="C423" i="16" s="1"/>
  <c r="W422" i="16"/>
  <c r="J422" i="16" s="1"/>
  <c r="V422" i="16"/>
  <c r="I422" i="16" s="1"/>
  <c r="U422" i="16"/>
  <c r="H422" i="16" s="1"/>
  <c r="T422" i="16"/>
  <c r="G422" i="16" s="1"/>
  <c r="S422" i="16"/>
  <c r="F422" i="16" s="1"/>
  <c r="R422" i="16"/>
  <c r="E422" i="16" s="1"/>
  <c r="Q422" i="16"/>
  <c r="D422" i="16" s="1"/>
  <c r="P422" i="16"/>
  <c r="C422" i="16" s="1"/>
  <c r="W421" i="16"/>
  <c r="J421" i="16" s="1"/>
  <c r="V421" i="16"/>
  <c r="I421" i="16" s="1"/>
  <c r="U421" i="16"/>
  <c r="H421" i="16" s="1"/>
  <c r="T421" i="16"/>
  <c r="G421" i="16" s="1"/>
  <c r="S421" i="16"/>
  <c r="F421" i="16" s="1"/>
  <c r="R421" i="16"/>
  <c r="E421" i="16" s="1"/>
  <c r="Q421" i="16"/>
  <c r="D421" i="16" s="1"/>
  <c r="P421" i="16"/>
  <c r="C421" i="16" s="1"/>
  <c r="W420" i="16"/>
  <c r="J420" i="16" s="1"/>
  <c r="V420" i="16"/>
  <c r="I420" i="16" s="1"/>
  <c r="U420" i="16"/>
  <c r="H420" i="16" s="1"/>
  <c r="T420" i="16"/>
  <c r="G420" i="16" s="1"/>
  <c r="S420" i="16"/>
  <c r="F420" i="16" s="1"/>
  <c r="R420" i="16"/>
  <c r="E420" i="16" s="1"/>
  <c r="Q420" i="16"/>
  <c r="D420" i="16" s="1"/>
  <c r="P420" i="16"/>
  <c r="C420" i="16" s="1"/>
  <c r="W419" i="16"/>
  <c r="J419" i="16" s="1"/>
  <c r="V419" i="16"/>
  <c r="I419" i="16" s="1"/>
  <c r="U419" i="16"/>
  <c r="H419" i="16" s="1"/>
  <c r="T419" i="16"/>
  <c r="G419" i="16" s="1"/>
  <c r="S419" i="16"/>
  <c r="F419" i="16" s="1"/>
  <c r="R419" i="16"/>
  <c r="E419" i="16" s="1"/>
  <c r="Q419" i="16"/>
  <c r="D419" i="16" s="1"/>
  <c r="P419" i="16"/>
  <c r="C419" i="16" s="1"/>
  <c r="W418" i="16"/>
  <c r="J418" i="16" s="1"/>
  <c r="V418" i="16"/>
  <c r="I418" i="16" s="1"/>
  <c r="U418" i="16"/>
  <c r="H418" i="16" s="1"/>
  <c r="T418" i="16"/>
  <c r="G418" i="16" s="1"/>
  <c r="S418" i="16"/>
  <c r="F418" i="16" s="1"/>
  <c r="R418" i="16"/>
  <c r="E418" i="16" s="1"/>
  <c r="Q418" i="16"/>
  <c r="D418" i="16" s="1"/>
  <c r="P418" i="16"/>
  <c r="C418" i="16" s="1"/>
  <c r="W417" i="16"/>
  <c r="J417" i="16" s="1"/>
  <c r="V417" i="16"/>
  <c r="I417" i="16" s="1"/>
  <c r="U417" i="16"/>
  <c r="H417" i="16" s="1"/>
  <c r="T417" i="16"/>
  <c r="G417" i="16" s="1"/>
  <c r="S417" i="16"/>
  <c r="F417" i="16" s="1"/>
  <c r="R417" i="16"/>
  <c r="E417" i="16" s="1"/>
  <c r="Q417" i="16"/>
  <c r="D417" i="16" s="1"/>
  <c r="P417" i="16"/>
  <c r="C417" i="16" s="1"/>
  <c r="W416" i="16"/>
  <c r="J416" i="16" s="1"/>
  <c r="V416" i="16"/>
  <c r="I416" i="16" s="1"/>
  <c r="U416" i="16"/>
  <c r="H416" i="16" s="1"/>
  <c r="T416" i="16"/>
  <c r="G416" i="16" s="1"/>
  <c r="S416" i="16"/>
  <c r="F416" i="16" s="1"/>
  <c r="R416" i="16"/>
  <c r="E416" i="16" s="1"/>
  <c r="Q416" i="16"/>
  <c r="D416" i="16" s="1"/>
  <c r="P416" i="16"/>
  <c r="C416" i="16" s="1"/>
  <c r="W415" i="16"/>
  <c r="J415" i="16" s="1"/>
  <c r="V415" i="16"/>
  <c r="I415" i="16" s="1"/>
  <c r="U415" i="16"/>
  <c r="H415" i="16" s="1"/>
  <c r="T415" i="16"/>
  <c r="G415" i="16" s="1"/>
  <c r="S415" i="16"/>
  <c r="F415" i="16" s="1"/>
  <c r="R415" i="16"/>
  <c r="E415" i="16" s="1"/>
  <c r="Q415" i="16"/>
  <c r="D415" i="16" s="1"/>
  <c r="P415" i="16"/>
  <c r="C415" i="16" s="1"/>
  <c r="W414" i="16"/>
  <c r="J414" i="16" s="1"/>
  <c r="V414" i="16"/>
  <c r="I414" i="16" s="1"/>
  <c r="U414" i="16"/>
  <c r="H414" i="16" s="1"/>
  <c r="T414" i="16"/>
  <c r="G414" i="16" s="1"/>
  <c r="S414" i="16"/>
  <c r="F414" i="16" s="1"/>
  <c r="R414" i="16"/>
  <c r="E414" i="16" s="1"/>
  <c r="Q414" i="16"/>
  <c r="D414" i="16" s="1"/>
  <c r="P414" i="16"/>
  <c r="C414" i="16" s="1"/>
  <c r="W413" i="16"/>
  <c r="J413" i="16" s="1"/>
  <c r="V413" i="16"/>
  <c r="I413" i="16" s="1"/>
  <c r="U413" i="16"/>
  <c r="H413" i="16" s="1"/>
  <c r="T413" i="16"/>
  <c r="G413" i="16" s="1"/>
  <c r="S413" i="16"/>
  <c r="F413" i="16" s="1"/>
  <c r="R413" i="16"/>
  <c r="E413" i="16" s="1"/>
  <c r="Q413" i="16"/>
  <c r="D413" i="16" s="1"/>
  <c r="P413" i="16"/>
  <c r="C413" i="16" s="1"/>
  <c r="W412" i="16"/>
  <c r="J412" i="16" s="1"/>
  <c r="V412" i="16"/>
  <c r="I412" i="16" s="1"/>
  <c r="U412" i="16"/>
  <c r="H412" i="16" s="1"/>
  <c r="T412" i="16"/>
  <c r="G412" i="16" s="1"/>
  <c r="S412" i="16"/>
  <c r="F412" i="16" s="1"/>
  <c r="R412" i="16"/>
  <c r="E412" i="16" s="1"/>
  <c r="Q412" i="16"/>
  <c r="D412" i="16" s="1"/>
  <c r="P412" i="16"/>
  <c r="C412" i="16" s="1"/>
  <c r="W411" i="16"/>
  <c r="J411" i="16" s="1"/>
  <c r="V411" i="16"/>
  <c r="I411" i="16" s="1"/>
  <c r="U411" i="16"/>
  <c r="H411" i="16" s="1"/>
  <c r="T411" i="16"/>
  <c r="G411" i="16" s="1"/>
  <c r="S411" i="16"/>
  <c r="F411" i="16" s="1"/>
  <c r="R411" i="16"/>
  <c r="E411" i="16" s="1"/>
  <c r="Q411" i="16"/>
  <c r="D411" i="16" s="1"/>
  <c r="P411" i="16"/>
  <c r="C411" i="16" s="1"/>
  <c r="W410" i="16"/>
  <c r="J410" i="16" s="1"/>
  <c r="V410" i="16"/>
  <c r="I410" i="16" s="1"/>
  <c r="U410" i="16"/>
  <c r="H410" i="16" s="1"/>
  <c r="T410" i="16"/>
  <c r="G410" i="16" s="1"/>
  <c r="S410" i="16"/>
  <c r="F410" i="16" s="1"/>
  <c r="R410" i="16"/>
  <c r="E410" i="16" s="1"/>
  <c r="Q410" i="16"/>
  <c r="D410" i="16" s="1"/>
  <c r="P410" i="16"/>
  <c r="C410" i="16" s="1"/>
  <c r="W409" i="16"/>
  <c r="J409" i="16" s="1"/>
  <c r="V409" i="16"/>
  <c r="I409" i="16" s="1"/>
  <c r="U409" i="16"/>
  <c r="H409" i="16" s="1"/>
  <c r="T409" i="16"/>
  <c r="G409" i="16" s="1"/>
  <c r="S409" i="16"/>
  <c r="F409" i="16" s="1"/>
  <c r="R409" i="16"/>
  <c r="E409" i="16" s="1"/>
  <c r="Q409" i="16"/>
  <c r="D409" i="16" s="1"/>
  <c r="P409" i="16"/>
  <c r="C409" i="16" s="1"/>
  <c r="W408" i="16"/>
  <c r="J408" i="16" s="1"/>
  <c r="V408" i="16"/>
  <c r="I408" i="16" s="1"/>
  <c r="U408" i="16"/>
  <c r="H408" i="16" s="1"/>
  <c r="T408" i="16"/>
  <c r="G408" i="16" s="1"/>
  <c r="S408" i="16"/>
  <c r="F408" i="16" s="1"/>
  <c r="R408" i="16"/>
  <c r="E408" i="16" s="1"/>
  <c r="Q408" i="16"/>
  <c r="D408" i="16" s="1"/>
  <c r="P408" i="16"/>
  <c r="C408" i="16" s="1"/>
  <c r="W407" i="16"/>
  <c r="J407" i="16" s="1"/>
  <c r="V407" i="16"/>
  <c r="I407" i="16" s="1"/>
  <c r="U407" i="16"/>
  <c r="H407" i="16" s="1"/>
  <c r="T407" i="16"/>
  <c r="G407" i="16" s="1"/>
  <c r="S407" i="16"/>
  <c r="F407" i="16" s="1"/>
  <c r="R407" i="16"/>
  <c r="E407" i="16" s="1"/>
  <c r="Q407" i="16"/>
  <c r="D407" i="16" s="1"/>
  <c r="P407" i="16"/>
  <c r="C407" i="16" s="1"/>
  <c r="W406" i="16"/>
  <c r="J406" i="16" s="1"/>
  <c r="V406" i="16"/>
  <c r="I406" i="16" s="1"/>
  <c r="U406" i="16"/>
  <c r="H406" i="16" s="1"/>
  <c r="T406" i="16"/>
  <c r="G406" i="16" s="1"/>
  <c r="S406" i="16"/>
  <c r="F406" i="16" s="1"/>
  <c r="R406" i="16"/>
  <c r="E406" i="16" s="1"/>
  <c r="Q406" i="16"/>
  <c r="D406" i="16" s="1"/>
  <c r="P406" i="16"/>
  <c r="C406" i="16" s="1"/>
  <c r="W405" i="16"/>
  <c r="J405" i="16" s="1"/>
  <c r="V405" i="16"/>
  <c r="I405" i="16" s="1"/>
  <c r="U405" i="16"/>
  <c r="H405" i="16" s="1"/>
  <c r="T405" i="16"/>
  <c r="G405" i="16" s="1"/>
  <c r="S405" i="16"/>
  <c r="F405" i="16" s="1"/>
  <c r="R405" i="16"/>
  <c r="E405" i="16" s="1"/>
  <c r="Q405" i="16"/>
  <c r="D405" i="16" s="1"/>
  <c r="P405" i="16"/>
  <c r="C405" i="16" s="1"/>
  <c r="W404" i="16"/>
  <c r="J404" i="16" s="1"/>
  <c r="V404" i="16"/>
  <c r="I404" i="16" s="1"/>
  <c r="U404" i="16"/>
  <c r="H404" i="16" s="1"/>
  <c r="T404" i="16"/>
  <c r="G404" i="16" s="1"/>
  <c r="S404" i="16"/>
  <c r="F404" i="16" s="1"/>
  <c r="R404" i="16"/>
  <c r="E404" i="16" s="1"/>
  <c r="Q404" i="16"/>
  <c r="D404" i="16" s="1"/>
  <c r="P404" i="16"/>
  <c r="C404" i="16" s="1"/>
  <c r="W403" i="16"/>
  <c r="J403" i="16" s="1"/>
  <c r="V403" i="16"/>
  <c r="I403" i="16" s="1"/>
  <c r="U403" i="16"/>
  <c r="H403" i="16" s="1"/>
  <c r="T403" i="16"/>
  <c r="G403" i="16" s="1"/>
  <c r="S403" i="16"/>
  <c r="F403" i="16" s="1"/>
  <c r="R403" i="16"/>
  <c r="E403" i="16" s="1"/>
  <c r="Q403" i="16"/>
  <c r="D403" i="16" s="1"/>
  <c r="P403" i="16"/>
  <c r="C403" i="16" s="1"/>
  <c r="W402" i="16"/>
  <c r="J402" i="16" s="1"/>
  <c r="V402" i="16"/>
  <c r="I402" i="16" s="1"/>
  <c r="U402" i="16"/>
  <c r="H402" i="16" s="1"/>
  <c r="T402" i="16"/>
  <c r="G402" i="16" s="1"/>
  <c r="S402" i="16"/>
  <c r="F402" i="16" s="1"/>
  <c r="R402" i="16"/>
  <c r="E402" i="16" s="1"/>
  <c r="Q402" i="16"/>
  <c r="D402" i="16" s="1"/>
  <c r="P402" i="16"/>
  <c r="C402" i="16" s="1"/>
  <c r="W401" i="16"/>
  <c r="J401" i="16" s="1"/>
  <c r="V401" i="16"/>
  <c r="I401" i="16" s="1"/>
  <c r="U401" i="16"/>
  <c r="H401" i="16" s="1"/>
  <c r="T401" i="16"/>
  <c r="G401" i="16" s="1"/>
  <c r="S401" i="16"/>
  <c r="F401" i="16" s="1"/>
  <c r="R401" i="16"/>
  <c r="E401" i="16" s="1"/>
  <c r="Q401" i="16"/>
  <c r="D401" i="16" s="1"/>
  <c r="P401" i="16"/>
  <c r="C401" i="16" s="1"/>
  <c r="W400" i="16"/>
  <c r="J400" i="16" s="1"/>
  <c r="V400" i="16"/>
  <c r="I400" i="16" s="1"/>
  <c r="U400" i="16"/>
  <c r="H400" i="16" s="1"/>
  <c r="T400" i="16"/>
  <c r="G400" i="16" s="1"/>
  <c r="S400" i="16"/>
  <c r="F400" i="16" s="1"/>
  <c r="R400" i="16"/>
  <c r="E400" i="16" s="1"/>
  <c r="Q400" i="16"/>
  <c r="D400" i="16" s="1"/>
  <c r="P400" i="16"/>
  <c r="C400" i="16" s="1"/>
  <c r="W399" i="16"/>
  <c r="J399" i="16" s="1"/>
  <c r="V399" i="16"/>
  <c r="I399" i="16" s="1"/>
  <c r="U399" i="16"/>
  <c r="H399" i="16" s="1"/>
  <c r="T399" i="16"/>
  <c r="G399" i="16" s="1"/>
  <c r="S399" i="16"/>
  <c r="F399" i="16" s="1"/>
  <c r="R399" i="16"/>
  <c r="E399" i="16" s="1"/>
  <c r="Q399" i="16"/>
  <c r="D399" i="16" s="1"/>
  <c r="P399" i="16"/>
  <c r="C399" i="16" s="1"/>
  <c r="W398" i="16"/>
  <c r="J398" i="16" s="1"/>
  <c r="V398" i="16"/>
  <c r="I398" i="16" s="1"/>
  <c r="U398" i="16"/>
  <c r="H398" i="16" s="1"/>
  <c r="T398" i="16"/>
  <c r="G398" i="16" s="1"/>
  <c r="S398" i="16"/>
  <c r="F398" i="16" s="1"/>
  <c r="R398" i="16"/>
  <c r="E398" i="16" s="1"/>
  <c r="Q398" i="16"/>
  <c r="D398" i="16" s="1"/>
  <c r="P398" i="16"/>
  <c r="C398" i="16" s="1"/>
  <c r="W397" i="16"/>
  <c r="J397" i="16" s="1"/>
  <c r="V397" i="16"/>
  <c r="I397" i="16" s="1"/>
  <c r="U397" i="16"/>
  <c r="H397" i="16" s="1"/>
  <c r="T397" i="16"/>
  <c r="G397" i="16" s="1"/>
  <c r="S397" i="16"/>
  <c r="F397" i="16" s="1"/>
  <c r="R397" i="16"/>
  <c r="E397" i="16" s="1"/>
  <c r="Q397" i="16"/>
  <c r="D397" i="16" s="1"/>
  <c r="P397" i="16"/>
  <c r="C397" i="16" s="1"/>
  <c r="W396" i="16"/>
  <c r="J396" i="16" s="1"/>
  <c r="V396" i="16"/>
  <c r="I396" i="16" s="1"/>
  <c r="U396" i="16"/>
  <c r="H396" i="16" s="1"/>
  <c r="T396" i="16"/>
  <c r="G396" i="16" s="1"/>
  <c r="S396" i="16"/>
  <c r="F396" i="16" s="1"/>
  <c r="R396" i="16"/>
  <c r="E396" i="16" s="1"/>
  <c r="Q396" i="16"/>
  <c r="D396" i="16" s="1"/>
  <c r="P396" i="16"/>
  <c r="C396" i="16" s="1"/>
  <c r="W395" i="16"/>
  <c r="J395" i="16" s="1"/>
  <c r="V395" i="16"/>
  <c r="I395" i="16" s="1"/>
  <c r="U395" i="16"/>
  <c r="H395" i="16" s="1"/>
  <c r="T395" i="16"/>
  <c r="G395" i="16" s="1"/>
  <c r="S395" i="16"/>
  <c r="F395" i="16" s="1"/>
  <c r="R395" i="16"/>
  <c r="E395" i="16" s="1"/>
  <c r="Q395" i="16"/>
  <c r="D395" i="16" s="1"/>
  <c r="P395" i="16"/>
  <c r="C395" i="16" s="1"/>
  <c r="W394" i="16"/>
  <c r="J394" i="16" s="1"/>
  <c r="V394" i="16"/>
  <c r="I394" i="16" s="1"/>
  <c r="U394" i="16"/>
  <c r="H394" i="16" s="1"/>
  <c r="T394" i="16"/>
  <c r="G394" i="16" s="1"/>
  <c r="S394" i="16"/>
  <c r="F394" i="16" s="1"/>
  <c r="R394" i="16"/>
  <c r="E394" i="16" s="1"/>
  <c r="Q394" i="16"/>
  <c r="D394" i="16" s="1"/>
  <c r="P394" i="16"/>
  <c r="C394" i="16" s="1"/>
  <c r="W393" i="16"/>
  <c r="J393" i="16" s="1"/>
  <c r="V393" i="16"/>
  <c r="I393" i="16" s="1"/>
  <c r="U393" i="16"/>
  <c r="H393" i="16" s="1"/>
  <c r="T393" i="16"/>
  <c r="G393" i="16" s="1"/>
  <c r="S393" i="16"/>
  <c r="F393" i="16" s="1"/>
  <c r="R393" i="16"/>
  <c r="E393" i="16" s="1"/>
  <c r="Q393" i="16"/>
  <c r="D393" i="16" s="1"/>
  <c r="P393" i="16"/>
  <c r="C393" i="16" s="1"/>
  <c r="W392" i="16"/>
  <c r="J392" i="16" s="1"/>
  <c r="V392" i="16"/>
  <c r="I392" i="16" s="1"/>
  <c r="U392" i="16"/>
  <c r="H392" i="16" s="1"/>
  <c r="T392" i="16"/>
  <c r="G392" i="16" s="1"/>
  <c r="S392" i="16"/>
  <c r="F392" i="16" s="1"/>
  <c r="R392" i="16"/>
  <c r="E392" i="16" s="1"/>
  <c r="Q392" i="16"/>
  <c r="D392" i="16" s="1"/>
  <c r="P392" i="16"/>
  <c r="C392" i="16" s="1"/>
  <c r="W391" i="16"/>
  <c r="J391" i="16" s="1"/>
  <c r="V391" i="16"/>
  <c r="I391" i="16" s="1"/>
  <c r="U391" i="16"/>
  <c r="H391" i="16" s="1"/>
  <c r="T391" i="16"/>
  <c r="G391" i="16" s="1"/>
  <c r="S391" i="16"/>
  <c r="F391" i="16" s="1"/>
  <c r="R391" i="16"/>
  <c r="E391" i="16" s="1"/>
  <c r="Q391" i="16"/>
  <c r="D391" i="16" s="1"/>
  <c r="P391" i="16"/>
  <c r="C391" i="16" s="1"/>
  <c r="W390" i="16"/>
  <c r="J390" i="16" s="1"/>
  <c r="V390" i="16"/>
  <c r="I390" i="16" s="1"/>
  <c r="U390" i="16"/>
  <c r="H390" i="16" s="1"/>
  <c r="T390" i="16"/>
  <c r="G390" i="16" s="1"/>
  <c r="S390" i="16"/>
  <c r="F390" i="16" s="1"/>
  <c r="R390" i="16"/>
  <c r="E390" i="16" s="1"/>
  <c r="Q390" i="16"/>
  <c r="D390" i="16" s="1"/>
  <c r="P390" i="16"/>
  <c r="C390" i="16" s="1"/>
  <c r="W389" i="16"/>
  <c r="J389" i="16" s="1"/>
  <c r="V389" i="16"/>
  <c r="I389" i="16" s="1"/>
  <c r="U389" i="16"/>
  <c r="H389" i="16" s="1"/>
  <c r="T389" i="16"/>
  <c r="G389" i="16" s="1"/>
  <c r="S389" i="16"/>
  <c r="F389" i="16" s="1"/>
  <c r="R389" i="16"/>
  <c r="E389" i="16" s="1"/>
  <c r="Q389" i="16"/>
  <c r="D389" i="16" s="1"/>
  <c r="P389" i="16"/>
  <c r="C389" i="16" s="1"/>
  <c r="W388" i="16"/>
  <c r="J388" i="16" s="1"/>
  <c r="V388" i="16"/>
  <c r="I388" i="16" s="1"/>
  <c r="U388" i="16"/>
  <c r="H388" i="16" s="1"/>
  <c r="T388" i="16"/>
  <c r="G388" i="16" s="1"/>
  <c r="S388" i="16"/>
  <c r="F388" i="16" s="1"/>
  <c r="R388" i="16"/>
  <c r="E388" i="16" s="1"/>
  <c r="Q388" i="16"/>
  <c r="D388" i="16" s="1"/>
  <c r="P388" i="16"/>
  <c r="C388" i="16" s="1"/>
  <c r="W386" i="16"/>
  <c r="J386" i="16" s="1"/>
  <c r="V386" i="16"/>
  <c r="I386" i="16" s="1"/>
  <c r="U386" i="16"/>
  <c r="H386" i="16" s="1"/>
  <c r="T386" i="16"/>
  <c r="G386" i="16" s="1"/>
  <c r="S386" i="16"/>
  <c r="F386" i="16" s="1"/>
  <c r="R386" i="16"/>
  <c r="E386" i="16" s="1"/>
  <c r="Q386" i="16"/>
  <c r="D386" i="16" s="1"/>
  <c r="P386" i="16"/>
  <c r="C386" i="16" s="1"/>
  <c r="W385" i="16"/>
  <c r="J385" i="16" s="1"/>
  <c r="V385" i="16"/>
  <c r="I385" i="16" s="1"/>
  <c r="U385" i="16"/>
  <c r="H385" i="16" s="1"/>
  <c r="T385" i="16"/>
  <c r="G385" i="16" s="1"/>
  <c r="S385" i="16"/>
  <c r="F385" i="16" s="1"/>
  <c r="R385" i="16"/>
  <c r="E385" i="16" s="1"/>
  <c r="Q385" i="16"/>
  <c r="D385" i="16" s="1"/>
  <c r="P385" i="16"/>
  <c r="C385" i="16" s="1"/>
  <c r="W384" i="16"/>
  <c r="J384" i="16" s="1"/>
  <c r="V384" i="16"/>
  <c r="I384" i="16" s="1"/>
  <c r="U384" i="16"/>
  <c r="H384" i="16" s="1"/>
  <c r="T384" i="16"/>
  <c r="G384" i="16" s="1"/>
  <c r="S384" i="16"/>
  <c r="F384" i="16" s="1"/>
  <c r="R384" i="16"/>
  <c r="E384" i="16" s="1"/>
  <c r="Q384" i="16"/>
  <c r="D384" i="16" s="1"/>
  <c r="P384" i="16"/>
  <c r="C384" i="16" s="1"/>
  <c r="W383" i="16"/>
  <c r="J383" i="16" s="1"/>
  <c r="V383" i="16"/>
  <c r="I383" i="16" s="1"/>
  <c r="U383" i="16"/>
  <c r="H383" i="16" s="1"/>
  <c r="T383" i="16"/>
  <c r="G383" i="16" s="1"/>
  <c r="S383" i="16"/>
  <c r="F383" i="16" s="1"/>
  <c r="R383" i="16"/>
  <c r="E383" i="16" s="1"/>
  <c r="Q383" i="16"/>
  <c r="D383" i="16" s="1"/>
  <c r="P383" i="16"/>
  <c r="C383" i="16" s="1"/>
  <c r="W382" i="16"/>
  <c r="J382" i="16" s="1"/>
  <c r="V382" i="16"/>
  <c r="I382" i="16" s="1"/>
  <c r="U382" i="16"/>
  <c r="H382" i="16" s="1"/>
  <c r="T382" i="16"/>
  <c r="G382" i="16" s="1"/>
  <c r="S382" i="16"/>
  <c r="F382" i="16" s="1"/>
  <c r="R382" i="16"/>
  <c r="E382" i="16" s="1"/>
  <c r="Q382" i="16"/>
  <c r="D382" i="16" s="1"/>
  <c r="P382" i="16"/>
  <c r="C382" i="16" s="1"/>
  <c r="W381" i="16"/>
  <c r="J381" i="16" s="1"/>
  <c r="V381" i="16"/>
  <c r="I381" i="16" s="1"/>
  <c r="U381" i="16"/>
  <c r="H381" i="16" s="1"/>
  <c r="T381" i="16"/>
  <c r="G381" i="16" s="1"/>
  <c r="S381" i="16"/>
  <c r="F381" i="16" s="1"/>
  <c r="R381" i="16"/>
  <c r="E381" i="16" s="1"/>
  <c r="Q381" i="16"/>
  <c r="D381" i="16" s="1"/>
  <c r="P381" i="16"/>
  <c r="C381" i="16" s="1"/>
  <c r="W380" i="16"/>
  <c r="J380" i="16" s="1"/>
  <c r="V380" i="16"/>
  <c r="I380" i="16" s="1"/>
  <c r="U380" i="16"/>
  <c r="H380" i="16" s="1"/>
  <c r="T380" i="16"/>
  <c r="G380" i="16" s="1"/>
  <c r="S380" i="16"/>
  <c r="F380" i="16" s="1"/>
  <c r="R380" i="16"/>
  <c r="E380" i="16" s="1"/>
  <c r="Q380" i="16"/>
  <c r="D380" i="16" s="1"/>
  <c r="P380" i="16"/>
  <c r="C380" i="16" s="1"/>
  <c r="W379" i="16"/>
  <c r="J379" i="16" s="1"/>
  <c r="V379" i="16"/>
  <c r="I379" i="16" s="1"/>
  <c r="U379" i="16"/>
  <c r="H379" i="16" s="1"/>
  <c r="T379" i="16"/>
  <c r="G379" i="16" s="1"/>
  <c r="S379" i="16"/>
  <c r="F379" i="16" s="1"/>
  <c r="R379" i="16"/>
  <c r="E379" i="16" s="1"/>
  <c r="Q379" i="16"/>
  <c r="D379" i="16" s="1"/>
  <c r="P379" i="16"/>
  <c r="C379" i="16" s="1"/>
  <c r="W378" i="16"/>
  <c r="J378" i="16" s="1"/>
  <c r="V378" i="16"/>
  <c r="I378" i="16" s="1"/>
  <c r="U378" i="16"/>
  <c r="H378" i="16" s="1"/>
  <c r="T378" i="16"/>
  <c r="G378" i="16" s="1"/>
  <c r="S378" i="16"/>
  <c r="F378" i="16" s="1"/>
  <c r="R378" i="16"/>
  <c r="E378" i="16" s="1"/>
  <c r="Q378" i="16"/>
  <c r="D378" i="16" s="1"/>
  <c r="P378" i="16"/>
  <c r="C378" i="16" s="1"/>
  <c r="W377" i="16"/>
  <c r="J377" i="16" s="1"/>
  <c r="V377" i="16"/>
  <c r="I377" i="16" s="1"/>
  <c r="U377" i="16"/>
  <c r="H377" i="16" s="1"/>
  <c r="T377" i="16"/>
  <c r="G377" i="16" s="1"/>
  <c r="S377" i="16"/>
  <c r="F377" i="16" s="1"/>
  <c r="R377" i="16"/>
  <c r="E377" i="16" s="1"/>
  <c r="Q377" i="16"/>
  <c r="D377" i="16" s="1"/>
  <c r="P377" i="16"/>
  <c r="C377" i="16" s="1"/>
  <c r="W376" i="16"/>
  <c r="J376" i="16" s="1"/>
  <c r="V376" i="16"/>
  <c r="I376" i="16" s="1"/>
  <c r="U376" i="16"/>
  <c r="H376" i="16" s="1"/>
  <c r="T376" i="16"/>
  <c r="G376" i="16" s="1"/>
  <c r="S376" i="16"/>
  <c r="F376" i="16" s="1"/>
  <c r="R376" i="16"/>
  <c r="E376" i="16" s="1"/>
  <c r="Q376" i="16"/>
  <c r="D376" i="16" s="1"/>
  <c r="P376" i="16"/>
  <c r="C376" i="16" s="1"/>
  <c r="W375" i="16"/>
  <c r="J375" i="16" s="1"/>
  <c r="V375" i="16"/>
  <c r="I375" i="16" s="1"/>
  <c r="U375" i="16"/>
  <c r="H375" i="16" s="1"/>
  <c r="T375" i="16"/>
  <c r="G375" i="16" s="1"/>
  <c r="S375" i="16"/>
  <c r="F375" i="16" s="1"/>
  <c r="R375" i="16"/>
  <c r="E375" i="16" s="1"/>
  <c r="Q375" i="16"/>
  <c r="D375" i="16" s="1"/>
  <c r="P375" i="16"/>
  <c r="C375" i="16" s="1"/>
  <c r="W371" i="16"/>
  <c r="J371" i="16" s="1"/>
  <c r="V371" i="16"/>
  <c r="I371" i="16" s="1"/>
  <c r="U371" i="16"/>
  <c r="H371" i="16" s="1"/>
  <c r="T371" i="16"/>
  <c r="G371" i="16" s="1"/>
  <c r="S371" i="16"/>
  <c r="F371" i="16" s="1"/>
  <c r="R371" i="16"/>
  <c r="E371" i="16" s="1"/>
  <c r="Q371" i="16"/>
  <c r="D371" i="16" s="1"/>
  <c r="P371" i="16"/>
  <c r="C371" i="16" s="1"/>
  <c r="W370" i="16"/>
  <c r="J370" i="16" s="1"/>
  <c r="V370" i="16"/>
  <c r="I370" i="16" s="1"/>
  <c r="U370" i="16"/>
  <c r="H370" i="16" s="1"/>
  <c r="T370" i="16"/>
  <c r="G370" i="16" s="1"/>
  <c r="S370" i="16"/>
  <c r="F370" i="16" s="1"/>
  <c r="R370" i="16"/>
  <c r="E370" i="16" s="1"/>
  <c r="Q370" i="16"/>
  <c r="D370" i="16" s="1"/>
  <c r="P370" i="16"/>
  <c r="C370" i="16" s="1"/>
  <c r="W369" i="16"/>
  <c r="J369" i="16" s="1"/>
  <c r="V369" i="16"/>
  <c r="I369" i="16" s="1"/>
  <c r="U369" i="16"/>
  <c r="H369" i="16" s="1"/>
  <c r="T369" i="16"/>
  <c r="G369" i="16" s="1"/>
  <c r="S369" i="16"/>
  <c r="F369" i="16" s="1"/>
  <c r="R369" i="16"/>
  <c r="E369" i="16" s="1"/>
  <c r="Q369" i="16"/>
  <c r="D369" i="16" s="1"/>
  <c r="P369" i="16"/>
  <c r="C369" i="16" s="1"/>
  <c r="W368" i="16"/>
  <c r="J368" i="16" s="1"/>
  <c r="V368" i="16"/>
  <c r="I368" i="16" s="1"/>
  <c r="U368" i="16"/>
  <c r="H368" i="16" s="1"/>
  <c r="T368" i="16"/>
  <c r="G368" i="16" s="1"/>
  <c r="S368" i="16"/>
  <c r="F368" i="16" s="1"/>
  <c r="R368" i="16"/>
  <c r="E368" i="16" s="1"/>
  <c r="Q368" i="16"/>
  <c r="D368" i="16" s="1"/>
  <c r="P368" i="16"/>
  <c r="C368" i="16" s="1"/>
  <c r="W367" i="16"/>
  <c r="J367" i="16" s="1"/>
  <c r="V367" i="16"/>
  <c r="I367" i="16" s="1"/>
  <c r="U367" i="16"/>
  <c r="H367" i="16" s="1"/>
  <c r="T367" i="16"/>
  <c r="G367" i="16" s="1"/>
  <c r="S367" i="16"/>
  <c r="F367" i="16" s="1"/>
  <c r="R367" i="16"/>
  <c r="E367" i="16" s="1"/>
  <c r="Q367" i="16"/>
  <c r="D367" i="16" s="1"/>
  <c r="P367" i="16"/>
  <c r="C367" i="16" s="1"/>
  <c r="W366" i="16"/>
  <c r="J366" i="16" s="1"/>
  <c r="V366" i="16"/>
  <c r="I366" i="16" s="1"/>
  <c r="U366" i="16"/>
  <c r="H366" i="16" s="1"/>
  <c r="T366" i="16"/>
  <c r="G366" i="16" s="1"/>
  <c r="S366" i="16"/>
  <c r="F366" i="16" s="1"/>
  <c r="R366" i="16"/>
  <c r="E366" i="16" s="1"/>
  <c r="Q366" i="16"/>
  <c r="D366" i="16" s="1"/>
  <c r="P366" i="16"/>
  <c r="C366" i="16" s="1"/>
  <c r="W365" i="16"/>
  <c r="J365" i="16" s="1"/>
  <c r="V365" i="16"/>
  <c r="I365" i="16" s="1"/>
  <c r="U365" i="16"/>
  <c r="H365" i="16" s="1"/>
  <c r="T365" i="16"/>
  <c r="G365" i="16" s="1"/>
  <c r="S365" i="16"/>
  <c r="F365" i="16" s="1"/>
  <c r="R365" i="16"/>
  <c r="E365" i="16" s="1"/>
  <c r="Q365" i="16"/>
  <c r="D365" i="16" s="1"/>
  <c r="P365" i="16"/>
  <c r="C365" i="16" s="1"/>
  <c r="W364" i="16"/>
  <c r="J364" i="16" s="1"/>
  <c r="V364" i="16"/>
  <c r="I364" i="16" s="1"/>
  <c r="U364" i="16"/>
  <c r="H364" i="16" s="1"/>
  <c r="T364" i="16"/>
  <c r="G364" i="16" s="1"/>
  <c r="S364" i="16"/>
  <c r="F364" i="16" s="1"/>
  <c r="R364" i="16"/>
  <c r="E364" i="16" s="1"/>
  <c r="Q364" i="16"/>
  <c r="D364" i="16" s="1"/>
  <c r="P364" i="16"/>
  <c r="C364" i="16" s="1"/>
  <c r="W363" i="16"/>
  <c r="J363" i="16" s="1"/>
  <c r="V363" i="16"/>
  <c r="I363" i="16" s="1"/>
  <c r="U363" i="16"/>
  <c r="H363" i="16" s="1"/>
  <c r="T363" i="16"/>
  <c r="G363" i="16" s="1"/>
  <c r="S363" i="16"/>
  <c r="F363" i="16" s="1"/>
  <c r="R363" i="16"/>
  <c r="E363" i="16" s="1"/>
  <c r="Q363" i="16"/>
  <c r="D363" i="16" s="1"/>
  <c r="P363" i="16"/>
  <c r="C363" i="16" s="1"/>
  <c r="W362" i="16"/>
  <c r="J362" i="16" s="1"/>
  <c r="V362" i="16"/>
  <c r="I362" i="16" s="1"/>
  <c r="U362" i="16"/>
  <c r="H362" i="16" s="1"/>
  <c r="T362" i="16"/>
  <c r="G362" i="16" s="1"/>
  <c r="S362" i="16"/>
  <c r="F362" i="16" s="1"/>
  <c r="R362" i="16"/>
  <c r="E362" i="16" s="1"/>
  <c r="Q362" i="16"/>
  <c r="D362" i="16" s="1"/>
  <c r="P362" i="16"/>
  <c r="C362" i="16" s="1"/>
  <c r="W361" i="16"/>
  <c r="J361" i="16" s="1"/>
  <c r="V361" i="16"/>
  <c r="I361" i="16" s="1"/>
  <c r="U361" i="16"/>
  <c r="H361" i="16" s="1"/>
  <c r="T361" i="16"/>
  <c r="G361" i="16" s="1"/>
  <c r="S361" i="16"/>
  <c r="F361" i="16" s="1"/>
  <c r="R361" i="16"/>
  <c r="E361" i="16" s="1"/>
  <c r="Q361" i="16"/>
  <c r="D361" i="16" s="1"/>
  <c r="P361" i="16"/>
  <c r="C361" i="16" s="1"/>
  <c r="W360" i="16"/>
  <c r="J360" i="16" s="1"/>
  <c r="V360" i="16"/>
  <c r="I360" i="16" s="1"/>
  <c r="U360" i="16"/>
  <c r="H360" i="16" s="1"/>
  <c r="T360" i="16"/>
  <c r="G360" i="16" s="1"/>
  <c r="S360" i="16"/>
  <c r="F360" i="16" s="1"/>
  <c r="R360" i="16"/>
  <c r="E360" i="16" s="1"/>
  <c r="Q360" i="16"/>
  <c r="D360" i="16" s="1"/>
  <c r="P360" i="16"/>
  <c r="C360" i="16" s="1"/>
  <c r="W359" i="16"/>
  <c r="J359" i="16" s="1"/>
  <c r="V359" i="16"/>
  <c r="I359" i="16" s="1"/>
  <c r="U359" i="16"/>
  <c r="H359" i="16" s="1"/>
  <c r="T359" i="16"/>
  <c r="G359" i="16" s="1"/>
  <c r="S359" i="16"/>
  <c r="F359" i="16" s="1"/>
  <c r="R359" i="16"/>
  <c r="E359" i="16" s="1"/>
  <c r="Q359" i="16"/>
  <c r="D359" i="16" s="1"/>
  <c r="P359" i="16"/>
  <c r="C359" i="16" s="1"/>
  <c r="W358" i="16"/>
  <c r="J358" i="16" s="1"/>
  <c r="V358" i="16"/>
  <c r="I358" i="16" s="1"/>
  <c r="U358" i="16"/>
  <c r="H358" i="16" s="1"/>
  <c r="T358" i="16"/>
  <c r="G358" i="16" s="1"/>
  <c r="S358" i="16"/>
  <c r="F358" i="16" s="1"/>
  <c r="R358" i="16"/>
  <c r="E358" i="16" s="1"/>
  <c r="Q358" i="16"/>
  <c r="D358" i="16" s="1"/>
  <c r="P358" i="16"/>
  <c r="C358" i="16" s="1"/>
  <c r="W357" i="16"/>
  <c r="J357" i="16" s="1"/>
  <c r="V357" i="16"/>
  <c r="I357" i="16" s="1"/>
  <c r="U357" i="16"/>
  <c r="H357" i="16" s="1"/>
  <c r="T357" i="16"/>
  <c r="G357" i="16" s="1"/>
  <c r="S357" i="16"/>
  <c r="F357" i="16" s="1"/>
  <c r="R357" i="16"/>
  <c r="E357" i="16" s="1"/>
  <c r="Q357" i="16"/>
  <c r="D357" i="16" s="1"/>
  <c r="P357" i="16"/>
  <c r="C357" i="16" s="1"/>
  <c r="W356" i="16"/>
  <c r="J356" i="16" s="1"/>
  <c r="V356" i="16"/>
  <c r="I356" i="16" s="1"/>
  <c r="U356" i="16"/>
  <c r="H356" i="16" s="1"/>
  <c r="T356" i="16"/>
  <c r="G356" i="16" s="1"/>
  <c r="S356" i="16"/>
  <c r="F356" i="16" s="1"/>
  <c r="R356" i="16"/>
  <c r="E356" i="16" s="1"/>
  <c r="Q356" i="16"/>
  <c r="D356" i="16" s="1"/>
  <c r="P356" i="16"/>
  <c r="C356" i="16" s="1"/>
  <c r="W355" i="16"/>
  <c r="J355" i="16" s="1"/>
  <c r="V355" i="16"/>
  <c r="I355" i="16" s="1"/>
  <c r="U355" i="16"/>
  <c r="H355" i="16" s="1"/>
  <c r="T355" i="16"/>
  <c r="G355" i="16" s="1"/>
  <c r="S355" i="16"/>
  <c r="F355" i="16" s="1"/>
  <c r="R355" i="16"/>
  <c r="E355" i="16" s="1"/>
  <c r="Q355" i="16"/>
  <c r="D355" i="16" s="1"/>
  <c r="P355" i="16"/>
  <c r="C355" i="16" s="1"/>
  <c r="W354" i="16"/>
  <c r="J354" i="16" s="1"/>
  <c r="V354" i="16"/>
  <c r="I354" i="16" s="1"/>
  <c r="U354" i="16"/>
  <c r="H354" i="16" s="1"/>
  <c r="T354" i="16"/>
  <c r="G354" i="16" s="1"/>
  <c r="S354" i="16"/>
  <c r="F354" i="16" s="1"/>
  <c r="R354" i="16"/>
  <c r="E354" i="16" s="1"/>
  <c r="Q354" i="16"/>
  <c r="D354" i="16" s="1"/>
  <c r="P354" i="16"/>
  <c r="C354" i="16" s="1"/>
  <c r="W353" i="16"/>
  <c r="J353" i="16" s="1"/>
  <c r="V353" i="16"/>
  <c r="I353" i="16" s="1"/>
  <c r="U353" i="16"/>
  <c r="H353" i="16" s="1"/>
  <c r="T353" i="16"/>
  <c r="G353" i="16" s="1"/>
  <c r="S353" i="16"/>
  <c r="F353" i="16" s="1"/>
  <c r="R353" i="16"/>
  <c r="E353" i="16" s="1"/>
  <c r="Q353" i="16"/>
  <c r="D353" i="16" s="1"/>
  <c r="P353" i="16"/>
  <c r="C353" i="16" s="1"/>
  <c r="W352" i="16"/>
  <c r="J352" i="16" s="1"/>
  <c r="V352" i="16"/>
  <c r="I352" i="16" s="1"/>
  <c r="U352" i="16"/>
  <c r="H352" i="16" s="1"/>
  <c r="T352" i="16"/>
  <c r="G352" i="16" s="1"/>
  <c r="S352" i="16"/>
  <c r="F352" i="16" s="1"/>
  <c r="R352" i="16"/>
  <c r="E352" i="16" s="1"/>
  <c r="Q352" i="16"/>
  <c r="D352" i="16" s="1"/>
  <c r="P352" i="16"/>
  <c r="C352" i="16" s="1"/>
  <c r="W351" i="16"/>
  <c r="J351" i="16" s="1"/>
  <c r="V351" i="16"/>
  <c r="I351" i="16" s="1"/>
  <c r="U351" i="16"/>
  <c r="H351" i="16" s="1"/>
  <c r="T351" i="16"/>
  <c r="G351" i="16" s="1"/>
  <c r="S351" i="16"/>
  <c r="F351" i="16" s="1"/>
  <c r="R351" i="16"/>
  <c r="E351" i="16" s="1"/>
  <c r="Q351" i="16"/>
  <c r="D351" i="16" s="1"/>
  <c r="P351" i="16"/>
  <c r="C351" i="16" s="1"/>
  <c r="W350" i="16"/>
  <c r="J350" i="16" s="1"/>
  <c r="V350" i="16"/>
  <c r="I350" i="16" s="1"/>
  <c r="U350" i="16"/>
  <c r="H350" i="16" s="1"/>
  <c r="T350" i="16"/>
  <c r="G350" i="16" s="1"/>
  <c r="S350" i="16"/>
  <c r="F350" i="16" s="1"/>
  <c r="R350" i="16"/>
  <c r="E350" i="16" s="1"/>
  <c r="Q350" i="16"/>
  <c r="D350" i="16" s="1"/>
  <c r="P350" i="16"/>
  <c r="C350" i="16" s="1"/>
  <c r="W349" i="16"/>
  <c r="J349" i="16" s="1"/>
  <c r="V349" i="16"/>
  <c r="I349" i="16" s="1"/>
  <c r="U349" i="16"/>
  <c r="H349" i="16" s="1"/>
  <c r="T349" i="16"/>
  <c r="G349" i="16" s="1"/>
  <c r="S349" i="16"/>
  <c r="F349" i="16" s="1"/>
  <c r="R349" i="16"/>
  <c r="E349" i="16" s="1"/>
  <c r="Q349" i="16"/>
  <c r="D349" i="16" s="1"/>
  <c r="P349" i="16"/>
  <c r="C349" i="16" s="1"/>
  <c r="W348" i="16"/>
  <c r="J348" i="16" s="1"/>
  <c r="V348" i="16"/>
  <c r="I348" i="16" s="1"/>
  <c r="U348" i="16"/>
  <c r="H348" i="16" s="1"/>
  <c r="T348" i="16"/>
  <c r="G348" i="16" s="1"/>
  <c r="S348" i="16"/>
  <c r="F348" i="16" s="1"/>
  <c r="R348" i="16"/>
  <c r="E348" i="16" s="1"/>
  <c r="Q348" i="16"/>
  <c r="D348" i="16" s="1"/>
  <c r="P348" i="16"/>
  <c r="C348" i="16" s="1"/>
  <c r="W347" i="16"/>
  <c r="J347" i="16" s="1"/>
  <c r="V347" i="16"/>
  <c r="I347" i="16" s="1"/>
  <c r="U347" i="16"/>
  <c r="H347" i="16" s="1"/>
  <c r="T347" i="16"/>
  <c r="G347" i="16" s="1"/>
  <c r="S347" i="16"/>
  <c r="F347" i="16" s="1"/>
  <c r="R347" i="16"/>
  <c r="E347" i="16" s="1"/>
  <c r="Q347" i="16"/>
  <c r="D347" i="16" s="1"/>
  <c r="P347" i="16"/>
  <c r="C347" i="16" s="1"/>
  <c r="W346" i="16"/>
  <c r="J346" i="16" s="1"/>
  <c r="V346" i="16"/>
  <c r="I346" i="16" s="1"/>
  <c r="U346" i="16"/>
  <c r="H346" i="16" s="1"/>
  <c r="T346" i="16"/>
  <c r="G346" i="16" s="1"/>
  <c r="S346" i="16"/>
  <c r="F346" i="16" s="1"/>
  <c r="R346" i="16"/>
  <c r="E346" i="16" s="1"/>
  <c r="Q346" i="16"/>
  <c r="D346" i="16" s="1"/>
  <c r="P346" i="16"/>
  <c r="C346" i="16" s="1"/>
  <c r="W345" i="16"/>
  <c r="J345" i="16" s="1"/>
  <c r="V345" i="16"/>
  <c r="I345" i="16" s="1"/>
  <c r="U345" i="16"/>
  <c r="H345" i="16" s="1"/>
  <c r="T345" i="16"/>
  <c r="G345" i="16" s="1"/>
  <c r="S345" i="16"/>
  <c r="F345" i="16" s="1"/>
  <c r="R345" i="16"/>
  <c r="E345" i="16" s="1"/>
  <c r="Q345" i="16"/>
  <c r="D345" i="16" s="1"/>
  <c r="P345" i="16"/>
  <c r="C345" i="16" s="1"/>
  <c r="W344" i="16"/>
  <c r="J344" i="16" s="1"/>
  <c r="V344" i="16"/>
  <c r="I344" i="16" s="1"/>
  <c r="U344" i="16"/>
  <c r="H344" i="16" s="1"/>
  <c r="T344" i="16"/>
  <c r="G344" i="16" s="1"/>
  <c r="S344" i="16"/>
  <c r="F344" i="16" s="1"/>
  <c r="R344" i="16"/>
  <c r="E344" i="16" s="1"/>
  <c r="Q344" i="16"/>
  <c r="D344" i="16" s="1"/>
  <c r="P344" i="16"/>
  <c r="C344" i="16" s="1"/>
  <c r="W343" i="16"/>
  <c r="J343" i="16" s="1"/>
  <c r="V343" i="16"/>
  <c r="I343" i="16" s="1"/>
  <c r="U343" i="16"/>
  <c r="H343" i="16" s="1"/>
  <c r="T343" i="16"/>
  <c r="G343" i="16" s="1"/>
  <c r="S343" i="16"/>
  <c r="F343" i="16" s="1"/>
  <c r="R343" i="16"/>
  <c r="E343" i="16" s="1"/>
  <c r="Q343" i="16"/>
  <c r="D343" i="16" s="1"/>
  <c r="P343" i="16"/>
  <c r="C343" i="16" s="1"/>
  <c r="W342" i="16"/>
  <c r="J342" i="16" s="1"/>
  <c r="V342" i="16"/>
  <c r="I342" i="16" s="1"/>
  <c r="U342" i="16"/>
  <c r="H342" i="16" s="1"/>
  <c r="T342" i="16"/>
  <c r="G342" i="16" s="1"/>
  <c r="S342" i="16"/>
  <c r="F342" i="16" s="1"/>
  <c r="R342" i="16"/>
  <c r="E342" i="16" s="1"/>
  <c r="Q342" i="16"/>
  <c r="D342" i="16" s="1"/>
  <c r="P342" i="16"/>
  <c r="C342" i="16" s="1"/>
  <c r="W341" i="16"/>
  <c r="J341" i="16" s="1"/>
  <c r="V341" i="16"/>
  <c r="I341" i="16" s="1"/>
  <c r="U341" i="16"/>
  <c r="H341" i="16" s="1"/>
  <c r="T341" i="16"/>
  <c r="G341" i="16" s="1"/>
  <c r="S341" i="16"/>
  <c r="F341" i="16" s="1"/>
  <c r="R341" i="16"/>
  <c r="E341" i="16" s="1"/>
  <c r="Q341" i="16"/>
  <c r="D341" i="16" s="1"/>
  <c r="P341" i="16"/>
  <c r="C341" i="16" s="1"/>
  <c r="W340" i="16"/>
  <c r="J340" i="16" s="1"/>
  <c r="V340" i="16"/>
  <c r="I340" i="16" s="1"/>
  <c r="U340" i="16"/>
  <c r="H340" i="16" s="1"/>
  <c r="T340" i="16"/>
  <c r="G340" i="16" s="1"/>
  <c r="S340" i="16"/>
  <c r="F340" i="16" s="1"/>
  <c r="R340" i="16"/>
  <c r="E340" i="16" s="1"/>
  <c r="Q340" i="16"/>
  <c r="D340" i="16" s="1"/>
  <c r="P340" i="16"/>
  <c r="C340" i="16" s="1"/>
  <c r="W339" i="16"/>
  <c r="J339" i="16" s="1"/>
  <c r="V339" i="16"/>
  <c r="I339" i="16" s="1"/>
  <c r="U339" i="16"/>
  <c r="H339" i="16" s="1"/>
  <c r="T339" i="16"/>
  <c r="G339" i="16" s="1"/>
  <c r="S339" i="16"/>
  <c r="F339" i="16" s="1"/>
  <c r="R339" i="16"/>
  <c r="E339" i="16" s="1"/>
  <c r="Q339" i="16"/>
  <c r="D339" i="16" s="1"/>
  <c r="P339" i="16"/>
  <c r="C339" i="16" s="1"/>
  <c r="W338" i="16"/>
  <c r="J338" i="16" s="1"/>
  <c r="V338" i="16"/>
  <c r="I338" i="16" s="1"/>
  <c r="U338" i="16"/>
  <c r="H338" i="16" s="1"/>
  <c r="T338" i="16"/>
  <c r="G338" i="16" s="1"/>
  <c r="S338" i="16"/>
  <c r="F338" i="16" s="1"/>
  <c r="R338" i="16"/>
  <c r="E338" i="16" s="1"/>
  <c r="Q338" i="16"/>
  <c r="D338" i="16" s="1"/>
  <c r="P338" i="16"/>
  <c r="C338" i="16" s="1"/>
  <c r="W337" i="16"/>
  <c r="J337" i="16" s="1"/>
  <c r="V337" i="16"/>
  <c r="I337" i="16" s="1"/>
  <c r="U337" i="16"/>
  <c r="H337" i="16" s="1"/>
  <c r="T337" i="16"/>
  <c r="G337" i="16" s="1"/>
  <c r="S337" i="16"/>
  <c r="F337" i="16" s="1"/>
  <c r="R337" i="16"/>
  <c r="E337" i="16" s="1"/>
  <c r="Q337" i="16"/>
  <c r="D337" i="16" s="1"/>
  <c r="P337" i="16"/>
  <c r="C337" i="16" s="1"/>
  <c r="W336" i="16"/>
  <c r="J336" i="16" s="1"/>
  <c r="V336" i="16"/>
  <c r="I336" i="16" s="1"/>
  <c r="U336" i="16"/>
  <c r="H336" i="16" s="1"/>
  <c r="T336" i="16"/>
  <c r="G336" i="16" s="1"/>
  <c r="S336" i="16"/>
  <c r="F336" i="16" s="1"/>
  <c r="R336" i="16"/>
  <c r="E336" i="16" s="1"/>
  <c r="Q336" i="16"/>
  <c r="D336" i="16" s="1"/>
  <c r="P336" i="16"/>
  <c r="C336" i="16" s="1"/>
  <c r="W335" i="16"/>
  <c r="J335" i="16" s="1"/>
  <c r="V335" i="16"/>
  <c r="I335" i="16" s="1"/>
  <c r="U335" i="16"/>
  <c r="H335" i="16" s="1"/>
  <c r="T335" i="16"/>
  <c r="G335" i="16" s="1"/>
  <c r="S335" i="16"/>
  <c r="F335" i="16" s="1"/>
  <c r="R335" i="16"/>
  <c r="E335" i="16" s="1"/>
  <c r="Q335" i="16"/>
  <c r="D335" i="16" s="1"/>
  <c r="P335" i="16"/>
  <c r="C335" i="16" s="1"/>
  <c r="W334" i="16"/>
  <c r="J334" i="16" s="1"/>
  <c r="V334" i="16"/>
  <c r="I334" i="16" s="1"/>
  <c r="U334" i="16"/>
  <c r="H334" i="16" s="1"/>
  <c r="T334" i="16"/>
  <c r="G334" i="16" s="1"/>
  <c r="S334" i="16"/>
  <c r="F334" i="16" s="1"/>
  <c r="R334" i="16"/>
  <c r="E334" i="16" s="1"/>
  <c r="Q334" i="16"/>
  <c r="D334" i="16" s="1"/>
  <c r="P334" i="16"/>
  <c r="C334" i="16" s="1"/>
  <c r="W333" i="16"/>
  <c r="J333" i="16" s="1"/>
  <c r="V333" i="16"/>
  <c r="I333" i="16" s="1"/>
  <c r="U333" i="16"/>
  <c r="H333" i="16" s="1"/>
  <c r="T333" i="16"/>
  <c r="G333" i="16" s="1"/>
  <c r="S333" i="16"/>
  <c r="F333" i="16" s="1"/>
  <c r="R333" i="16"/>
  <c r="E333" i="16" s="1"/>
  <c r="Q333" i="16"/>
  <c r="D333" i="16" s="1"/>
  <c r="P333" i="16"/>
  <c r="C333" i="16" s="1"/>
  <c r="W332" i="16"/>
  <c r="J332" i="16" s="1"/>
  <c r="V332" i="16"/>
  <c r="I332" i="16" s="1"/>
  <c r="U332" i="16"/>
  <c r="H332" i="16" s="1"/>
  <c r="T332" i="16"/>
  <c r="G332" i="16" s="1"/>
  <c r="S332" i="16"/>
  <c r="F332" i="16" s="1"/>
  <c r="R332" i="16"/>
  <c r="E332" i="16" s="1"/>
  <c r="Q332" i="16"/>
  <c r="D332" i="16" s="1"/>
  <c r="P332" i="16"/>
  <c r="C332" i="16" s="1"/>
  <c r="W331" i="16"/>
  <c r="J331" i="16" s="1"/>
  <c r="V331" i="16"/>
  <c r="I331" i="16" s="1"/>
  <c r="U331" i="16"/>
  <c r="H331" i="16" s="1"/>
  <c r="T331" i="16"/>
  <c r="G331" i="16" s="1"/>
  <c r="S331" i="16"/>
  <c r="F331" i="16" s="1"/>
  <c r="R331" i="16"/>
  <c r="E331" i="16" s="1"/>
  <c r="Q331" i="16"/>
  <c r="D331" i="16" s="1"/>
  <c r="P331" i="16"/>
  <c r="C331" i="16" s="1"/>
  <c r="W330" i="16"/>
  <c r="J330" i="16" s="1"/>
  <c r="V330" i="16"/>
  <c r="I330" i="16" s="1"/>
  <c r="U330" i="16"/>
  <c r="H330" i="16" s="1"/>
  <c r="T330" i="16"/>
  <c r="G330" i="16" s="1"/>
  <c r="S330" i="16"/>
  <c r="F330" i="16" s="1"/>
  <c r="R330" i="16"/>
  <c r="E330" i="16" s="1"/>
  <c r="Q330" i="16"/>
  <c r="D330" i="16" s="1"/>
  <c r="P330" i="16"/>
  <c r="C330" i="16" s="1"/>
  <c r="W329" i="16"/>
  <c r="J329" i="16" s="1"/>
  <c r="V329" i="16"/>
  <c r="I329" i="16" s="1"/>
  <c r="U329" i="16"/>
  <c r="H329" i="16" s="1"/>
  <c r="T329" i="16"/>
  <c r="G329" i="16" s="1"/>
  <c r="S329" i="16"/>
  <c r="F329" i="16" s="1"/>
  <c r="R329" i="16"/>
  <c r="E329" i="16" s="1"/>
  <c r="Q329" i="16"/>
  <c r="D329" i="16" s="1"/>
  <c r="P329" i="16"/>
  <c r="C329" i="16" s="1"/>
  <c r="W328" i="16"/>
  <c r="J328" i="16" s="1"/>
  <c r="V328" i="16"/>
  <c r="I328" i="16" s="1"/>
  <c r="U328" i="16"/>
  <c r="H328" i="16" s="1"/>
  <c r="T328" i="16"/>
  <c r="G328" i="16" s="1"/>
  <c r="S328" i="16"/>
  <c r="F328" i="16" s="1"/>
  <c r="R328" i="16"/>
  <c r="E328" i="16" s="1"/>
  <c r="Q328" i="16"/>
  <c r="D328" i="16" s="1"/>
  <c r="P328" i="16"/>
  <c r="C328" i="16" s="1"/>
  <c r="W327" i="16"/>
  <c r="J327" i="16" s="1"/>
  <c r="V327" i="16"/>
  <c r="I327" i="16" s="1"/>
  <c r="U327" i="16"/>
  <c r="H327" i="16" s="1"/>
  <c r="T327" i="16"/>
  <c r="G327" i="16" s="1"/>
  <c r="S327" i="16"/>
  <c r="F327" i="16" s="1"/>
  <c r="R327" i="16"/>
  <c r="E327" i="16" s="1"/>
  <c r="Q327" i="16"/>
  <c r="D327" i="16" s="1"/>
  <c r="P327" i="16"/>
  <c r="C327" i="16" s="1"/>
  <c r="W324" i="16"/>
  <c r="J324" i="16" s="1"/>
  <c r="V324" i="16"/>
  <c r="I324" i="16" s="1"/>
  <c r="U324" i="16"/>
  <c r="H324" i="16" s="1"/>
  <c r="T324" i="16"/>
  <c r="G324" i="16" s="1"/>
  <c r="S324" i="16"/>
  <c r="F324" i="16" s="1"/>
  <c r="R324" i="16"/>
  <c r="E324" i="16" s="1"/>
  <c r="Q324" i="16"/>
  <c r="D324" i="16" s="1"/>
  <c r="P324" i="16"/>
  <c r="C324" i="16" s="1"/>
  <c r="W323" i="16"/>
  <c r="J323" i="16" s="1"/>
  <c r="V323" i="16"/>
  <c r="I323" i="16" s="1"/>
  <c r="U323" i="16"/>
  <c r="H323" i="16" s="1"/>
  <c r="T323" i="16"/>
  <c r="G323" i="16" s="1"/>
  <c r="S323" i="16"/>
  <c r="F323" i="16" s="1"/>
  <c r="R323" i="16"/>
  <c r="E323" i="16" s="1"/>
  <c r="Q323" i="16"/>
  <c r="D323" i="16" s="1"/>
  <c r="P323" i="16"/>
  <c r="C323" i="16" s="1"/>
  <c r="W322" i="16"/>
  <c r="J322" i="16" s="1"/>
  <c r="V322" i="16"/>
  <c r="I322" i="16" s="1"/>
  <c r="U322" i="16"/>
  <c r="H322" i="16" s="1"/>
  <c r="T322" i="16"/>
  <c r="G322" i="16" s="1"/>
  <c r="S322" i="16"/>
  <c r="F322" i="16" s="1"/>
  <c r="R322" i="16"/>
  <c r="E322" i="16" s="1"/>
  <c r="Q322" i="16"/>
  <c r="D322" i="16" s="1"/>
  <c r="P322" i="16"/>
  <c r="C322" i="16" s="1"/>
  <c r="W321" i="16"/>
  <c r="J321" i="16" s="1"/>
  <c r="V321" i="16"/>
  <c r="I321" i="16" s="1"/>
  <c r="U321" i="16"/>
  <c r="H321" i="16" s="1"/>
  <c r="T321" i="16"/>
  <c r="G321" i="16" s="1"/>
  <c r="S321" i="16"/>
  <c r="F321" i="16" s="1"/>
  <c r="R321" i="16"/>
  <c r="E321" i="16" s="1"/>
  <c r="Q321" i="16"/>
  <c r="D321" i="16" s="1"/>
  <c r="P321" i="16"/>
  <c r="C321" i="16" s="1"/>
  <c r="W320" i="16"/>
  <c r="J320" i="16" s="1"/>
  <c r="V320" i="16"/>
  <c r="I320" i="16" s="1"/>
  <c r="U320" i="16"/>
  <c r="H320" i="16" s="1"/>
  <c r="T320" i="16"/>
  <c r="G320" i="16" s="1"/>
  <c r="S320" i="16"/>
  <c r="F320" i="16" s="1"/>
  <c r="R320" i="16"/>
  <c r="E320" i="16" s="1"/>
  <c r="Q320" i="16"/>
  <c r="D320" i="16" s="1"/>
  <c r="P320" i="16"/>
  <c r="C320" i="16" s="1"/>
  <c r="W319" i="16"/>
  <c r="J319" i="16" s="1"/>
  <c r="V319" i="16"/>
  <c r="I319" i="16" s="1"/>
  <c r="U319" i="16"/>
  <c r="H319" i="16" s="1"/>
  <c r="T319" i="16"/>
  <c r="G319" i="16" s="1"/>
  <c r="S319" i="16"/>
  <c r="F319" i="16" s="1"/>
  <c r="R319" i="16"/>
  <c r="E319" i="16" s="1"/>
  <c r="Q319" i="16"/>
  <c r="D319" i="16" s="1"/>
  <c r="P319" i="16"/>
  <c r="C319" i="16" s="1"/>
  <c r="W318" i="16"/>
  <c r="J318" i="16" s="1"/>
  <c r="V318" i="16"/>
  <c r="I318" i="16" s="1"/>
  <c r="U318" i="16"/>
  <c r="H318" i="16" s="1"/>
  <c r="T318" i="16"/>
  <c r="G318" i="16" s="1"/>
  <c r="S318" i="16"/>
  <c r="F318" i="16" s="1"/>
  <c r="R318" i="16"/>
  <c r="E318" i="16" s="1"/>
  <c r="Q318" i="16"/>
  <c r="D318" i="16" s="1"/>
  <c r="P318" i="16"/>
  <c r="C318" i="16" s="1"/>
  <c r="W317" i="16"/>
  <c r="J317" i="16" s="1"/>
  <c r="V317" i="16"/>
  <c r="I317" i="16" s="1"/>
  <c r="U317" i="16"/>
  <c r="H317" i="16" s="1"/>
  <c r="T317" i="16"/>
  <c r="G317" i="16" s="1"/>
  <c r="S317" i="16"/>
  <c r="F317" i="16" s="1"/>
  <c r="R317" i="16"/>
  <c r="E317" i="16" s="1"/>
  <c r="Q317" i="16"/>
  <c r="D317" i="16" s="1"/>
  <c r="P317" i="16"/>
  <c r="C317" i="16" s="1"/>
  <c r="W316" i="16"/>
  <c r="J316" i="16" s="1"/>
  <c r="V316" i="16"/>
  <c r="I316" i="16" s="1"/>
  <c r="U316" i="16"/>
  <c r="H316" i="16" s="1"/>
  <c r="T316" i="16"/>
  <c r="G316" i="16" s="1"/>
  <c r="S316" i="16"/>
  <c r="F316" i="16" s="1"/>
  <c r="R316" i="16"/>
  <c r="E316" i="16" s="1"/>
  <c r="Q316" i="16"/>
  <c r="D316" i="16" s="1"/>
  <c r="P316" i="16"/>
  <c r="C316" i="16" s="1"/>
  <c r="W315" i="16"/>
  <c r="J315" i="16" s="1"/>
  <c r="V315" i="16"/>
  <c r="I315" i="16" s="1"/>
  <c r="U315" i="16"/>
  <c r="H315" i="16" s="1"/>
  <c r="T315" i="16"/>
  <c r="G315" i="16" s="1"/>
  <c r="S315" i="16"/>
  <c r="F315" i="16" s="1"/>
  <c r="R315" i="16"/>
  <c r="E315" i="16" s="1"/>
  <c r="Q315" i="16"/>
  <c r="D315" i="16" s="1"/>
  <c r="P315" i="16"/>
  <c r="C315" i="16" s="1"/>
  <c r="W314" i="16"/>
  <c r="J314" i="16" s="1"/>
  <c r="V314" i="16"/>
  <c r="I314" i="16" s="1"/>
  <c r="U314" i="16"/>
  <c r="H314" i="16" s="1"/>
  <c r="T314" i="16"/>
  <c r="G314" i="16" s="1"/>
  <c r="S314" i="16"/>
  <c r="F314" i="16" s="1"/>
  <c r="R314" i="16"/>
  <c r="E314" i="16" s="1"/>
  <c r="Q314" i="16"/>
  <c r="D314" i="16" s="1"/>
  <c r="P314" i="16"/>
  <c r="C314" i="16" s="1"/>
  <c r="W313" i="16"/>
  <c r="J313" i="16" s="1"/>
  <c r="V313" i="16"/>
  <c r="I313" i="16" s="1"/>
  <c r="U313" i="16"/>
  <c r="H313" i="16" s="1"/>
  <c r="T313" i="16"/>
  <c r="G313" i="16" s="1"/>
  <c r="S313" i="16"/>
  <c r="F313" i="16" s="1"/>
  <c r="R313" i="16"/>
  <c r="E313" i="16" s="1"/>
  <c r="Q313" i="16"/>
  <c r="D313" i="16" s="1"/>
  <c r="P313" i="16"/>
  <c r="C313" i="16" s="1"/>
  <c r="W312" i="16"/>
  <c r="J312" i="16" s="1"/>
  <c r="V312" i="16"/>
  <c r="I312" i="16" s="1"/>
  <c r="U312" i="16"/>
  <c r="H312" i="16" s="1"/>
  <c r="T312" i="16"/>
  <c r="G312" i="16" s="1"/>
  <c r="S312" i="16"/>
  <c r="F312" i="16" s="1"/>
  <c r="R312" i="16"/>
  <c r="E312" i="16" s="1"/>
  <c r="Q312" i="16"/>
  <c r="D312" i="16" s="1"/>
  <c r="P312" i="16"/>
  <c r="C312" i="16" s="1"/>
  <c r="W311" i="16"/>
  <c r="J311" i="16" s="1"/>
  <c r="V311" i="16"/>
  <c r="I311" i="16" s="1"/>
  <c r="U311" i="16"/>
  <c r="H311" i="16" s="1"/>
  <c r="T311" i="16"/>
  <c r="G311" i="16" s="1"/>
  <c r="S311" i="16"/>
  <c r="F311" i="16" s="1"/>
  <c r="R311" i="16"/>
  <c r="E311" i="16" s="1"/>
  <c r="Q311" i="16"/>
  <c r="D311" i="16" s="1"/>
  <c r="P311" i="16"/>
  <c r="C311" i="16" s="1"/>
  <c r="W310" i="16"/>
  <c r="J310" i="16" s="1"/>
  <c r="V310" i="16"/>
  <c r="I310" i="16" s="1"/>
  <c r="U310" i="16"/>
  <c r="H310" i="16" s="1"/>
  <c r="T310" i="16"/>
  <c r="G310" i="16" s="1"/>
  <c r="S310" i="16"/>
  <c r="F310" i="16" s="1"/>
  <c r="R310" i="16"/>
  <c r="E310" i="16" s="1"/>
  <c r="Q310" i="16"/>
  <c r="D310" i="16" s="1"/>
  <c r="P310" i="16"/>
  <c r="C310" i="16" s="1"/>
  <c r="W309" i="16"/>
  <c r="J309" i="16" s="1"/>
  <c r="V309" i="16"/>
  <c r="I309" i="16" s="1"/>
  <c r="U309" i="16"/>
  <c r="H309" i="16" s="1"/>
  <c r="T309" i="16"/>
  <c r="G309" i="16" s="1"/>
  <c r="S309" i="16"/>
  <c r="F309" i="16" s="1"/>
  <c r="R309" i="16"/>
  <c r="E309" i="16" s="1"/>
  <c r="Q309" i="16"/>
  <c r="D309" i="16" s="1"/>
  <c r="P309" i="16"/>
  <c r="C309" i="16" s="1"/>
  <c r="W308" i="16"/>
  <c r="J308" i="16" s="1"/>
  <c r="V308" i="16"/>
  <c r="I308" i="16" s="1"/>
  <c r="U308" i="16"/>
  <c r="H308" i="16" s="1"/>
  <c r="T308" i="16"/>
  <c r="G308" i="16" s="1"/>
  <c r="S308" i="16"/>
  <c r="F308" i="16" s="1"/>
  <c r="R308" i="16"/>
  <c r="E308" i="16" s="1"/>
  <c r="Q308" i="16"/>
  <c r="D308" i="16" s="1"/>
  <c r="P308" i="16"/>
  <c r="C308" i="16" s="1"/>
  <c r="W307" i="16"/>
  <c r="J307" i="16" s="1"/>
  <c r="V307" i="16"/>
  <c r="I307" i="16" s="1"/>
  <c r="U307" i="16"/>
  <c r="H307" i="16" s="1"/>
  <c r="T307" i="16"/>
  <c r="G307" i="16" s="1"/>
  <c r="S307" i="16"/>
  <c r="F307" i="16" s="1"/>
  <c r="R307" i="16"/>
  <c r="E307" i="16" s="1"/>
  <c r="Q307" i="16"/>
  <c r="D307" i="16" s="1"/>
  <c r="P307" i="16"/>
  <c r="C307" i="16" s="1"/>
  <c r="W306" i="16"/>
  <c r="J306" i="16" s="1"/>
  <c r="V306" i="16"/>
  <c r="I306" i="16" s="1"/>
  <c r="U306" i="16"/>
  <c r="H306" i="16" s="1"/>
  <c r="T306" i="16"/>
  <c r="G306" i="16" s="1"/>
  <c r="S306" i="16"/>
  <c r="F306" i="16" s="1"/>
  <c r="R306" i="16"/>
  <c r="E306" i="16" s="1"/>
  <c r="Q306" i="16"/>
  <c r="D306" i="16" s="1"/>
  <c r="P306" i="16"/>
  <c r="C306" i="16" s="1"/>
  <c r="W305" i="16"/>
  <c r="J305" i="16" s="1"/>
  <c r="V305" i="16"/>
  <c r="I305" i="16" s="1"/>
  <c r="U305" i="16"/>
  <c r="H305" i="16" s="1"/>
  <c r="T305" i="16"/>
  <c r="G305" i="16" s="1"/>
  <c r="S305" i="16"/>
  <c r="F305" i="16" s="1"/>
  <c r="R305" i="16"/>
  <c r="E305" i="16" s="1"/>
  <c r="Q305" i="16"/>
  <c r="D305" i="16" s="1"/>
  <c r="P305" i="16"/>
  <c r="C305" i="16" s="1"/>
  <c r="W304" i="16"/>
  <c r="J304" i="16" s="1"/>
  <c r="V304" i="16"/>
  <c r="I304" i="16" s="1"/>
  <c r="U304" i="16"/>
  <c r="H304" i="16" s="1"/>
  <c r="T304" i="16"/>
  <c r="G304" i="16" s="1"/>
  <c r="S304" i="16"/>
  <c r="F304" i="16" s="1"/>
  <c r="R304" i="16"/>
  <c r="E304" i="16" s="1"/>
  <c r="Q304" i="16"/>
  <c r="D304" i="16" s="1"/>
  <c r="P304" i="16"/>
  <c r="C304" i="16" s="1"/>
  <c r="W303" i="16"/>
  <c r="J303" i="16" s="1"/>
  <c r="V303" i="16"/>
  <c r="I303" i="16" s="1"/>
  <c r="U303" i="16"/>
  <c r="H303" i="16" s="1"/>
  <c r="T303" i="16"/>
  <c r="G303" i="16" s="1"/>
  <c r="S303" i="16"/>
  <c r="F303" i="16" s="1"/>
  <c r="R303" i="16"/>
  <c r="E303" i="16" s="1"/>
  <c r="Q303" i="16"/>
  <c r="D303" i="16" s="1"/>
  <c r="P303" i="16"/>
  <c r="C303" i="16" s="1"/>
  <c r="W302" i="16"/>
  <c r="J302" i="16" s="1"/>
  <c r="V302" i="16"/>
  <c r="I302" i="16" s="1"/>
  <c r="U302" i="16"/>
  <c r="H302" i="16" s="1"/>
  <c r="T302" i="16"/>
  <c r="G302" i="16" s="1"/>
  <c r="S302" i="16"/>
  <c r="F302" i="16" s="1"/>
  <c r="R302" i="16"/>
  <c r="E302" i="16" s="1"/>
  <c r="Q302" i="16"/>
  <c r="D302" i="16" s="1"/>
  <c r="P302" i="16"/>
  <c r="C302" i="16" s="1"/>
  <c r="W301" i="16"/>
  <c r="J301" i="16" s="1"/>
  <c r="V301" i="16"/>
  <c r="I301" i="16" s="1"/>
  <c r="U301" i="16"/>
  <c r="H301" i="16" s="1"/>
  <c r="T301" i="16"/>
  <c r="G301" i="16" s="1"/>
  <c r="S301" i="16"/>
  <c r="F301" i="16" s="1"/>
  <c r="R301" i="16"/>
  <c r="E301" i="16" s="1"/>
  <c r="Q301" i="16"/>
  <c r="D301" i="16" s="1"/>
  <c r="P301" i="16"/>
  <c r="C301" i="16" s="1"/>
  <c r="W300" i="16"/>
  <c r="J300" i="16" s="1"/>
  <c r="V300" i="16"/>
  <c r="I300" i="16" s="1"/>
  <c r="U300" i="16"/>
  <c r="H300" i="16" s="1"/>
  <c r="T300" i="16"/>
  <c r="G300" i="16" s="1"/>
  <c r="S300" i="16"/>
  <c r="F300" i="16" s="1"/>
  <c r="R300" i="16"/>
  <c r="E300" i="16" s="1"/>
  <c r="Q300" i="16"/>
  <c r="D300" i="16" s="1"/>
  <c r="P300" i="16"/>
  <c r="C300" i="16" s="1"/>
  <c r="W299" i="16"/>
  <c r="J299" i="16" s="1"/>
  <c r="V299" i="16"/>
  <c r="I299" i="16" s="1"/>
  <c r="U299" i="16"/>
  <c r="H299" i="16" s="1"/>
  <c r="T299" i="16"/>
  <c r="G299" i="16" s="1"/>
  <c r="S299" i="16"/>
  <c r="F299" i="16" s="1"/>
  <c r="R299" i="16"/>
  <c r="E299" i="16" s="1"/>
  <c r="Q299" i="16"/>
  <c r="D299" i="16" s="1"/>
  <c r="P299" i="16"/>
  <c r="C299" i="16" s="1"/>
  <c r="W298" i="16"/>
  <c r="J298" i="16" s="1"/>
  <c r="V298" i="16"/>
  <c r="I298" i="16" s="1"/>
  <c r="U298" i="16"/>
  <c r="H298" i="16" s="1"/>
  <c r="T298" i="16"/>
  <c r="G298" i="16" s="1"/>
  <c r="S298" i="16"/>
  <c r="F298" i="16" s="1"/>
  <c r="R298" i="16"/>
  <c r="E298" i="16" s="1"/>
  <c r="Q298" i="16"/>
  <c r="D298" i="16" s="1"/>
  <c r="P298" i="16"/>
  <c r="C298" i="16" s="1"/>
  <c r="W297" i="16"/>
  <c r="J297" i="16" s="1"/>
  <c r="V297" i="16"/>
  <c r="I297" i="16" s="1"/>
  <c r="U297" i="16"/>
  <c r="H297" i="16" s="1"/>
  <c r="T297" i="16"/>
  <c r="G297" i="16" s="1"/>
  <c r="S297" i="16"/>
  <c r="F297" i="16" s="1"/>
  <c r="R297" i="16"/>
  <c r="E297" i="16" s="1"/>
  <c r="Q297" i="16"/>
  <c r="D297" i="16" s="1"/>
  <c r="P297" i="16"/>
  <c r="C297" i="16" s="1"/>
  <c r="W296" i="16"/>
  <c r="J296" i="16" s="1"/>
  <c r="V296" i="16"/>
  <c r="I296" i="16" s="1"/>
  <c r="U296" i="16"/>
  <c r="H296" i="16" s="1"/>
  <c r="T296" i="16"/>
  <c r="G296" i="16" s="1"/>
  <c r="S296" i="16"/>
  <c r="F296" i="16" s="1"/>
  <c r="R296" i="16"/>
  <c r="E296" i="16" s="1"/>
  <c r="Q296" i="16"/>
  <c r="D296" i="16" s="1"/>
  <c r="P296" i="16"/>
  <c r="C296" i="16" s="1"/>
  <c r="W295" i="16"/>
  <c r="J295" i="16" s="1"/>
  <c r="V295" i="16"/>
  <c r="I295" i="16" s="1"/>
  <c r="U295" i="16"/>
  <c r="H295" i="16" s="1"/>
  <c r="T295" i="16"/>
  <c r="G295" i="16" s="1"/>
  <c r="S295" i="16"/>
  <c r="F295" i="16" s="1"/>
  <c r="R295" i="16"/>
  <c r="E295" i="16" s="1"/>
  <c r="Q295" i="16"/>
  <c r="D295" i="16" s="1"/>
  <c r="P295" i="16"/>
  <c r="C295" i="16" s="1"/>
  <c r="W294" i="16"/>
  <c r="J294" i="16" s="1"/>
  <c r="V294" i="16"/>
  <c r="I294" i="16" s="1"/>
  <c r="U294" i="16"/>
  <c r="H294" i="16" s="1"/>
  <c r="T294" i="16"/>
  <c r="G294" i="16" s="1"/>
  <c r="S294" i="16"/>
  <c r="F294" i="16" s="1"/>
  <c r="R294" i="16"/>
  <c r="E294" i="16" s="1"/>
  <c r="Q294" i="16"/>
  <c r="D294" i="16" s="1"/>
  <c r="P294" i="16"/>
  <c r="C294" i="16" s="1"/>
  <c r="W293" i="16"/>
  <c r="J293" i="16" s="1"/>
  <c r="V293" i="16"/>
  <c r="I293" i="16" s="1"/>
  <c r="U293" i="16"/>
  <c r="H293" i="16" s="1"/>
  <c r="T293" i="16"/>
  <c r="G293" i="16" s="1"/>
  <c r="S293" i="16"/>
  <c r="F293" i="16" s="1"/>
  <c r="R293" i="16"/>
  <c r="E293" i="16" s="1"/>
  <c r="Q293" i="16"/>
  <c r="D293" i="16" s="1"/>
  <c r="P293" i="16"/>
  <c r="C293" i="16" s="1"/>
  <c r="W292" i="16"/>
  <c r="J292" i="16" s="1"/>
  <c r="V292" i="16"/>
  <c r="I292" i="16" s="1"/>
  <c r="U292" i="16"/>
  <c r="H292" i="16" s="1"/>
  <c r="T292" i="16"/>
  <c r="G292" i="16" s="1"/>
  <c r="S292" i="16"/>
  <c r="F292" i="16" s="1"/>
  <c r="R292" i="16"/>
  <c r="E292" i="16" s="1"/>
  <c r="Q292" i="16"/>
  <c r="D292" i="16" s="1"/>
  <c r="P292" i="16"/>
  <c r="C292" i="16" s="1"/>
  <c r="W291" i="16"/>
  <c r="J291" i="16" s="1"/>
  <c r="V291" i="16"/>
  <c r="I291" i="16" s="1"/>
  <c r="U291" i="16"/>
  <c r="H291" i="16" s="1"/>
  <c r="T291" i="16"/>
  <c r="G291" i="16" s="1"/>
  <c r="S291" i="16"/>
  <c r="F291" i="16" s="1"/>
  <c r="R291" i="16"/>
  <c r="E291" i="16" s="1"/>
  <c r="Q291" i="16"/>
  <c r="D291" i="16" s="1"/>
  <c r="P291" i="16"/>
  <c r="C291" i="16" s="1"/>
  <c r="W290" i="16"/>
  <c r="J290" i="16" s="1"/>
  <c r="V290" i="16"/>
  <c r="I290" i="16" s="1"/>
  <c r="U290" i="16"/>
  <c r="H290" i="16" s="1"/>
  <c r="T290" i="16"/>
  <c r="G290" i="16" s="1"/>
  <c r="S290" i="16"/>
  <c r="F290" i="16" s="1"/>
  <c r="R290" i="16"/>
  <c r="E290" i="16" s="1"/>
  <c r="Q290" i="16"/>
  <c r="D290" i="16" s="1"/>
  <c r="P290" i="16"/>
  <c r="C290" i="16" s="1"/>
  <c r="W288" i="16"/>
  <c r="J288" i="16" s="1"/>
  <c r="V288" i="16"/>
  <c r="I288" i="16" s="1"/>
  <c r="U288" i="16"/>
  <c r="H288" i="16" s="1"/>
  <c r="T288" i="16"/>
  <c r="G288" i="16" s="1"/>
  <c r="S288" i="16"/>
  <c r="F288" i="16" s="1"/>
  <c r="R288" i="16"/>
  <c r="E288" i="16" s="1"/>
  <c r="Q288" i="16"/>
  <c r="D288" i="16" s="1"/>
  <c r="P288" i="16"/>
  <c r="C288" i="16" s="1"/>
  <c r="W287" i="16"/>
  <c r="J287" i="16" s="1"/>
  <c r="V287" i="16"/>
  <c r="I287" i="16" s="1"/>
  <c r="U287" i="16"/>
  <c r="H287" i="16" s="1"/>
  <c r="T287" i="16"/>
  <c r="G287" i="16" s="1"/>
  <c r="S287" i="16"/>
  <c r="F287" i="16" s="1"/>
  <c r="R287" i="16"/>
  <c r="E287" i="16" s="1"/>
  <c r="Q287" i="16"/>
  <c r="D287" i="16" s="1"/>
  <c r="P287" i="16"/>
  <c r="C287" i="16" s="1"/>
  <c r="W286" i="16"/>
  <c r="J286" i="16" s="1"/>
  <c r="V286" i="16"/>
  <c r="I286" i="16" s="1"/>
  <c r="U286" i="16"/>
  <c r="H286" i="16" s="1"/>
  <c r="T286" i="16"/>
  <c r="G286" i="16" s="1"/>
  <c r="S286" i="16"/>
  <c r="F286" i="16" s="1"/>
  <c r="R286" i="16"/>
  <c r="E286" i="16" s="1"/>
  <c r="Q286" i="16"/>
  <c r="D286" i="16" s="1"/>
  <c r="P286" i="16"/>
  <c r="C286" i="16" s="1"/>
  <c r="W285" i="16"/>
  <c r="J285" i="16" s="1"/>
  <c r="V285" i="16"/>
  <c r="I285" i="16" s="1"/>
  <c r="U285" i="16"/>
  <c r="H285" i="16" s="1"/>
  <c r="T285" i="16"/>
  <c r="G285" i="16" s="1"/>
  <c r="S285" i="16"/>
  <c r="F285" i="16" s="1"/>
  <c r="R285" i="16"/>
  <c r="E285" i="16" s="1"/>
  <c r="Q285" i="16"/>
  <c r="D285" i="16" s="1"/>
  <c r="P285" i="16"/>
  <c r="C285" i="16" s="1"/>
  <c r="W283" i="16"/>
  <c r="J283" i="16" s="1"/>
  <c r="V283" i="16"/>
  <c r="I283" i="16" s="1"/>
  <c r="U283" i="16"/>
  <c r="H283" i="16" s="1"/>
  <c r="T283" i="16"/>
  <c r="G283" i="16" s="1"/>
  <c r="S283" i="16"/>
  <c r="F283" i="16" s="1"/>
  <c r="R283" i="16"/>
  <c r="E283" i="16" s="1"/>
  <c r="Q283" i="16"/>
  <c r="D283" i="16" s="1"/>
  <c r="P283" i="16"/>
  <c r="C283" i="16" s="1"/>
  <c r="W282" i="16"/>
  <c r="J282" i="16" s="1"/>
  <c r="V282" i="16"/>
  <c r="I282" i="16" s="1"/>
  <c r="U282" i="16"/>
  <c r="H282" i="16" s="1"/>
  <c r="T282" i="16"/>
  <c r="G282" i="16" s="1"/>
  <c r="S282" i="16"/>
  <c r="F282" i="16" s="1"/>
  <c r="R282" i="16"/>
  <c r="E282" i="16" s="1"/>
  <c r="Q282" i="16"/>
  <c r="D282" i="16" s="1"/>
  <c r="P282" i="16"/>
  <c r="C282" i="16" s="1"/>
  <c r="W281" i="16"/>
  <c r="J281" i="16" s="1"/>
  <c r="V281" i="16"/>
  <c r="I281" i="16" s="1"/>
  <c r="U281" i="16"/>
  <c r="H281" i="16" s="1"/>
  <c r="T281" i="16"/>
  <c r="G281" i="16" s="1"/>
  <c r="S281" i="16"/>
  <c r="F281" i="16" s="1"/>
  <c r="R281" i="16"/>
  <c r="E281" i="16" s="1"/>
  <c r="Q281" i="16"/>
  <c r="D281" i="16" s="1"/>
  <c r="P281" i="16"/>
  <c r="C281" i="16" s="1"/>
  <c r="W280" i="16"/>
  <c r="J280" i="16" s="1"/>
  <c r="V280" i="16"/>
  <c r="I280" i="16" s="1"/>
  <c r="U280" i="16"/>
  <c r="H280" i="16" s="1"/>
  <c r="T280" i="16"/>
  <c r="G280" i="16" s="1"/>
  <c r="S280" i="16"/>
  <c r="F280" i="16" s="1"/>
  <c r="R280" i="16"/>
  <c r="E280" i="16" s="1"/>
  <c r="Q280" i="16"/>
  <c r="D280" i="16" s="1"/>
  <c r="P280" i="16"/>
  <c r="C280" i="16" s="1"/>
  <c r="W279" i="16"/>
  <c r="J279" i="16" s="1"/>
  <c r="V279" i="16"/>
  <c r="I279" i="16" s="1"/>
  <c r="U279" i="16"/>
  <c r="H279" i="16" s="1"/>
  <c r="T279" i="16"/>
  <c r="G279" i="16" s="1"/>
  <c r="S279" i="16"/>
  <c r="F279" i="16" s="1"/>
  <c r="R279" i="16"/>
  <c r="E279" i="16" s="1"/>
  <c r="Q279" i="16"/>
  <c r="D279" i="16" s="1"/>
  <c r="P279" i="16"/>
  <c r="C279" i="16" s="1"/>
  <c r="W278" i="16"/>
  <c r="J278" i="16" s="1"/>
  <c r="V278" i="16"/>
  <c r="I278" i="16" s="1"/>
  <c r="U278" i="16"/>
  <c r="H278" i="16" s="1"/>
  <c r="T278" i="16"/>
  <c r="G278" i="16" s="1"/>
  <c r="S278" i="16"/>
  <c r="F278" i="16" s="1"/>
  <c r="R278" i="16"/>
  <c r="E278" i="16" s="1"/>
  <c r="Q278" i="16"/>
  <c r="D278" i="16" s="1"/>
  <c r="P278" i="16"/>
  <c r="C278" i="16" s="1"/>
  <c r="W277" i="16"/>
  <c r="J277" i="16" s="1"/>
  <c r="V277" i="16"/>
  <c r="I277" i="16" s="1"/>
  <c r="U277" i="16"/>
  <c r="H277" i="16" s="1"/>
  <c r="T277" i="16"/>
  <c r="G277" i="16" s="1"/>
  <c r="S277" i="16"/>
  <c r="F277" i="16" s="1"/>
  <c r="R277" i="16"/>
  <c r="E277" i="16" s="1"/>
  <c r="Q277" i="16"/>
  <c r="D277" i="16" s="1"/>
  <c r="P277" i="16"/>
  <c r="C277" i="16" s="1"/>
  <c r="W276" i="16"/>
  <c r="J276" i="16" s="1"/>
  <c r="V276" i="16"/>
  <c r="I276" i="16" s="1"/>
  <c r="U276" i="16"/>
  <c r="H276" i="16" s="1"/>
  <c r="T276" i="16"/>
  <c r="G276" i="16" s="1"/>
  <c r="S276" i="16"/>
  <c r="F276" i="16" s="1"/>
  <c r="R276" i="16"/>
  <c r="E276" i="16" s="1"/>
  <c r="Q276" i="16"/>
  <c r="D276" i="16" s="1"/>
  <c r="P276" i="16"/>
  <c r="C276" i="16" s="1"/>
  <c r="W275" i="16"/>
  <c r="J275" i="16" s="1"/>
  <c r="V275" i="16"/>
  <c r="I275" i="16" s="1"/>
  <c r="U275" i="16"/>
  <c r="H275" i="16" s="1"/>
  <c r="T275" i="16"/>
  <c r="G275" i="16" s="1"/>
  <c r="S275" i="16"/>
  <c r="F275" i="16" s="1"/>
  <c r="R275" i="16"/>
  <c r="E275" i="16" s="1"/>
  <c r="Q275" i="16"/>
  <c r="D275" i="16" s="1"/>
  <c r="P275" i="16"/>
  <c r="C275" i="16" s="1"/>
  <c r="W274" i="16"/>
  <c r="J274" i="16" s="1"/>
  <c r="V274" i="16"/>
  <c r="I274" i="16" s="1"/>
  <c r="U274" i="16"/>
  <c r="H274" i="16" s="1"/>
  <c r="T274" i="16"/>
  <c r="G274" i="16" s="1"/>
  <c r="S274" i="16"/>
  <c r="F274" i="16" s="1"/>
  <c r="R274" i="16"/>
  <c r="E274" i="16" s="1"/>
  <c r="Q274" i="16"/>
  <c r="D274" i="16" s="1"/>
  <c r="P274" i="16"/>
  <c r="C274" i="16" s="1"/>
  <c r="W273" i="16"/>
  <c r="J273" i="16" s="1"/>
  <c r="V273" i="16"/>
  <c r="I273" i="16" s="1"/>
  <c r="U273" i="16"/>
  <c r="H273" i="16" s="1"/>
  <c r="T273" i="16"/>
  <c r="G273" i="16" s="1"/>
  <c r="S273" i="16"/>
  <c r="F273" i="16" s="1"/>
  <c r="R273" i="16"/>
  <c r="E273" i="16" s="1"/>
  <c r="Q273" i="16"/>
  <c r="D273" i="16" s="1"/>
  <c r="P273" i="16"/>
  <c r="C273" i="16" s="1"/>
  <c r="W272" i="16"/>
  <c r="J272" i="16" s="1"/>
  <c r="V272" i="16"/>
  <c r="I272" i="16" s="1"/>
  <c r="U272" i="16"/>
  <c r="H272" i="16" s="1"/>
  <c r="T272" i="16"/>
  <c r="G272" i="16" s="1"/>
  <c r="S272" i="16"/>
  <c r="F272" i="16" s="1"/>
  <c r="R272" i="16"/>
  <c r="E272" i="16" s="1"/>
  <c r="Q272" i="16"/>
  <c r="D272" i="16" s="1"/>
  <c r="P272" i="16"/>
  <c r="C272" i="16" s="1"/>
  <c r="W271" i="16"/>
  <c r="J271" i="16" s="1"/>
  <c r="V271" i="16"/>
  <c r="I271" i="16" s="1"/>
  <c r="U271" i="16"/>
  <c r="H271" i="16" s="1"/>
  <c r="T271" i="16"/>
  <c r="G271" i="16" s="1"/>
  <c r="S271" i="16"/>
  <c r="F271" i="16" s="1"/>
  <c r="R271" i="16"/>
  <c r="E271" i="16" s="1"/>
  <c r="Q271" i="16"/>
  <c r="D271" i="16" s="1"/>
  <c r="P271" i="16"/>
  <c r="C271" i="16" s="1"/>
  <c r="W270" i="16"/>
  <c r="J270" i="16" s="1"/>
  <c r="V270" i="16"/>
  <c r="I270" i="16" s="1"/>
  <c r="U270" i="16"/>
  <c r="H270" i="16" s="1"/>
  <c r="T270" i="16"/>
  <c r="G270" i="16" s="1"/>
  <c r="S270" i="16"/>
  <c r="F270" i="16" s="1"/>
  <c r="R270" i="16"/>
  <c r="E270" i="16" s="1"/>
  <c r="Q270" i="16"/>
  <c r="D270" i="16" s="1"/>
  <c r="P270" i="16"/>
  <c r="C270" i="16" s="1"/>
  <c r="W269" i="16"/>
  <c r="J269" i="16" s="1"/>
  <c r="V269" i="16"/>
  <c r="I269" i="16" s="1"/>
  <c r="U269" i="16"/>
  <c r="H269" i="16" s="1"/>
  <c r="T269" i="16"/>
  <c r="G269" i="16" s="1"/>
  <c r="S269" i="16"/>
  <c r="F269" i="16" s="1"/>
  <c r="R269" i="16"/>
  <c r="E269" i="16" s="1"/>
  <c r="Q269" i="16"/>
  <c r="D269" i="16" s="1"/>
  <c r="P269" i="16"/>
  <c r="C269" i="16" s="1"/>
  <c r="W268" i="16"/>
  <c r="J268" i="16" s="1"/>
  <c r="V268" i="16"/>
  <c r="I268" i="16" s="1"/>
  <c r="U268" i="16"/>
  <c r="H268" i="16" s="1"/>
  <c r="T268" i="16"/>
  <c r="G268" i="16" s="1"/>
  <c r="S268" i="16"/>
  <c r="F268" i="16" s="1"/>
  <c r="R268" i="16"/>
  <c r="E268" i="16" s="1"/>
  <c r="Q268" i="16"/>
  <c r="D268" i="16" s="1"/>
  <c r="P268" i="16"/>
  <c r="C268" i="16" s="1"/>
  <c r="W266" i="16"/>
  <c r="J266" i="16" s="1"/>
  <c r="V266" i="16"/>
  <c r="I266" i="16" s="1"/>
  <c r="U266" i="16"/>
  <c r="H266" i="16" s="1"/>
  <c r="T266" i="16"/>
  <c r="G266" i="16" s="1"/>
  <c r="S266" i="16"/>
  <c r="F266" i="16" s="1"/>
  <c r="R266" i="16"/>
  <c r="E266" i="16" s="1"/>
  <c r="Q266" i="16"/>
  <c r="D266" i="16" s="1"/>
  <c r="P266" i="16"/>
  <c r="C266" i="16" s="1"/>
  <c r="W265" i="16"/>
  <c r="J265" i="16" s="1"/>
  <c r="V265" i="16"/>
  <c r="I265" i="16" s="1"/>
  <c r="U265" i="16"/>
  <c r="H265" i="16" s="1"/>
  <c r="T265" i="16"/>
  <c r="G265" i="16" s="1"/>
  <c r="S265" i="16"/>
  <c r="F265" i="16" s="1"/>
  <c r="R265" i="16"/>
  <c r="E265" i="16" s="1"/>
  <c r="Q265" i="16"/>
  <c r="D265" i="16" s="1"/>
  <c r="P265" i="16"/>
  <c r="C265" i="16" s="1"/>
  <c r="W264" i="16"/>
  <c r="J264" i="16" s="1"/>
  <c r="V264" i="16"/>
  <c r="I264" i="16" s="1"/>
  <c r="U264" i="16"/>
  <c r="H264" i="16" s="1"/>
  <c r="T264" i="16"/>
  <c r="G264" i="16" s="1"/>
  <c r="S264" i="16"/>
  <c r="F264" i="16" s="1"/>
  <c r="R264" i="16"/>
  <c r="E264" i="16" s="1"/>
  <c r="Q264" i="16"/>
  <c r="D264" i="16" s="1"/>
  <c r="P264" i="16"/>
  <c r="C264" i="16" s="1"/>
  <c r="W263" i="16"/>
  <c r="J263" i="16" s="1"/>
  <c r="V263" i="16"/>
  <c r="I263" i="16" s="1"/>
  <c r="U263" i="16"/>
  <c r="H263" i="16" s="1"/>
  <c r="T263" i="16"/>
  <c r="G263" i="16" s="1"/>
  <c r="S263" i="16"/>
  <c r="F263" i="16" s="1"/>
  <c r="R263" i="16"/>
  <c r="E263" i="16" s="1"/>
  <c r="Q263" i="16"/>
  <c r="D263" i="16" s="1"/>
  <c r="P263" i="16"/>
  <c r="C263" i="16" s="1"/>
  <c r="W262" i="16"/>
  <c r="J262" i="16" s="1"/>
  <c r="V262" i="16"/>
  <c r="I262" i="16" s="1"/>
  <c r="U262" i="16"/>
  <c r="H262" i="16" s="1"/>
  <c r="T262" i="16"/>
  <c r="G262" i="16" s="1"/>
  <c r="S262" i="16"/>
  <c r="F262" i="16" s="1"/>
  <c r="R262" i="16"/>
  <c r="E262" i="16" s="1"/>
  <c r="Q262" i="16"/>
  <c r="D262" i="16" s="1"/>
  <c r="P262" i="16"/>
  <c r="C262" i="16" s="1"/>
  <c r="W261" i="16"/>
  <c r="J261" i="16" s="1"/>
  <c r="V261" i="16"/>
  <c r="I261" i="16" s="1"/>
  <c r="U261" i="16"/>
  <c r="H261" i="16" s="1"/>
  <c r="T261" i="16"/>
  <c r="G261" i="16" s="1"/>
  <c r="S261" i="16"/>
  <c r="F261" i="16" s="1"/>
  <c r="R261" i="16"/>
  <c r="E261" i="16" s="1"/>
  <c r="Q261" i="16"/>
  <c r="D261" i="16" s="1"/>
  <c r="P261" i="16"/>
  <c r="C261" i="16" s="1"/>
  <c r="W260" i="16"/>
  <c r="J260" i="16" s="1"/>
  <c r="V260" i="16"/>
  <c r="I260" i="16" s="1"/>
  <c r="U260" i="16"/>
  <c r="H260" i="16" s="1"/>
  <c r="T260" i="16"/>
  <c r="G260" i="16" s="1"/>
  <c r="S260" i="16"/>
  <c r="F260" i="16" s="1"/>
  <c r="R260" i="16"/>
  <c r="E260" i="16" s="1"/>
  <c r="Q260" i="16"/>
  <c r="D260" i="16" s="1"/>
  <c r="P260" i="16"/>
  <c r="C260" i="16" s="1"/>
  <c r="W259" i="16"/>
  <c r="J259" i="16" s="1"/>
  <c r="V259" i="16"/>
  <c r="I259" i="16" s="1"/>
  <c r="U259" i="16"/>
  <c r="H259" i="16" s="1"/>
  <c r="T259" i="16"/>
  <c r="G259" i="16" s="1"/>
  <c r="S259" i="16"/>
  <c r="F259" i="16" s="1"/>
  <c r="R259" i="16"/>
  <c r="E259" i="16" s="1"/>
  <c r="Q259" i="16"/>
  <c r="D259" i="16" s="1"/>
  <c r="P259" i="16"/>
  <c r="C259" i="16" s="1"/>
  <c r="W258" i="16"/>
  <c r="J258" i="16" s="1"/>
  <c r="V258" i="16"/>
  <c r="I258" i="16" s="1"/>
  <c r="U258" i="16"/>
  <c r="H258" i="16" s="1"/>
  <c r="T258" i="16"/>
  <c r="G258" i="16" s="1"/>
  <c r="S258" i="16"/>
  <c r="F258" i="16" s="1"/>
  <c r="R258" i="16"/>
  <c r="E258" i="16" s="1"/>
  <c r="Q258" i="16"/>
  <c r="D258" i="16" s="1"/>
  <c r="P258" i="16"/>
  <c r="C258" i="16" s="1"/>
  <c r="W257" i="16"/>
  <c r="J257" i="16" s="1"/>
  <c r="V257" i="16"/>
  <c r="I257" i="16" s="1"/>
  <c r="U257" i="16"/>
  <c r="H257" i="16" s="1"/>
  <c r="T257" i="16"/>
  <c r="G257" i="16" s="1"/>
  <c r="S257" i="16"/>
  <c r="F257" i="16" s="1"/>
  <c r="R257" i="16"/>
  <c r="E257" i="16" s="1"/>
  <c r="Q257" i="16"/>
  <c r="D257" i="16" s="1"/>
  <c r="P257" i="16"/>
  <c r="C257" i="16" s="1"/>
  <c r="W256" i="16"/>
  <c r="J256" i="16" s="1"/>
  <c r="V256" i="16"/>
  <c r="I256" i="16" s="1"/>
  <c r="U256" i="16"/>
  <c r="H256" i="16" s="1"/>
  <c r="T256" i="16"/>
  <c r="G256" i="16" s="1"/>
  <c r="S256" i="16"/>
  <c r="F256" i="16" s="1"/>
  <c r="R256" i="16"/>
  <c r="E256" i="16" s="1"/>
  <c r="Q256" i="16"/>
  <c r="D256" i="16" s="1"/>
  <c r="P256" i="16"/>
  <c r="C256" i="16" s="1"/>
  <c r="W255" i="16"/>
  <c r="J255" i="16" s="1"/>
  <c r="V255" i="16"/>
  <c r="I255" i="16" s="1"/>
  <c r="U255" i="16"/>
  <c r="H255" i="16" s="1"/>
  <c r="T255" i="16"/>
  <c r="G255" i="16" s="1"/>
  <c r="S255" i="16"/>
  <c r="F255" i="16" s="1"/>
  <c r="R255" i="16"/>
  <c r="E255" i="16" s="1"/>
  <c r="Q255" i="16"/>
  <c r="D255" i="16" s="1"/>
  <c r="P255" i="16"/>
  <c r="C255" i="16" s="1"/>
  <c r="W254" i="16"/>
  <c r="J254" i="16" s="1"/>
  <c r="V254" i="16"/>
  <c r="I254" i="16" s="1"/>
  <c r="U254" i="16"/>
  <c r="H254" i="16" s="1"/>
  <c r="T254" i="16"/>
  <c r="G254" i="16" s="1"/>
  <c r="S254" i="16"/>
  <c r="F254" i="16" s="1"/>
  <c r="R254" i="16"/>
  <c r="E254" i="16" s="1"/>
  <c r="Q254" i="16"/>
  <c r="D254" i="16" s="1"/>
  <c r="P254" i="16"/>
  <c r="C254" i="16" s="1"/>
  <c r="W253" i="16"/>
  <c r="J253" i="16" s="1"/>
  <c r="V253" i="16"/>
  <c r="I253" i="16" s="1"/>
  <c r="U253" i="16"/>
  <c r="H253" i="16" s="1"/>
  <c r="T253" i="16"/>
  <c r="G253" i="16" s="1"/>
  <c r="S253" i="16"/>
  <c r="F253" i="16" s="1"/>
  <c r="R253" i="16"/>
  <c r="E253" i="16" s="1"/>
  <c r="Q253" i="16"/>
  <c r="D253" i="16" s="1"/>
  <c r="P253" i="16"/>
  <c r="C253" i="16" s="1"/>
  <c r="W252" i="16"/>
  <c r="J252" i="16" s="1"/>
  <c r="V252" i="16"/>
  <c r="I252" i="16" s="1"/>
  <c r="U252" i="16"/>
  <c r="H252" i="16" s="1"/>
  <c r="T252" i="16"/>
  <c r="G252" i="16" s="1"/>
  <c r="S252" i="16"/>
  <c r="F252" i="16" s="1"/>
  <c r="R252" i="16"/>
  <c r="E252" i="16" s="1"/>
  <c r="Q252" i="16"/>
  <c r="D252" i="16" s="1"/>
  <c r="P252" i="16"/>
  <c r="C252" i="16" s="1"/>
  <c r="W251" i="16"/>
  <c r="J251" i="16" s="1"/>
  <c r="V251" i="16"/>
  <c r="I251" i="16" s="1"/>
  <c r="U251" i="16"/>
  <c r="H251" i="16" s="1"/>
  <c r="T251" i="16"/>
  <c r="G251" i="16" s="1"/>
  <c r="S251" i="16"/>
  <c r="F251" i="16" s="1"/>
  <c r="R251" i="16"/>
  <c r="E251" i="16" s="1"/>
  <c r="Q251" i="16"/>
  <c r="D251" i="16" s="1"/>
  <c r="P251" i="16"/>
  <c r="C251" i="16" s="1"/>
  <c r="W250" i="16"/>
  <c r="J250" i="16" s="1"/>
  <c r="V250" i="16"/>
  <c r="I250" i="16" s="1"/>
  <c r="U250" i="16"/>
  <c r="H250" i="16" s="1"/>
  <c r="T250" i="16"/>
  <c r="G250" i="16" s="1"/>
  <c r="S250" i="16"/>
  <c r="F250" i="16" s="1"/>
  <c r="R250" i="16"/>
  <c r="E250" i="16" s="1"/>
  <c r="Q250" i="16"/>
  <c r="D250" i="16" s="1"/>
  <c r="P250" i="16"/>
  <c r="C250" i="16" s="1"/>
  <c r="W249" i="16"/>
  <c r="J249" i="16" s="1"/>
  <c r="V249" i="16"/>
  <c r="I249" i="16" s="1"/>
  <c r="U249" i="16"/>
  <c r="H249" i="16" s="1"/>
  <c r="T249" i="16"/>
  <c r="G249" i="16" s="1"/>
  <c r="S249" i="16"/>
  <c r="F249" i="16" s="1"/>
  <c r="R249" i="16"/>
  <c r="E249" i="16" s="1"/>
  <c r="Q249" i="16"/>
  <c r="D249" i="16" s="1"/>
  <c r="P249" i="16"/>
  <c r="C249" i="16" s="1"/>
  <c r="W248" i="16"/>
  <c r="J248" i="16" s="1"/>
  <c r="V248" i="16"/>
  <c r="I248" i="16" s="1"/>
  <c r="U248" i="16"/>
  <c r="H248" i="16" s="1"/>
  <c r="T248" i="16"/>
  <c r="G248" i="16" s="1"/>
  <c r="S248" i="16"/>
  <c r="F248" i="16" s="1"/>
  <c r="R248" i="16"/>
  <c r="E248" i="16" s="1"/>
  <c r="Q248" i="16"/>
  <c r="D248" i="16" s="1"/>
  <c r="P248" i="16"/>
  <c r="C248" i="16" s="1"/>
  <c r="W247" i="16"/>
  <c r="J247" i="16" s="1"/>
  <c r="V247" i="16"/>
  <c r="I247" i="16" s="1"/>
  <c r="U247" i="16"/>
  <c r="H247" i="16" s="1"/>
  <c r="T247" i="16"/>
  <c r="G247" i="16" s="1"/>
  <c r="S247" i="16"/>
  <c r="F247" i="16" s="1"/>
  <c r="R247" i="16"/>
  <c r="E247" i="16" s="1"/>
  <c r="Q247" i="16"/>
  <c r="D247" i="16" s="1"/>
  <c r="P247" i="16"/>
  <c r="C247" i="16" s="1"/>
  <c r="W246" i="16"/>
  <c r="J246" i="16" s="1"/>
  <c r="V246" i="16"/>
  <c r="I246" i="16" s="1"/>
  <c r="U246" i="16"/>
  <c r="H246" i="16" s="1"/>
  <c r="T246" i="16"/>
  <c r="G246" i="16" s="1"/>
  <c r="S246" i="16"/>
  <c r="F246" i="16" s="1"/>
  <c r="R246" i="16"/>
  <c r="E246" i="16" s="1"/>
  <c r="Q246" i="16"/>
  <c r="D246" i="16" s="1"/>
  <c r="P246" i="16"/>
  <c r="C246" i="16" s="1"/>
  <c r="W245" i="16"/>
  <c r="J245" i="16" s="1"/>
  <c r="V245" i="16"/>
  <c r="I245" i="16" s="1"/>
  <c r="U245" i="16"/>
  <c r="H245" i="16" s="1"/>
  <c r="T245" i="16"/>
  <c r="G245" i="16" s="1"/>
  <c r="S245" i="16"/>
  <c r="F245" i="16" s="1"/>
  <c r="R245" i="16"/>
  <c r="E245" i="16" s="1"/>
  <c r="Q245" i="16"/>
  <c r="D245" i="16" s="1"/>
  <c r="P245" i="16"/>
  <c r="C245" i="16" s="1"/>
  <c r="W244" i="16"/>
  <c r="J244" i="16" s="1"/>
  <c r="V244" i="16"/>
  <c r="I244" i="16" s="1"/>
  <c r="U244" i="16"/>
  <c r="H244" i="16" s="1"/>
  <c r="T244" i="16"/>
  <c r="G244" i="16" s="1"/>
  <c r="S244" i="16"/>
  <c r="F244" i="16" s="1"/>
  <c r="R244" i="16"/>
  <c r="E244" i="16" s="1"/>
  <c r="Q244" i="16"/>
  <c r="D244" i="16" s="1"/>
  <c r="P244" i="16"/>
  <c r="C244" i="16" s="1"/>
  <c r="W241" i="16"/>
  <c r="J241" i="16" s="1"/>
  <c r="V241" i="16"/>
  <c r="I241" i="16" s="1"/>
  <c r="U241" i="16"/>
  <c r="H241" i="16" s="1"/>
  <c r="T241" i="16"/>
  <c r="G241" i="16" s="1"/>
  <c r="S241" i="16"/>
  <c r="F241" i="16" s="1"/>
  <c r="R241" i="16"/>
  <c r="E241" i="16" s="1"/>
  <c r="Q241" i="16"/>
  <c r="D241" i="16" s="1"/>
  <c r="P241" i="16"/>
  <c r="C241" i="16" s="1"/>
  <c r="W240" i="16"/>
  <c r="J240" i="16" s="1"/>
  <c r="V240" i="16"/>
  <c r="I240" i="16" s="1"/>
  <c r="U240" i="16"/>
  <c r="H240" i="16" s="1"/>
  <c r="T240" i="16"/>
  <c r="G240" i="16" s="1"/>
  <c r="S240" i="16"/>
  <c r="F240" i="16" s="1"/>
  <c r="R240" i="16"/>
  <c r="E240" i="16" s="1"/>
  <c r="Q240" i="16"/>
  <c r="D240" i="16" s="1"/>
  <c r="P240" i="16"/>
  <c r="C240" i="16" s="1"/>
  <c r="W239" i="16"/>
  <c r="J239" i="16" s="1"/>
  <c r="V239" i="16"/>
  <c r="I239" i="16" s="1"/>
  <c r="U239" i="16"/>
  <c r="H239" i="16" s="1"/>
  <c r="T239" i="16"/>
  <c r="G239" i="16" s="1"/>
  <c r="S239" i="16"/>
  <c r="F239" i="16" s="1"/>
  <c r="R239" i="16"/>
  <c r="E239" i="16" s="1"/>
  <c r="Q239" i="16"/>
  <c r="D239" i="16" s="1"/>
  <c r="P239" i="16"/>
  <c r="C239" i="16" s="1"/>
  <c r="W238" i="16"/>
  <c r="J238" i="16" s="1"/>
  <c r="V238" i="16"/>
  <c r="I238" i="16" s="1"/>
  <c r="U238" i="16"/>
  <c r="H238" i="16" s="1"/>
  <c r="T238" i="16"/>
  <c r="G238" i="16" s="1"/>
  <c r="S238" i="16"/>
  <c r="F238" i="16" s="1"/>
  <c r="R238" i="16"/>
  <c r="E238" i="16" s="1"/>
  <c r="Q238" i="16"/>
  <c r="D238" i="16" s="1"/>
  <c r="P238" i="16"/>
  <c r="C238" i="16" s="1"/>
  <c r="W237" i="16"/>
  <c r="J237" i="16" s="1"/>
  <c r="V237" i="16"/>
  <c r="I237" i="16" s="1"/>
  <c r="U237" i="16"/>
  <c r="H237" i="16" s="1"/>
  <c r="T237" i="16"/>
  <c r="G237" i="16" s="1"/>
  <c r="S237" i="16"/>
  <c r="F237" i="16" s="1"/>
  <c r="R237" i="16"/>
  <c r="E237" i="16" s="1"/>
  <c r="Q237" i="16"/>
  <c r="D237" i="16" s="1"/>
  <c r="P237" i="16"/>
  <c r="C237" i="16" s="1"/>
  <c r="W236" i="16"/>
  <c r="J236" i="16" s="1"/>
  <c r="V236" i="16"/>
  <c r="I236" i="16" s="1"/>
  <c r="U236" i="16"/>
  <c r="H236" i="16" s="1"/>
  <c r="T236" i="16"/>
  <c r="G236" i="16" s="1"/>
  <c r="S236" i="16"/>
  <c r="F236" i="16" s="1"/>
  <c r="R236" i="16"/>
  <c r="E236" i="16" s="1"/>
  <c r="Q236" i="16"/>
  <c r="D236" i="16" s="1"/>
  <c r="P236" i="16"/>
  <c r="C236" i="16" s="1"/>
  <c r="W235" i="16"/>
  <c r="J235" i="16" s="1"/>
  <c r="V235" i="16"/>
  <c r="I235" i="16" s="1"/>
  <c r="U235" i="16"/>
  <c r="H235" i="16" s="1"/>
  <c r="T235" i="16"/>
  <c r="G235" i="16" s="1"/>
  <c r="S235" i="16"/>
  <c r="F235" i="16" s="1"/>
  <c r="R235" i="16"/>
  <c r="E235" i="16" s="1"/>
  <c r="Q235" i="16"/>
  <c r="D235" i="16" s="1"/>
  <c r="P235" i="16"/>
  <c r="C235" i="16" s="1"/>
  <c r="W234" i="16"/>
  <c r="J234" i="16" s="1"/>
  <c r="V234" i="16"/>
  <c r="I234" i="16" s="1"/>
  <c r="U234" i="16"/>
  <c r="H234" i="16" s="1"/>
  <c r="T234" i="16"/>
  <c r="G234" i="16" s="1"/>
  <c r="S234" i="16"/>
  <c r="F234" i="16" s="1"/>
  <c r="R234" i="16"/>
  <c r="E234" i="16" s="1"/>
  <c r="Q234" i="16"/>
  <c r="D234" i="16" s="1"/>
  <c r="P234" i="16"/>
  <c r="C234" i="16" s="1"/>
  <c r="W233" i="16"/>
  <c r="J233" i="16" s="1"/>
  <c r="V233" i="16"/>
  <c r="I233" i="16" s="1"/>
  <c r="U233" i="16"/>
  <c r="H233" i="16" s="1"/>
  <c r="T233" i="16"/>
  <c r="G233" i="16" s="1"/>
  <c r="S233" i="16"/>
  <c r="F233" i="16" s="1"/>
  <c r="R233" i="16"/>
  <c r="E233" i="16" s="1"/>
  <c r="Q233" i="16"/>
  <c r="D233" i="16" s="1"/>
  <c r="P233" i="16"/>
  <c r="C233" i="16" s="1"/>
  <c r="W232" i="16"/>
  <c r="J232" i="16" s="1"/>
  <c r="V232" i="16"/>
  <c r="I232" i="16" s="1"/>
  <c r="U232" i="16"/>
  <c r="H232" i="16" s="1"/>
  <c r="T232" i="16"/>
  <c r="G232" i="16" s="1"/>
  <c r="S232" i="16"/>
  <c r="F232" i="16" s="1"/>
  <c r="R232" i="16"/>
  <c r="E232" i="16" s="1"/>
  <c r="Q232" i="16"/>
  <c r="D232" i="16" s="1"/>
  <c r="P232" i="16"/>
  <c r="C232" i="16" s="1"/>
  <c r="W231" i="16"/>
  <c r="J231" i="16" s="1"/>
  <c r="V231" i="16"/>
  <c r="I231" i="16" s="1"/>
  <c r="U231" i="16"/>
  <c r="H231" i="16" s="1"/>
  <c r="T231" i="16"/>
  <c r="G231" i="16" s="1"/>
  <c r="S231" i="16"/>
  <c r="F231" i="16" s="1"/>
  <c r="R231" i="16"/>
  <c r="E231" i="16" s="1"/>
  <c r="Q231" i="16"/>
  <c r="D231" i="16" s="1"/>
  <c r="P231" i="16"/>
  <c r="C231" i="16" s="1"/>
  <c r="W230" i="16"/>
  <c r="J230" i="16" s="1"/>
  <c r="V230" i="16"/>
  <c r="I230" i="16" s="1"/>
  <c r="U230" i="16"/>
  <c r="H230" i="16" s="1"/>
  <c r="T230" i="16"/>
  <c r="G230" i="16" s="1"/>
  <c r="S230" i="16"/>
  <c r="F230" i="16" s="1"/>
  <c r="R230" i="16"/>
  <c r="E230" i="16" s="1"/>
  <c r="Q230" i="16"/>
  <c r="D230" i="16" s="1"/>
  <c r="P230" i="16"/>
  <c r="C230" i="16" s="1"/>
  <c r="W229" i="16"/>
  <c r="J229" i="16" s="1"/>
  <c r="V229" i="16"/>
  <c r="I229" i="16" s="1"/>
  <c r="U229" i="16"/>
  <c r="H229" i="16" s="1"/>
  <c r="T229" i="16"/>
  <c r="G229" i="16" s="1"/>
  <c r="S229" i="16"/>
  <c r="F229" i="16" s="1"/>
  <c r="R229" i="16"/>
  <c r="E229" i="16" s="1"/>
  <c r="Q229" i="16"/>
  <c r="D229" i="16" s="1"/>
  <c r="P229" i="16"/>
  <c r="C229" i="16" s="1"/>
  <c r="W228" i="16"/>
  <c r="J228" i="16" s="1"/>
  <c r="V228" i="16"/>
  <c r="I228" i="16" s="1"/>
  <c r="U228" i="16"/>
  <c r="H228" i="16" s="1"/>
  <c r="T228" i="16"/>
  <c r="G228" i="16" s="1"/>
  <c r="S228" i="16"/>
  <c r="F228" i="16" s="1"/>
  <c r="R228" i="16"/>
  <c r="E228" i="16" s="1"/>
  <c r="Q228" i="16"/>
  <c r="D228" i="16" s="1"/>
  <c r="P228" i="16"/>
  <c r="C228" i="16" s="1"/>
  <c r="W227" i="16"/>
  <c r="J227" i="16" s="1"/>
  <c r="V227" i="16"/>
  <c r="I227" i="16" s="1"/>
  <c r="U227" i="16"/>
  <c r="H227" i="16" s="1"/>
  <c r="T227" i="16"/>
  <c r="G227" i="16" s="1"/>
  <c r="S227" i="16"/>
  <c r="F227" i="16" s="1"/>
  <c r="R227" i="16"/>
  <c r="E227" i="16" s="1"/>
  <c r="Q227" i="16"/>
  <c r="D227" i="16" s="1"/>
  <c r="P227" i="16"/>
  <c r="C227" i="16" s="1"/>
  <c r="W226" i="16"/>
  <c r="J226" i="16" s="1"/>
  <c r="V226" i="16"/>
  <c r="I226" i="16" s="1"/>
  <c r="U226" i="16"/>
  <c r="H226" i="16" s="1"/>
  <c r="T226" i="16"/>
  <c r="G226" i="16" s="1"/>
  <c r="S226" i="16"/>
  <c r="F226" i="16" s="1"/>
  <c r="R226" i="16"/>
  <c r="E226" i="16" s="1"/>
  <c r="Q226" i="16"/>
  <c r="D226" i="16" s="1"/>
  <c r="P226" i="16"/>
  <c r="C226" i="16" s="1"/>
  <c r="W225" i="16"/>
  <c r="J225" i="16" s="1"/>
  <c r="V225" i="16"/>
  <c r="I225" i="16" s="1"/>
  <c r="U225" i="16"/>
  <c r="H225" i="16" s="1"/>
  <c r="T225" i="16"/>
  <c r="G225" i="16" s="1"/>
  <c r="S225" i="16"/>
  <c r="F225" i="16" s="1"/>
  <c r="R225" i="16"/>
  <c r="E225" i="16" s="1"/>
  <c r="Q225" i="16"/>
  <c r="D225" i="16" s="1"/>
  <c r="P225" i="16"/>
  <c r="C225" i="16" s="1"/>
  <c r="W224" i="16"/>
  <c r="J224" i="16" s="1"/>
  <c r="V224" i="16"/>
  <c r="I224" i="16" s="1"/>
  <c r="U224" i="16"/>
  <c r="H224" i="16" s="1"/>
  <c r="T224" i="16"/>
  <c r="G224" i="16" s="1"/>
  <c r="S224" i="16"/>
  <c r="F224" i="16" s="1"/>
  <c r="R224" i="16"/>
  <c r="E224" i="16" s="1"/>
  <c r="Q224" i="16"/>
  <c r="D224" i="16" s="1"/>
  <c r="P224" i="16"/>
  <c r="C224" i="16" s="1"/>
  <c r="W223" i="16"/>
  <c r="J223" i="16" s="1"/>
  <c r="V223" i="16"/>
  <c r="I223" i="16" s="1"/>
  <c r="U223" i="16"/>
  <c r="H223" i="16" s="1"/>
  <c r="T223" i="16"/>
  <c r="G223" i="16" s="1"/>
  <c r="S223" i="16"/>
  <c r="F223" i="16" s="1"/>
  <c r="R223" i="16"/>
  <c r="E223" i="16" s="1"/>
  <c r="Q223" i="16"/>
  <c r="D223" i="16" s="1"/>
  <c r="P223" i="16"/>
  <c r="C223" i="16" s="1"/>
  <c r="W222" i="16"/>
  <c r="J222" i="16" s="1"/>
  <c r="V222" i="16"/>
  <c r="I222" i="16" s="1"/>
  <c r="U222" i="16"/>
  <c r="H222" i="16" s="1"/>
  <c r="T222" i="16"/>
  <c r="G222" i="16" s="1"/>
  <c r="S222" i="16"/>
  <c r="F222" i="16" s="1"/>
  <c r="R222" i="16"/>
  <c r="E222" i="16" s="1"/>
  <c r="Q222" i="16"/>
  <c r="D222" i="16" s="1"/>
  <c r="P222" i="16"/>
  <c r="C222" i="16" s="1"/>
  <c r="W221" i="16"/>
  <c r="J221" i="16" s="1"/>
  <c r="V221" i="16"/>
  <c r="I221" i="16" s="1"/>
  <c r="U221" i="16"/>
  <c r="H221" i="16" s="1"/>
  <c r="T221" i="16"/>
  <c r="G221" i="16" s="1"/>
  <c r="S221" i="16"/>
  <c r="F221" i="16" s="1"/>
  <c r="R221" i="16"/>
  <c r="E221" i="16" s="1"/>
  <c r="Q221" i="16"/>
  <c r="D221" i="16" s="1"/>
  <c r="P221" i="16"/>
  <c r="C221" i="16" s="1"/>
  <c r="W220" i="16"/>
  <c r="J220" i="16" s="1"/>
  <c r="V220" i="16"/>
  <c r="I220" i="16" s="1"/>
  <c r="U220" i="16"/>
  <c r="H220" i="16" s="1"/>
  <c r="T220" i="16"/>
  <c r="G220" i="16" s="1"/>
  <c r="S220" i="16"/>
  <c r="F220" i="16" s="1"/>
  <c r="R220" i="16"/>
  <c r="E220" i="16" s="1"/>
  <c r="Q220" i="16"/>
  <c r="D220" i="16" s="1"/>
  <c r="P220" i="16"/>
  <c r="C220" i="16" s="1"/>
  <c r="W219" i="16"/>
  <c r="J219" i="16" s="1"/>
  <c r="V219" i="16"/>
  <c r="I219" i="16" s="1"/>
  <c r="U219" i="16"/>
  <c r="H219" i="16" s="1"/>
  <c r="T219" i="16"/>
  <c r="G219" i="16" s="1"/>
  <c r="S219" i="16"/>
  <c r="F219" i="16" s="1"/>
  <c r="R219" i="16"/>
  <c r="E219" i="16" s="1"/>
  <c r="Q219" i="16"/>
  <c r="D219" i="16" s="1"/>
  <c r="P219" i="16"/>
  <c r="C219" i="16" s="1"/>
  <c r="W218" i="16"/>
  <c r="J218" i="16" s="1"/>
  <c r="V218" i="16"/>
  <c r="I218" i="16" s="1"/>
  <c r="U218" i="16"/>
  <c r="H218" i="16" s="1"/>
  <c r="T218" i="16"/>
  <c r="G218" i="16" s="1"/>
  <c r="S218" i="16"/>
  <c r="F218" i="16" s="1"/>
  <c r="R218" i="16"/>
  <c r="E218" i="16" s="1"/>
  <c r="Q218" i="16"/>
  <c r="D218" i="16" s="1"/>
  <c r="P218" i="16"/>
  <c r="C218" i="16" s="1"/>
  <c r="W217" i="16"/>
  <c r="J217" i="16" s="1"/>
  <c r="V217" i="16"/>
  <c r="I217" i="16" s="1"/>
  <c r="U217" i="16"/>
  <c r="H217" i="16" s="1"/>
  <c r="T217" i="16"/>
  <c r="G217" i="16" s="1"/>
  <c r="S217" i="16"/>
  <c r="F217" i="16" s="1"/>
  <c r="R217" i="16"/>
  <c r="E217" i="16" s="1"/>
  <c r="Q217" i="16"/>
  <c r="D217" i="16" s="1"/>
  <c r="P217" i="16"/>
  <c r="C217" i="16" s="1"/>
  <c r="W216" i="16"/>
  <c r="J216" i="16" s="1"/>
  <c r="V216" i="16"/>
  <c r="I216" i="16" s="1"/>
  <c r="U216" i="16"/>
  <c r="H216" i="16" s="1"/>
  <c r="T216" i="16"/>
  <c r="G216" i="16" s="1"/>
  <c r="S216" i="16"/>
  <c r="F216" i="16" s="1"/>
  <c r="R216" i="16"/>
  <c r="E216" i="16" s="1"/>
  <c r="Q216" i="16"/>
  <c r="D216" i="16" s="1"/>
  <c r="P216" i="16"/>
  <c r="C216" i="16" s="1"/>
  <c r="W215" i="16"/>
  <c r="J215" i="16" s="1"/>
  <c r="V215" i="16"/>
  <c r="I215" i="16" s="1"/>
  <c r="U215" i="16"/>
  <c r="H215" i="16" s="1"/>
  <c r="T215" i="16"/>
  <c r="G215" i="16" s="1"/>
  <c r="S215" i="16"/>
  <c r="F215" i="16" s="1"/>
  <c r="R215" i="16"/>
  <c r="E215" i="16" s="1"/>
  <c r="Q215" i="16"/>
  <c r="D215" i="16" s="1"/>
  <c r="P215" i="16"/>
  <c r="C215" i="16" s="1"/>
  <c r="W214" i="16"/>
  <c r="J214" i="16" s="1"/>
  <c r="V214" i="16"/>
  <c r="I214" i="16" s="1"/>
  <c r="U214" i="16"/>
  <c r="H214" i="16" s="1"/>
  <c r="T214" i="16"/>
  <c r="G214" i="16" s="1"/>
  <c r="S214" i="16"/>
  <c r="F214" i="16" s="1"/>
  <c r="R214" i="16"/>
  <c r="E214" i="16" s="1"/>
  <c r="Q214" i="16"/>
  <c r="D214" i="16" s="1"/>
  <c r="P214" i="16"/>
  <c r="C214" i="16" s="1"/>
  <c r="W213" i="16"/>
  <c r="J213" i="16" s="1"/>
  <c r="V213" i="16"/>
  <c r="I213" i="16" s="1"/>
  <c r="U213" i="16"/>
  <c r="H213" i="16" s="1"/>
  <c r="T213" i="16"/>
  <c r="G213" i="16" s="1"/>
  <c r="S213" i="16"/>
  <c r="F213" i="16" s="1"/>
  <c r="R213" i="16"/>
  <c r="E213" i="16" s="1"/>
  <c r="Q213" i="16"/>
  <c r="D213" i="16" s="1"/>
  <c r="P213" i="16"/>
  <c r="C213" i="16" s="1"/>
  <c r="W212" i="16"/>
  <c r="J212" i="16" s="1"/>
  <c r="V212" i="16"/>
  <c r="I212" i="16" s="1"/>
  <c r="U212" i="16"/>
  <c r="H212" i="16" s="1"/>
  <c r="T212" i="16"/>
  <c r="G212" i="16" s="1"/>
  <c r="S212" i="16"/>
  <c r="F212" i="16" s="1"/>
  <c r="R212" i="16"/>
  <c r="E212" i="16" s="1"/>
  <c r="Q212" i="16"/>
  <c r="D212" i="16" s="1"/>
  <c r="P212" i="16"/>
  <c r="C212" i="16" s="1"/>
  <c r="W209" i="16"/>
  <c r="J209" i="16" s="1"/>
  <c r="V209" i="16"/>
  <c r="I209" i="16" s="1"/>
  <c r="U209" i="16"/>
  <c r="H209" i="16" s="1"/>
  <c r="T209" i="16"/>
  <c r="G209" i="16" s="1"/>
  <c r="S209" i="16"/>
  <c r="F209" i="16" s="1"/>
  <c r="R209" i="16"/>
  <c r="E209" i="16" s="1"/>
  <c r="Q209" i="16"/>
  <c r="D209" i="16" s="1"/>
  <c r="P209" i="16"/>
  <c r="C209" i="16" s="1"/>
  <c r="W208" i="16"/>
  <c r="J208" i="16" s="1"/>
  <c r="V208" i="16"/>
  <c r="I208" i="16" s="1"/>
  <c r="U208" i="16"/>
  <c r="H208" i="16" s="1"/>
  <c r="T208" i="16"/>
  <c r="G208" i="16" s="1"/>
  <c r="S208" i="16"/>
  <c r="F208" i="16" s="1"/>
  <c r="R208" i="16"/>
  <c r="E208" i="16" s="1"/>
  <c r="Q208" i="16"/>
  <c r="D208" i="16" s="1"/>
  <c r="P208" i="16"/>
  <c r="C208" i="16" s="1"/>
  <c r="W207" i="16"/>
  <c r="J207" i="16" s="1"/>
  <c r="V207" i="16"/>
  <c r="I207" i="16" s="1"/>
  <c r="U207" i="16"/>
  <c r="H207" i="16" s="1"/>
  <c r="T207" i="16"/>
  <c r="G207" i="16" s="1"/>
  <c r="S207" i="16"/>
  <c r="F207" i="16" s="1"/>
  <c r="R207" i="16"/>
  <c r="E207" i="16" s="1"/>
  <c r="Q207" i="16"/>
  <c r="D207" i="16" s="1"/>
  <c r="P207" i="16"/>
  <c r="C207" i="16" s="1"/>
  <c r="W206" i="16"/>
  <c r="J206" i="16" s="1"/>
  <c r="V206" i="16"/>
  <c r="I206" i="16" s="1"/>
  <c r="U206" i="16"/>
  <c r="H206" i="16" s="1"/>
  <c r="T206" i="16"/>
  <c r="G206" i="16" s="1"/>
  <c r="S206" i="16"/>
  <c r="F206" i="16" s="1"/>
  <c r="R206" i="16"/>
  <c r="E206" i="16" s="1"/>
  <c r="Q206" i="16"/>
  <c r="D206" i="16" s="1"/>
  <c r="P206" i="16"/>
  <c r="C206" i="16" s="1"/>
  <c r="W205" i="16"/>
  <c r="J205" i="16" s="1"/>
  <c r="V205" i="16"/>
  <c r="I205" i="16" s="1"/>
  <c r="U205" i="16"/>
  <c r="H205" i="16" s="1"/>
  <c r="T205" i="16"/>
  <c r="G205" i="16" s="1"/>
  <c r="S205" i="16"/>
  <c r="F205" i="16" s="1"/>
  <c r="R205" i="16"/>
  <c r="E205" i="16" s="1"/>
  <c r="Q205" i="16"/>
  <c r="D205" i="16" s="1"/>
  <c r="P205" i="16"/>
  <c r="C205" i="16" s="1"/>
  <c r="W204" i="16"/>
  <c r="J204" i="16" s="1"/>
  <c r="V204" i="16"/>
  <c r="I204" i="16" s="1"/>
  <c r="U204" i="16"/>
  <c r="H204" i="16" s="1"/>
  <c r="T204" i="16"/>
  <c r="G204" i="16" s="1"/>
  <c r="S204" i="16"/>
  <c r="F204" i="16" s="1"/>
  <c r="R204" i="16"/>
  <c r="E204" i="16" s="1"/>
  <c r="Q204" i="16"/>
  <c r="D204" i="16" s="1"/>
  <c r="P204" i="16"/>
  <c r="C204" i="16" s="1"/>
  <c r="W203" i="16"/>
  <c r="J203" i="16" s="1"/>
  <c r="V203" i="16"/>
  <c r="I203" i="16" s="1"/>
  <c r="U203" i="16"/>
  <c r="H203" i="16" s="1"/>
  <c r="T203" i="16"/>
  <c r="G203" i="16" s="1"/>
  <c r="S203" i="16"/>
  <c r="F203" i="16" s="1"/>
  <c r="R203" i="16"/>
  <c r="E203" i="16" s="1"/>
  <c r="Q203" i="16"/>
  <c r="D203" i="16" s="1"/>
  <c r="P203" i="16"/>
  <c r="C203" i="16" s="1"/>
  <c r="W202" i="16"/>
  <c r="J202" i="16" s="1"/>
  <c r="V202" i="16"/>
  <c r="I202" i="16" s="1"/>
  <c r="U202" i="16"/>
  <c r="H202" i="16" s="1"/>
  <c r="T202" i="16"/>
  <c r="G202" i="16" s="1"/>
  <c r="S202" i="16"/>
  <c r="F202" i="16" s="1"/>
  <c r="R202" i="16"/>
  <c r="E202" i="16" s="1"/>
  <c r="Q202" i="16"/>
  <c r="D202" i="16" s="1"/>
  <c r="P202" i="16"/>
  <c r="C202" i="16" s="1"/>
  <c r="W201" i="16"/>
  <c r="J201" i="16" s="1"/>
  <c r="V201" i="16"/>
  <c r="I201" i="16" s="1"/>
  <c r="U201" i="16"/>
  <c r="H201" i="16" s="1"/>
  <c r="T201" i="16"/>
  <c r="G201" i="16" s="1"/>
  <c r="S201" i="16"/>
  <c r="F201" i="16" s="1"/>
  <c r="R201" i="16"/>
  <c r="E201" i="16" s="1"/>
  <c r="Q201" i="16"/>
  <c r="D201" i="16" s="1"/>
  <c r="P201" i="16"/>
  <c r="C201" i="16" s="1"/>
  <c r="W200" i="16"/>
  <c r="J200" i="16" s="1"/>
  <c r="V200" i="16"/>
  <c r="I200" i="16" s="1"/>
  <c r="U200" i="16"/>
  <c r="H200" i="16" s="1"/>
  <c r="T200" i="16"/>
  <c r="G200" i="16" s="1"/>
  <c r="S200" i="16"/>
  <c r="F200" i="16" s="1"/>
  <c r="R200" i="16"/>
  <c r="E200" i="16" s="1"/>
  <c r="Q200" i="16"/>
  <c r="D200" i="16" s="1"/>
  <c r="P200" i="16"/>
  <c r="C200" i="16" s="1"/>
  <c r="W199" i="16"/>
  <c r="J199" i="16" s="1"/>
  <c r="V199" i="16"/>
  <c r="I199" i="16" s="1"/>
  <c r="U199" i="16"/>
  <c r="H199" i="16" s="1"/>
  <c r="T199" i="16"/>
  <c r="G199" i="16" s="1"/>
  <c r="S199" i="16"/>
  <c r="F199" i="16" s="1"/>
  <c r="R199" i="16"/>
  <c r="E199" i="16" s="1"/>
  <c r="Q199" i="16"/>
  <c r="D199" i="16" s="1"/>
  <c r="P199" i="16"/>
  <c r="C199" i="16" s="1"/>
  <c r="W198" i="16"/>
  <c r="J198" i="16" s="1"/>
  <c r="V198" i="16"/>
  <c r="I198" i="16" s="1"/>
  <c r="U198" i="16"/>
  <c r="H198" i="16" s="1"/>
  <c r="T198" i="16"/>
  <c r="G198" i="16" s="1"/>
  <c r="S198" i="16"/>
  <c r="F198" i="16" s="1"/>
  <c r="R198" i="16"/>
  <c r="E198" i="16" s="1"/>
  <c r="Q198" i="16"/>
  <c r="D198" i="16" s="1"/>
  <c r="P198" i="16"/>
  <c r="C198" i="16" s="1"/>
  <c r="W197" i="16"/>
  <c r="J197" i="16" s="1"/>
  <c r="V197" i="16"/>
  <c r="I197" i="16" s="1"/>
  <c r="U197" i="16"/>
  <c r="H197" i="16" s="1"/>
  <c r="T197" i="16"/>
  <c r="G197" i="16" s="1"/>
  <c r="S197" i="16"/>
  <c r="F197" i="16" s="1"/>
  <c r="R197" i="16"/>
  <c r="E197" i="16" s="1"/>
  <c r="Q197" i="16"/>
  <c r="D197" i="16" s="1"/>
  <c r="P197" i="16"/>
  <c r="C197" i="16" s="1"/>
  <c r="W196" i="16"/>
  <c r="J196" i="16" s="1"/>
  <c r="V196" i="16"/>
  <c r="I196" i="16" s="1"/>
  <c r="U196" i="16"/>
  <c r="H196" i="16" s="1"/>
  <c r="T196" i="16"/>
  <c r="G196" i="16" s="1"/>
  <c r="S196" i="16"/>
  <c r="F196" i="16" s="1"/>
  <c r="R196" i="16"/>
  <c r="E196" i="16" s="1"/>
  <c r="Q196" i="16"/>
  <c r="D196" i="16" s="1"/>
  <c r="P196" i="16"/>
  <c r="C196" i="16" s="1"/>
  <c r="W195" i="16"/>
  <c r="J195" i="16" s="1"/>
  <c r="V195" i="16"/>
  <c r="I195" i="16" s="1"/>
  <c r="U195" i="16"/>
  <c r="H195" i="16" s="1"/>
  <c r="T195" i="16"/>
  <c r="G195" i="16" s="1"/>
  <c r="S195" i="16"/>
  <c r="F195" i="16" s="1"/>
  <c r="R195" i="16"/>
  <c r="E195" i="16" s="1"/>
  <c r="Q195" i="16"/>
  <c r="D195" i="16" s="1"/>
  <c r="P195" i="16"/>
  <c r="C195" i="16" s="1"/>
  <c r="W194" i="16"/>
  <c r="J194" i="16" s="1"/>
  <c r="V194" i="16"/>
  <c r="I194" i="16" s="1"/>
  <c r="U194" i="16"/>
  <c r="H194" i="16" s="1"/>
  <c r="T194" i="16"/>
  <c r="G194" i="16" s="1"/>
  <c r="S194" i="16"/>
  <c r="F194" i="16" s="1"/>
  <c r="R194" i="16"/>
  <c r="E194" i="16" s="1"/>
  <c r="Q194" i="16"/>
  <c r="D194" i="16" s="1"/>
  <c r="P194" i="16"/>
  <c r="C194" i="16" s="1"/>
  <c r="W193" i="16"/>
  <c r="J193" i="16" s="1"/>
  <c r="V193" i="16"/>
  <c r="I193" i="16" s="1"/>
  <c r="U193" i="16"/>
  <c r="H193" i="16" s="1"/>
  <c r="T193" i="16"/>
  <c r="G193" i="16" s="1"/>
  <c r="S193" i="16"/>
  <c r="F193" i="16" s="1"/>
  <c r="R193" i="16"/>
  <c r="E193" i="16" s="1"/>
  <c r="Q193" i="16"/>
  <c r="D193" i="16" s="1"/>
  <c r="P193" i="16"/>
  <c r="C193" i="16" s="1"/>
  <c r="W192" i="16"/>
  <c r="J192" i="16" s="1"/>
  <c r="V192" i="16"/>
  <c r="I192" i="16" s="1"/>
  <c r="U192" i="16"/>
  <c r="H192" i="16" s="1"/>
  <c r="T192" i="16"/>
  <c r="G192" i="16" s="1"/>
  <c r="S192" i="16"/>
  <c r="F192" i="16" s="1"/>
  <c r="R192" i="16"/>
  <c r="E192" i="16" s="1"/>
  <c r="Q192" i="16"/>
  <c r="D192" i="16" s="1"/>
  <c r="P192" i="16"/>
  <c r="C192" i="16" s="1"/>
  <c r="W191" i="16"/>
  <c r="J191" i="16" s="1"/>
  <c r="V191" i="16"/>
  <c r="I191" i="16" s="1"/>
  <c r="U191" i="16"/>
  <c r="H191" i="16" s="1"/>
  <c r="T191" i="16"/>
  <c r="G191" i="16" s="1"/>
  <c r="S191" i="16"/>
  <c r="F191" i="16" s="1"/>
  <c r="R191" i="16"/>
  <c r="E191" i="16" s="1"/>
  <c r="Q191" i="16"/>
  <c r="D191" i="16" s="1"/>
  <c r="P191" i="16"/>
  <c r="C191" i="16" s="1"/>
  <c r="W188" i="16"/>
  <c r="J188" i="16" s="1"/>
  <c r="V188" i="16"/>
  <c r="I188" i="16" s="1"/>
  <c r="U188" i="16"/>
  <c r="H188" i="16" s="1"/>
  <c r="T188" i="16"/>
  <c r="G188" i="16" s="1"/>
  <c r="S188" i="16"/>
  <c r="F188" i="16" s="1"/>
  <c r="R188" i="16"/>
  <c r="E188" i="16" s="1"/>
  <c r="Q188" i="16"/>
  <c r="D188" i="16" s="1"/>
  <c r="P188" i="16"/>
  <c r="C188" i="16" s="1"/>
  <c r="W187" i="16"/>
  <c r="J187" i="16" s="1"/>
  <c r="V187" i="16"/>
  <c r="I187" i="16" s="1"/>
  <c r="U187" i="16"/>
  <c r="H187" i="16" s="1"/>
  <c r="T187" i="16"/>
  <c r="G187" i="16" s="1"/>
  <c r="S187" i="16"/>
  <c r="F187" i="16" s="1"/>
  <c r="R187" i="16"/>
  <c r="E187" i="16" s="1"/>
  <c r="Q187" i="16"/>
  <c r="D187" i="16" s="1"/>
  <c r="P187" i="16"/>
  <c r="C187" i="16" s="1"/>
  <c r="W186" i="16"/>
  <c r="J186" i="16" s="1"/>
  <c r="V186" i="16"/>
  <c r="I186" i="16" s="1"/>
  <c r="U186" i="16"/>
  <c r="H186" i="16" s="1"/>
  <c r="T186" i="16"/>
  <c r="G186" i="16" s="1"/>
  <c r="S186" i="16"/>
  <c r="F186" i="16" s="1"/>
  <c r="R186" i="16"/>
  <c r="E186" i="16" s="1"/>
  <c r="Q186" i="16"/>
  <c r="D186" i="16" s="1"/>
  <c r="P186" i="16"/>
  <c r="C186" i="16" s="1"/>
  <c r="W185" i="16"/>
  <c r="J185" i="16" s="1"/>
  <c r="V185" i="16"/>
  <c r="I185" i="16" s="1"/>
  <c r="U185" i="16"/>
  <c r="H185" i="16" s="1"/>
  <c r="T185" i="16"/>
  <c r="G185" i="16" s="1"/>
  <c r="S185" i="16"/>
  <c r="F185" i="16" s="1"/>
  <c r="R185" i="16"/>
  <c r="E185" i="16" s="1"/>
  <c r="Q185" i="16"/>
  <c r="D185" i="16" s="1"/>
  <c r="P185" i="16"/>
  <c r="C185" i="16" s="1"/>
  <c r="W184" i="16"/>
  <c r="J184" i="16" s="1"/>
  <c r="V184" i="16"/>
  <c r="I184" i="16" s="1"/>
  <c r="U184" i="16"/>
  <c r="H184" i="16" s="1"/>
  <c r="T184" i="16"/>
  <c r="G184" i="16" s="1"/>
  <c r="S184" i="16"/>
  <c r="F184" i="16" s="1"/>
  <c r="R184" i="16"/>
  <c r="E184" i="16" s="1"/>
  <c r="Q184" i="16"/>
  <c r="D184" i="16" s="1"/>
  <c r="P184" i="16"/>
  <c r="C184" i="16" s="1"/>
  <c r="W183" i="16"/>
  <c r="J183" i="16" s="1"/>
  <c r="V183" i="16"/>
  <c r="I183" i="16" s="1"/>
  <c r="U183" i="16"/>
  <c r="H183" i="16" s="1"/>
  <c r="T183" i="16"/>
  <c r="G183" i="16" s="1"/>
  <c r="S183" i="16"/>
  <c r="F183" i="16" s="1"/>
  <c r="R183" i="16"/>
  <c r="E183" i="16" s="1"/>
  <c r="Q183" i="16"/>
  <c r="D183" i="16" s="1"/>
  <c r="P183" i="16"/>
  <c r="C183" i="16" s="1"/>
  <c r="W182" i="16"/>
  <c r="J182" i="16" s="1"/>
  <c r="V182" i="16"/>
  <c r="I182" i="16" s="1"/>
  <c r="U182" i="16"/>
  <c r="H182" i="16" s="1"/>
  <c r="T182" i="16"/>
  <c r="G182" i="16" s="1"/>
  <c r="S182" i="16"/>
  <c r="F182" i="16" s="1"/>
  <c r="R182" i="16"/>
  <c r="E182" i="16" s="1"/>
  <c r="Q182" i="16"/>
  <c r="D182" i="16" s="1"/>
  <c r="P182" i="16"/>
  <c r="C182" i="16" s="1"/>
  <c r="W181" i="16"/>
  <c r="J181" i="16" s="1"/>
  <c r="V181" i="16"/>
  <c r="I181" i="16" s="1"/>
  <c r="U181" i="16"/>
  <c r="H181" i="16" s="1"/>
  <c r="T181" i="16"/>
  <c r="G181" i="16" s="1"/>
  <c r="S181" i="16"/>
  <c r="F181" i="16" s="1"/>
  <c r="R181" i="16"/>
  <c r="E181" i="16" s="1"/>
  <c r="Q181" i="16"/>
  <c r="D181" i="16" s="1"/>
  <c r="P181" i="16"/>
  <c r="C181" i="16" s="1"/>
  <c r="W180" i="16"/>
  <c r="J180" i="16" s="1"/>
  <c r="V180" i="16"/>
  <c r="I180" i="16" s="1"/>
  <c r="U180" i="16"/>
  <c r="H180" i="16" s="1"/>
  <c r="T180" i="16"/>
  <c r="G180" i="16" s="1"/>
  <c r="S180" i="16"/>
  <c r="F180" i="16" s="1"/>
  <c r="R180" i="16"/>
  <c r="E180" i="16" s="1"/>
  <c r="Q180" i="16"/>
  <c r="D180" i="16" s="1"/>
  <c r="P180" i="16"/>
  <c r="C180" i="16" s="1"/>
  <c r="W179" i="16"/>
  <c r="J179" i="16" s="1"/>
  <c r="V179" i="16"/>
  <c r="I179" i="16" s="1"/>
  <c r="U179" i="16"/>
  <c r="H179" i="16" s="1"/>
  <c r="T179" i="16"/>
  <c r="G179" i="16" s="1"/>
  <c r="S179" i="16"/>
  <c r="F179" i="16" s="1"/>
  <c r="R179" i="16"/>
  <c r="E179" i="16" s="1"/>
  <c r="Q179" i="16"/>
  <c r="D179" i="16" s="1"/>
  <c r="P179" i="16"/>
  <c r="C179" i="16" s="1"/>
  <c r="W178" i="16"/>
  <c r="J178" i="16" s="1"/>
  <c r="V178" i="16"/>
  <c r="I178" i="16" s="1"/>
  <c r="U178" i="16"/>
  <c r="H178" i="16" s="1"/>
  <c r="T178" i="16"/>
  <c r="G178" i="16" s="1"/>
  <c r="S178" i="16"/>
  <c r="F178" i="16" s="1"/>
  <c r="R178" i="16"/>
  <c r="E178" i="16" s="1"/>
  <c r="Q178" i="16"/>
  <c r="D178" i="16" s="1"/>
  <c r="P178" i="16"/>
  <c r="C178" i="16" s="1"/>
  <c r="W177" i="16"/>
  <c r="J177" i="16" s="1"/>
  <c r="V177" i="16"/>
  <c r="I177" i="16" s="1"/>
  <c r="U177" i="16"/>
  <c r="H177" i="16" s="1"/>
  <c r="T177" i="16"/>
  <c r="G177" i="16" s="1"/>
  <c r="S177" i="16"/>
  <c r="F177" i="16" s="1"/>
  <c r="R177" i="16"/>
  <c r="E177" i="16" s="1"/>
  <c r="Q177" i="16"/>
  <c r="D177" i="16" s="1"/>
  <c r="P177" i="16"/>
  <c r="C177" i="16" s="1"/>
  <c r="W176" i="16"/>
  <c r="J176" i="16" s="1"/>
  <c r="V176" i="16"/>
  <c r="I176" i="16" s="1"/>
  <c r="U176" i="16"/>
  <c r="H176" i="16" s="1"/>
  <c r="T176" i="16"/>
  <c r="G176" i="16" s="1"/>
  <c r="S176" i="16"/>
  <c r="F176" i="16" s="1"/>
  <c r="R176" i="16"/>
  <c r="E176" i="16" s="1"/>
  <c r="Q176" i="16"/>
  <c r="D176" i="16" s="1"/>
  <c r="P176" i="16"/>
  <c r="C176" i="16" s="1"/>
  <c r="W175" i="16"/>
  <c r="J175" i="16" s="1"/>
  <c r="V175" i="16"/>
  <c r="I175" i="16" s="1"/>
  <c r="U175" i="16"/>
  <c r="H175" i="16" s="1"/>
  <c r="T175" i="16"/>
  <c r="G175" i="16" s="1"/>
  <c r="S175" i="16"/>
  <c r="F175" i="16" s="1"/>
  <c r="R175" i="16"/>
  <c r="E175" i="16" s="1"/>
  <c r="Q175" i="16"/>
  <c r="D175" i="16" s="1"/>
  <c r="P175" i="16"/>
  <c r="C175" i="16" s="1"/>
  <c r="W174" i="16"/>
  <c r="J174" i="16" s="1"/>
  <c r="V174" i="16"/>
  <c r="I174" i="16" s="1"/>
  <c r="U174" i="16"/>
  <c r="H174" i="16" s="1"/>
  <c r="T174" i="16"/>
  <c r="G174" i="16" s="1"/>
  <c r="S174" i="16"/>
  <c r="F174" i="16" s="1"/>
  <c r="R174" i="16"/>
  <c r="E174" i="16" s="1"/>
  <c r="Q174" i="16"/>
  <c r="D174" i="16" s="1"/>
  <c r="P174" i="16"/>
  <c r="C174" i="16" s="1"/>
  <c r="W173" i="16"/>
  <c r="J173" i="16" s="1"/>
  <c r="V173" i="16"/>
  <c r="I173" i="16" s="1"/>
  <c r="U173" i="16"/>
  <c r="H173" i="16" s="1"/>
  <c r="T173" i="16"/>
  <c r="G173" i="16" s="1"/>
  <c r="S173" i="16"/>
  <c r="F173" i="16" s="1"/>
  <c r="R173" i="16"/>
  <c r="E173" i="16" s="1"/>
  <c r="Q173" i="16"/>
  <c r="D173" i="16" s="1"/>
  <c r="P173" i="16"/>
  <c r="C173" i="16" s="1"/>
  <c r="W172" i="16"/>
  <c r="J172" i="16" s="1"/>
  <c r="V172" i="16"/>
  <c r="I172" i="16" s="1"/>
  <c r="U172" i="16"/>
  <c r="H172" i="16" s="1"/>
  <c r="T172" i="16"/>
  <c r="G172" i="16" s="1"/>
  <c r="S172" i="16"/>
  <c r="F172" i="16" s="1"/>
  <c r="R172" i="16"/>
  <c r="E172" i="16" s="1"/>
  <c r="Q172" i="16"/>
  <c r="D172" i="16" s="1"/>
  <c r="P172" i="16"/>
  <c r="C172" i="16" s="1"/>
  <c r="W171" i="16"/>
  <c r="J171" i="16" s="1"/>
  <c r="V171" i="16"/>
  <c r="I171" i="16" s="1"/>
  <c r="U171" i="16"/>
  <c r="H171" i="16" s="1"/>
  <c r="T171" i="16"/>
  <c r="G171" i="16" s="1"/>
  <c r="S171" i="16"/>
  <c r="F171" i="16" s="1"/>
  <c r="R171" i="16"/>
  <c r="E171" i="16" s="1"/>
  <c r="Q171" i="16"/>
  <c r="D171" i="16" s="1"/>
  <c r="P171" i="16"/>
  <c r="C171" i="16" s="1"/>
  <c r="W170" i="16"/>
  <c r="J170" i="16" s="1"/>
  <c r="V170" i="16"/>
  <c r="I170" i="16" s="1"/>
  <c r="U170" i="16"/>
  <c r="H170" i="16" s="1"/>
  <c r="T170" i="16"/>
  <c r="G170" i="16" s="1"/>
  <c r="S170" i="16"/>
  <c r="F170" i="16" s="1"/>
  <c r="R170" i="16"/>
  <c r="E170" i="16" s="1"/>
  <c r="Q170" i="16"/>
  <c r="D170" i="16" s="1"/>
  <c r="P170" i="16"/>
  <c r="C170" i="16" s="1"/>
  <c r="W169" i="16"/>
  <c r="J169" i="16" s="1"/>
  <c r="V169" i="16"/>
  <c r="I169" i="16" s="1"/>
  <c r="U169" i="16"/>
  <c r="H169" i="16" s="1"/>
  <c r="T169" i="16"/>
  <c r="G169" i="16" s="1"/>
  <c r="S169" i="16"/>
  <c r="F169" i="16" s="1"/>
  <c r="R169" i="16"/>
  <c r="E169" i="16" s="1"/>
  <c r="Q169" i="16"/>
  <c r="D169" i="16" s="1"/>
  <c r="P169" i="16"/>
  <c r="C169" i="16" s="1"/>
  <c r="W168" i="16"/>
  <c r="J168" i="16" s="1"/>
  <c r="V168" i="16"/>
  <c r="I168" i="16" s="1"/>
  <c r="U168" i="16"/>
  <c r="H168" i="16" s="1"/>
  <c r="T168" i="16"/>
  <c r="G168" i="16" s="1"/>
  <c r="S168" i="16"/>
  <c r="F168" i="16" s="1"/>
  <c r="R168" i="16"/>
  <c r="E168" i="16" s="1"/>
  <c r="Q168" i="16"/>
  <c r="D168" i="16" s="1"/>
  <c r="P168" i="16"/>
  <c r="C168" i="16" s="1"/>
  <c r="W167" i="16"/>
  <c r="J167" i="16" s="1"/>
  <c r="V167" i="16"/>
  <c r="I167" i="16" s="1"/>
  <c r="U167" i="16"/>
  <c r="H167" i="16" s="1"/>
  <c r="T167" i="16"/>
  <c r="G167" i="16" s="1"/>
  <c r="S167" i="16"/>
  <c r="F167" i="16" s="1"/>
  <c r="R167" i="16"/>
  <c r="E167" i="16" s="1"/>
  <c r="Q167" i="16"/>
  <c r="D167" i="16" s="1"/>
  <c r="P167" i="16"/>
  <c r="C167" i="16" s="1"/>
  <c r="W166" i="16"/>
  <c r="J166" i="16" s="1"/>
  <c r="V166" i="16"/>
  <c r="I166" i="16" s="1"/>
  <c r="U166" i="16"/>
  <c r="H166" i="16" s="1"/>
  <c r="T166" i="16"/>
  <c r="G166" i="16" s="1"/>
  <c r="S166" i="16"/>
  <c r="F166" i="16" s="1"/>
  <c r="R166" i="16"/>
  <c r="E166" i="16" s="1"/>
  <c r="Q166" i="16"/>
  <c r="D166" i="16" s="1"/>
  <c r="P166" i="16"/>
  <c r="C166" i="16" s="1"/>
  <c r="W165" i="16"/>
  <c r="J165" i="16" s="1"/>
  <c r="V165" i="16"/>
  <c r="I165" i="16" s="1"/>
  <c r="U165" i="16"/>
  <c r="H165" i="16" s="1"/>
  <c r="T165" i="16"/>
  <c r="G165" i="16" s="1"/>
  <c r="S165" i="16"/>
  <c r="F165" i="16" s="1"/>
  <c r="R165" i="16"/>
  <c r="E165" i="16" s="1"/>
  <c r="Q165" i="16"/>
  <c r="D165" i="16" s="1"/>
  <c r="P165" i="16"/>
  <c r="C165" i="16" s="1"/>
  <c r="W164" i="16"/>
  <c r="J164" i="16" s="1"/>
  <c r="V164" i="16"/>
  <c r="I164" i="16" s="1"/>
  <c r="U164" i="16"/>
  <c r="H164" i="16" s="1"/>
  <c r="T164" i="16"/>
  <c r="G164" i="16" s="1"/>
  <c r="S164" i="16"/>
  <c r="F164" i="16" s="1"/>
  <c r="R164" i="16"/>
  <c r="E164" i="16" s="1"/>
  <c r="Q164" i="16"/>
  <c r="D164" i="16" s="1"/>
  <c r="P164" i="16"/>
  <c r="C164" i="16" s="1"/>
  <c r="W163" i="16"/>
  <c r="J163" i="16" s="1"/>
  <c r="V163" i="16"/>
  <c r="I163" i="16" s="1"/>
  <c r="U163" i="16"/>
  <c r="H163" i="16" s="1"/>
  <c r="T163" i="16"/>
  <c r="G163" i="16" s="1"/>
  <c r="S163" i="16"/>
  <c r="F163" i="16" s="1"/>
  <c r="R163" i="16"/>
  <c r="E163" i="16" s="1"/>
  <c r="Q163" i="16"/>
  <c r="D163" i="16" s="1"/>
  <c r="P163" i="16"/>
  <c r="C163" i="16" s="1"/>
  <c r="W162" i="16"/>
  <c r="J162" i="16" s="1"/>
  <c r="V162" i="16"/>
  <c r="I162" i="16" s="1"/>
  <c r="U162" i="16"/>
  <c r="H162" i="16" s="1"/>
  <c r="T162" i="16"/>
  <c r="G162" i="16" s="1"/>
  <c r="S162" i="16"/>
  <c r="F162" i="16" s="1"/>
  <c r="R162" i="16"/>
  <c r="E162" i="16" s="1"/>
  <c r="Q162" i="16"/>
  <c r="D162" i="16" s="1"/>
  <c r="P162" i="16"/>
  <c r="C162" i="16" s="1"/>
  <c r="W161" i="16"/>
  <c r="J161" i="16" s="1"/>
  <c r="V161" i="16"/>
  <c r="I161" i="16" s="1"/>
  <c r="U161" i="16"/>
  <c r="H161" i="16" s="1"/>
  <c r="T161" i="16"/>
  <c r="G161" i="16" s="1"/>
  <c r="S161" i="16"/>
  <c r="F161" i="16" s="1"/>
  <c r="R161" i="16"/>
  <c r="E161" i="16" s="1"/>
  <c r="Q161" i="16"/>
  <c r="D161" i="16" s="1"/>
  <c r="P161" i="16"/>
  <c r="C161" i="16" s="1"/>
  <c r="W160" i="16"/>
  <c r="J160" i="16" s="1"/>
  <c r="V160" i="16"/>
  <c r="I160" i="16" s="1"/>
  <c r="U160" i="16"/>
  <c r="H160" i="16" s="1"/>
  <c r="T160" i="16"/>
  <c r="G160" i="16" s="1"/>
  <c r="S160" i="16"/>
  <c r="F160" i="16" s="1"/>
  <c r="R160" i="16"/>
  <c r="E160" i="16" s="1"/>
  <c r="Q160" i="16"/>
  <c r="D160" i="16" s="1"/>
  <c r="P160" i="16"/>
  <c r="C160" i="16" s="1"/>
  <c r="W159" i="16"/>
  <c r="J159" i="16" s="1"/>
  <c r="V159" i="16"/>
  <c r="I159" i="16" s="1"/>
  <c r="U159" i="16"/>
  <c r="H159" i="16" s="1"/>
  <c r="T159" i="16"/>
  <c r="G159" i="16" s="1"/>
  <c r="S159" i="16"/>
  <c r="F159" i="16" s="1"/>
  <c r="R159" i="16"/>
  <c r="E159" i="16" s="1"/>
  <c r="Q159" i="16"/>
  <c r="D159" i="16" s="1"/>
  <c r="P159" i="16"/>
  <c r="C159" i="16" s="1"/>
  <c r="W158" i="16"/>
  <c r="J158" i="16" s="1"/>
  <c r="V158" i="16"/>
  <c r="I158" i="16" s="1"/>
  <c r="U158" i="16"/>
  <c r="H158" i="16" s="1"/>
  <c r="T158" i="16"/>
  <c r="G158" i="16" s="1"/>
  <c r="S158" i="16"/>
  <c r="F158" i="16" s="1"/>
  <c r="R158" i="16"/>
  <c r="E158" i="16" s="1"/>
  <c r="Q158" i="16"/>
  <c r="D158" i="16" s="1"/>
  <c r="P158" i="16"/>
  <c r="C158" i="16" s="1"/>
  <c r="W157" i="16"/>
  <c r="J157" i="16" s="1"/>
  <c r="V157" i="16"/>
  <c r="I157" i="16" s="1"/>
  <c r="U157" i="16"/>
  <c r="H157" i="16" s="1"/>
  <c r="T157" i="16"/>
  <c r="G157" i="16" s="1"/>
  <c r="S157" i="16"/>
  <c r="F157" i="16" s="1"/>
  <c r="R157" i="16"/>
  <c r="E157" i="16" s="1"/>
  <c r="Q157" i="16"/>
  <c r="D157" i="16" s="1"/>
  <c r="P157" i="16"/>
  <c r="C157" i="16" s="1"/>
  <c r="W156" i="16"/>
  <c r="J156" i="16" s="1"/>
  <c r="V156" i="16"/>
  <c r="I156" i="16" s="1"/>
  <c r="U156" i="16"/>
  <c r="H156" i="16" s="1"/>
  <c r="T156" i="16"/>
  <c r="G156" i="16" s="1"/>
  <c r="S156" i="16"/>
  <c r="F156" i="16" s="1"/>
  <c r="R156" i="16"/>
  <c r="E156" i="16" s="1"/>
  <c r="Q156" i="16"/>
  <c r="D156" i="16" s="1"/>
  <c r="P156" i="16"/>
  <c r="C156" i="16" s="1"/>
  <c r="W155" i="16"/>
  <c r="J155" i="16" s="1"/>
  <c r="V155" i="16"/>
  <c r="I155" i="16" s="1"/>
  <c r="U155" i="16"/>
  <c r="H155" i="16" s="1"/>
  <c r="T155" i="16"/>
  <c r="G155" i="16" s="1"/>
  <c r="S155" i="16"/>
  <c r="F155" i="16" s="1"/>
  <c r="R155" i="16"/>
  <c r="E155" i="16" s="1"/>
  <c r="Q155" i="16"/>
  <c r="D155" i="16" s="1"/>
  <c r="P155" i="16"/>
  <c r="C155" i="16" s="1"/>
  <c r="W154" i="16"/>
  <c r="J154" i="16" s="1"/>
  <c r="V154" i="16"/>
  <c r="I154" i="16" s="1"/>
  <c r="U154" i="16"/>
  <c r="H154" i="16" s="1"/>
  <c r="T154" i="16"/>
  <c r="G154" i="16" s="1"/>
  <c r="S154" i="16"/>
  <c r="F154" i="16" s="1"/>
  <c r="R154" i="16"/>
  <c r="E154" i="16" s="1"/>
  <c r="Q154" i="16"/>
  <c r="D154" i="16" s="1"/>
  <c r="P154" i="16"/>
  <c r="C154" i="16" s="1"/>
  <c r="W153" i="16"/>
  <c r="J153" i="16" s="1"/>
  <c r="V153" i="16"/>
  <c r="I153" i="16" s="1"/>
  <c r="U153" i="16"/>
  <c r="H153" i="16" s="1"/>
  <c r="T153" i="16"/>
  <c r="G153" i="16" s="1"/>
  <c r="S153" i="16"/>
  <c r="F153" i="16" s="1"/>
  <c r="R153" i="16"/>
  <c r="E153" i="16" s="1"/>
  <c r="Q153" i="16"/>
  <c r="D153" i="16" s="1"/>
  <c r="P153" i="16"/>
  <c r="C153" i="16" s="1"/>
  <c r="W152" i="16"/>
  <c r="J152" i="16" s="1"/>
  <c r="V152" i="16"/>
  <c r="I152" i="16" s="1"/>
  <c r="U152" i="16"/>
  <c r="H152" i="16" s="1"/>
  <c r="T152" i="16"/>
  <c r="G152" i="16" s="1"/>
  <c r="S152" i="16"/>
  <c r="F152" i="16" s="1"/>
  <c r="R152" i="16"/>
  <c r="E152" i="16" s="1"/>
  <c r="Q152" i="16"/>
  <c r="D152" i="16" s="1"/>
  <c r="P152" i="16"/>
  <c r="C152" i="16" s="1"/>
  <c r="W151" i="16"/>
  <c r="J151" i="16" s="1"/>
  <c r="V151" i="16"/>
  <c r="I151" i="16" s="1"/>
  <c r="U151" i="16"/>
  <c r="H151" i="16" s="1"/>
  <c r="T151" i="16"/>
  <c r="G151" i="16" s="1"/>
  <c r="S151" i="16"/>
  <c r="F151" i="16" s="1"/>
  <c r="R151" i="16"/>
  <c r="E151" i="16" s="1"/>
  <c r="Q151" i="16"/>
  <c r="D151" i="16" s="1"/>
  <c r="P151" i="16"/>
  <c r="C151" i="16" s="1"/>
  <c r="W150" i="16"/>
  <c r="J150" i="16" s="1"/>
  <c r="V150" i="16"/>
  <c r="I150" i="16" s="1"/>
  <c r="U150" i="16"/>
  <c r="H150" i="16" s="1"/>
  <c r="T150" i="16"/>
  <c r="G150" i="16" s="1"/>
  <c r="S150" i="16"/>
  <c r="F150" i="16" s="1"/>
  <c r="R150" i="16"/>
  <c r="E150" i="16" s="1"/>
  <c r="Q150" i="16"/>
  <c r="D150" i="16" s="1"/>
  <c r="P150" i="16"/>
  <c r="C150" i="16" s="1"/>
  <c r="W149" i="16"/>
  <c r="J149" i="16" s="1"/>
  <c r="V149" i="16"/>
  <c r="I149" i="16" s="1"/>
  <c r="U149" i="16"/>
  <c r="H149" i="16" s="1"/>
  <c r="T149" i="16"/>
  <c r="G149" i="16" s="1"/>
  <c r="S149" i="16"/>
  <c r="F149" i="16" s="1"/>
  <c r="R149" i="16"/>
  <c r="E149" i="16" s="1"/>
  <c r="Q149" i="16"/>
  <c r="D149" i="16" s="1"/>
  <c r="P149" i="16"/>
  <c r="C149" i="16" s="1"/>
  <c r="W148" i="16"/>
  <c r="J148" i="16" s="1"/>
  <c r="V148" i="16"/>
  <c r="I148" i="16" s="1"/>
  <c r="U148" i="16"/>
  <c r="H148" i="16" s="1"/>
  <c r="T148" i="16"/>
  <c r="G148" i="16" s="1"/>
  <c r="S148" i="16"/>
  <c r="F148" i="16" s="1"/>
  <c r="R148" i="16"/>
  <c r="E148" i="16" s="1"/>
  <c r="Q148" i="16"/>
  <c r="D148" i="16" s="1"/>
  <c r="P148" i="16"/>
  <c r="C148" i="16" s="1"/>
  <c r="W147" i="16"/>
  <c r="J147" i="16" s="1"/>
  <c r="V147" i="16"/>
  <c r="I147" i="16" s="1"/>
  <c r="U147" i="16"/>
  <c r="H147" i="16" s="1"/>
  <c r="T147" i="16"/>
  <c r="G147" i="16" s="1"/>
  <c r="S147" i="16"/>
  <c r="F147" i="16" s="1"/>
  <c r="R147" i="16"/>
  <c r="E147" i="16" s="1"/>
  <c r="Q147" i="16"/>
  <c r="D147" i="16" s="1"/>
  <c r="P147" i="16"/>
  <c r="C147" i="16" s="1"/>
  <c r="W146" i="16"/>
  <c r="J146" i="16" s="1"/>
  <c r="V146" i="16"/>
  <c r="I146" i="16" s="1"/>
  <c r="U146" i="16"/>
  <c r="H146" i="16" s="1"/>
  <c r="T146" i="16"/>
  <c r="G146" i="16" s="1"/>
  <c r="S146" i="16"/>
  <c r="F146" i="16" s="1"/>
  <c r="R146" i="16"/>
  <c r="E146" i="16" s="1"/>
  <c r="Q146" i="16"/>
  <c r="D146" i="16" s="1"/>
  <c r="P146" i="16"/>
  <c r="C146" i="16" s="1"/>
  <c r="W145" i="16"/>
  <c r="J145" i="16" s="1"/>
  <c r="V145" i="16"/>
  <c r="I145" i="16" s="1"/>
  <c r="U145" i="16"/>
  <c r="H145" i="16" s="1"/>
  <c r="T145" i="16"/>
  <c r="G145" i="16" s="1"/>
  <c r="S145" i="16"/>
  <c r="F145" i="16" s="1"/>
  <c r="R145" i="16"/>
  <c r="E145" i="16" s="1"/>
  <c r="Q145" i="16"/>
  <c r="D145" i="16" s="1"/>
  <c r="P145" i="16"/>
  <c r="C145" i="16" s="1"/>
  <c r="W144" i="16"/>
  <c r="J144" i="16" s="1"/>
  <c r="V144" i="16"/>
  <c r="I144" i="16" s="1"/>
  <c r="U144" i="16"/>
  <c r="H144" i="16" s="1"/>
  <c r="T144" i="16"/>
  <c r="G144" i="16" s="1"/>
  <c r="S144" i="16"/>
  <c r="F144" i="16" s="1"/>
  <c r="R144" i="16"/>
  <c r="E144" i="16" s="1"/>
  <c r="Q144" i="16"/>
  <c r="D144" i="16" s="1"/>
  <c r="P144" i="16"/>
  <c r="C144" i="16" s="1"/>
  <c r="W143" i="16"/>
  <c r="J143" i="16" s="1"/>
  <c r="V143" i="16"/>
  <c r="I143" i="16" s="1"/>
  <c r="U143" i="16"/>
  <c r="H143" i="16" s="1"/>
  <c r="T143" i="16"/>
  <c r="G143" i="16" s="1"/>
  <c r="S143" i="16"/>
  <c r="F143" i="16" s="1"/>
  <c r="R143" i="16"/>
  <c r="E143" i="16" s="1"/>
  <c r="Q143" i="16"/>
  <c r="D143" i="16" s="1"/>
  <c r="P143" i="16"/>
  <c r="C143" i="16" s="1"/>
  <c r="W142" i="16"/>
  <c r="J142" i="16" s="1"/>
  <c r="V142" i="16"/>
  <c r="I142" i="16" s="1"/>
  <c r="U142" i="16"/>
  <c r="H142" i="16" s="1"/>
  <c r="T142" i="16"/>
  <c r="G142" i="16" s="1"/>
  <c r="S142" i="16"/>
  <c r="F142" i="16" s="1"/>
  <c r="R142" i="16"/>
  <c r="E142" i="16" s="1"/>
  <c r="Q142" i="16"/>
  <c r="D142" i="16" s="1"/>
  <c r="P142" i="16"/>
  <c r="C142" i="16" s="1"/>
  <c r="W141" i="16"/>
  <c r="J141" i="16" s="1"/>
  <c r="V141" i="16"/>
  <c r="I141" i="16" s="1"/>
  <c r="U141" i="16"/>
  <c r="H141" i="16" s="1"/>
  <c r="T141" i="16"/>
  <c r="G141" i="16" s="1"/>
  <c r="S141" i="16"/>
  <c r="F141" i="16" s="1"/>
  <c r="R141" i="16"/>
  <c r="E141" i="16" s="1"/>
  <c r="Q141" i="16"/>
  <c r="D141" i="16" s="1"/>
  <c r="P141" i="16"/>
  <c r="C141" i="16" s="1"/>
  <c r="W140" i="16"/>
  <c r="J140" i="16" s="1"/>
  <c r="V140" i="16"/>
  <c r="I140" i="16" s="1"/>
  <c r="U140" i="16"/>
  <c r="H140" i="16" s="1"/>
  <c r="T140" i="16"/>
  <c r="G140" i="16" s="1"/>
  <c r="S140" i="16"/>
  <c r="F140" i="16" s="1"/>
  <c r="R140" i="16"/>
  <c r="E140" i="16" s="1"/>
  <c r="Q140" i="16"/>
  <c r="D140" i="16" s="1"/>
  <c r="P140" i="16"/>
  <c r="C140" i="16" s="1"/>
  <c r="W139" i="16"/>
  <c r="J139" i="16" s="1"/>
  <c r="V139" i="16"/>
  <c r="I139" i="16" s="1"/>
  <c r="U139" i="16"/>
  <c r="H139" i="16" s="1"/>
  <c r="T139" i="16"/>
  <c r="G139" i="16" s="1"/>
  <c r="S139" i="16"/>
  <c r="F139" i="16" s="1"/>
  <c r="R139" i="16"/>
  <c r="E139" i="16" s="1"/>
  <c r="Q139" i="16"/>
  <c r="D139" i="16" s="1"/>
  <c r="P139" i="16"/>
  <c r="C139" i="16" s="1"/>
  <c r="W138" i="16"/>
  <c r="J138" i="16" s="1"/>
  <c r="V138" i="16"/>
  <c r="I138" i="16" s="1"/>
  <c r="U138" i="16"/>
  <c r="H138" i="16" s="1"/>
  <c r="T138" i="16"/>
  <c r="G138" i="16" s="1"/>
  <c r="S138" i="16"/>
  <c r="F138" i="16" s="1"/>
  <c r="R138" i="16"/>
  <c r="E138" i="16" s="1"/>
  <c r="Q138" i="16"/>
  <c r="D138" i="16" s="1"/>
  <c r="P138" i="16"/>
  <c r="C138" i="16" s="1"/>
  <c r="W137" i="16"/>
  <c r="J137" i="16" s="1"/>
  <c r="V137" i="16"/>
  <c r="I137" i="16" s="1"/>
  <c r="U137" i="16"/>
  <c r="H137" i="16" s="1"/>
  <c r="T137" i="16"/>
  <c r="G137" i="16" s="1"/>
  <c r="S137" i="16"/>
  <c r="F137" i="16" s="1"/>
  <c r="R137" i="16"/>
  <c r="E137" i="16" s="1"/>
  <c r="Q137" i="16"/>
  <c r="D137" i="16" s="1"/>
  <c r="P137" i="16"/>
  <c r="C137" i="16" s="1"/>
  <c r="W136" i="16"/>
  <c r="J136" i="16" s="1"/>
  <c r="V136" i="16"/>
  <c r="I136" i="16" s="1"/>
  <c r="U136" i="16"/>
  <c r="H136" i="16" s="1"/>
  <c r="T136" i="16"/>
  <c r="G136" i="16" s="1"/>
  <c r="S136" i="16"/>
  <c r="F136" i="16" s="1"/>
  <c r="R136" i="16"/>
  <c r="E136" i="16" s="1"/>
  <c r="Q136" i="16"/>
  <c r="D136" i="16" s="1"/>
  <c r="P136" i="16"/>
  <c r="C136" i="16" s="1"/>
  <c r="W135" i="16"/>
  <c r="J135" i="16" s="1"/>
  <c r="V135" i="16"/>
  <c r="I135" i="16" s="1"/>
  <c r="U135" i="16"/>
  <c r="H135" i="16" s="1"/>
  <c r="T135" i="16"/>
  <c r="G135" i="16" s="1"/>
  <c r="S135" i="16"/>
  <c r="F135" i="16" s="1"/>
  <c r="R135" i="16"/>
  <c r="E135" i="16" s="1"/>
  <c r="Q135" i="16"/>
  <c r="D135" i="16" s="1"/>
  <c r="P135" i="16"/>
  <c r="C135" i="16" s="1"/>
  <c r="W134" i="16"/>
  <c r="J134" i="16" s="1"/>
  <c r="V134" i="16"/>
  <c r="I134" i="16" s="1"/>
  <c r="U134" i="16"/>
  <c r="H134" i="16" s="1"/>
  <c r="T134" i="16"/>
  <c r="G134" i="16" s="1"/>
  <c r="S134" i="16"/>
  <c r="F134" i="16" s="1"/>
  <c r="R134" i="16"/>
  <c r="E134" i="16" s="1"/>
  <c r="Q134" i="16"/>
  <c r="D134" i="16" s="1"/>
  <c r="P134" i="16"/>
  <c r="C134" i="16" s="1"/>
  <c r="W133" i="16"/>
  <c r="J133" i="16" s="1"/>
  <c r="V133" i="16"/>
  <c r="I133" i="16" s="1"/>
  <c r="U133" i="16"/>
  <c r="H133" i="16" s="1"/>
  <c r="T133" i="16"/>
  <c r="G133" i="16" s="1"/>
  <c r="S133" i="16"/>
  <c r="F133" i="16" s="1"/>
  <c r="R133" i="16"/>
  <c r="E133" i="16" s="1"/>
  <c r="Q133" i="16"/>
  <c r="D133" i="16" s="1"/>
  <c r="P133" i="16"/>
  <c r="C133" i="16" s="1"/>
  <c r="W132" i="16"/>
  <c r="J132" i="16" s="1"/>
  <c r="V132" i="16"/>
  <c r="I132" i="16" s="1"/>
  <c r="U132" i="16"/>
  <c r="H132" i="16" s="1"/>
  <c r="T132" i="16"/>
  <c r="G132" i="16" s="1"/>
  <c r="S132" i="16"/>
  <c r="F132" i="16" s="1"/>
  <c r="R132" i="16"/>
  <c r="E132" i="16" s="1"/>
  <c r="Q132" i="16"/>
  <c r="D132" i="16" s="1"/>
  <c r="P132" i="16"/>
  <c r="C132" i="16" s="1"/>
  <c r="W131" i="16"/>
  <c r="J131" i="16" s="1"/>
  <c r="V131" i="16"/>
  <c r="I131" i="16" s="1"/>
  <c r="U131" i="16"/>
  <c r="H131" i="16" s="1"/>
  <c r="T131" i="16"/>
  <c r="G131" i="16" s="1"/>
  <c r="S131" i="16"/>
  <c r="F131" i="16" s="1"/>
  <c r="R131" i="16"/>
  <c r="E131" i="16" s="1"/>
  <c r="Q131" i="16"/>
  <c r="D131" i="16" s="1"/>
  <c r="P131" i="16"/>
  <c r="C131" i="16" s="1"/>
  <c r="W130" i="16"/>
  <c r="J130" i="16" s="1"/>
  <c r="V130" i="16"/>
  <c r="I130" i="16" s="1"/>
  <c r="U130" i="16"/>
  <c r="H130" i="16" s="1"/>
  <c r="T130" i="16"/>
  <c r="G130" i="16" s="1"/>
  <c r="S130" i="16"/>
  <c r="F130" i="16" s="1"/>
  <c r="R130" i="16"/>
  <c r="E130" i="16" s="1"/>
  <c r="Q130" i="16"/>
  <c r="D130" i="16" s="1"/>
  <c r="P130" i="16"/>
  <c r="C130" i="16" s="1"/>
  <c r="W129" i="16"/>
  <c r="J129" i="16" s="1"/>
  <c r="V129" i="16"/>
  <c r="I129" i="16" s="1"/>
  <c r="U129" i="16"/>
  <c r="H129" i="16" s="1"/>
  <c r="T129" i="16"/>
  <c r="G129" i="16" s="1"/>
  <c r="S129" i="16"/>
  <c r="F129" i="16" s="1"/>
  <c r="R129" i="16"/>
  <c r="E129" i="16" s="1"/>
  <c r="Q129" i="16"/>
  <c r="D129" i="16" s="1"/>
  <c r="P129" i="16"/>
  <c r="C129" i="16" s="1"/>
  <c r="W128" i="16"/>
  <c r="J128" i="16" s="1"/>
  <c r="V128" i="16"/>
  <c r="I128" i="16" s="1"/>
  <c r="U128" i="16"/>
  <c r="H128" i="16" s="1"/>
  <c r="T128" i="16"/>
  <c r="G128" i="16" s="1"/>
  <c r="S128" i="16"/>
  <c r="F128" i="16" s="1"/>
  <c r="R128" i="16"/>
  <c r="E128" i="16" s="1"/>
  <c r="Q128" i="16"/>
  <c r="D128" i="16" s="1"/>
  <c r="P128" i="16"/>
  <c r="C128" i="16" s="1"/>
  <c r="W127" i="16"/>
  <c r="J127" i="16" s="1"/>
  <c r="V127" i="16"/>
  <c r="I127" i="16" s="1"/>
  <c r="U127" i="16"/>
  <c r="H127" i="16" s="1"/>
  <c r="T127" i="16"/>
  <c r="G127" i="16" s="1"/>
  <c r="S127" i="16"/>
  <c r="F127" i="16" s="1"/>
  <c r="R127" i="16"/>
  <c r="E127" i="16" s="1"/>
  <c r="Q127" i="16"/>
  <c r="D127" i="16" s="1"/>
  <c r="P127" i="16"/>
  <c r="C127" i="16" s="1"/>
  <c r="W126" i="16"/>
  <c r="J126" i="16" s="1"/>
  <c r="V126" i="16"/>
  <c r="I126" i="16" s="1"/>
  <c r="U126" i="16"/>
  <c r="H126" i="16" s="1"/>
  <c r="T126" i="16"/>
  <c r="G126" i="16" s="1"/>
  <c r="S126" i="16"/>
  <c r="F126" i="16" s="1"/>
  <c r="R126" i="16"/>
  <c r="E126" i="16" s="1"/>
  <c r="Q126" i="16"/>
  <c r="D126" i="16" s="1"/>
  <c r="P126" i="16"/>
  <c r="C126" i="16" s="1"/>
  <c r="W125" i="16"/>
  <c r="J125" i="16" s="1"/>
  <c r="V125" i="16"/>
  <c r="I125" i="16" s="1"/>
  <c r="U125" i="16"/>
  <c r="H125" i="16" s="1"/>
  <c r="T125" i="16"/>
  <c r="G125" i="16" s="1"/>
  <c r="S125" i="16"/>
  <c r="F125" i="16" s="1"/>
  <c r="R125" i="16"/>
  <c r="E125" i="16" s="1"/>
  <c r="Q125" i="16"/>
  <c r="D125" i="16" s="1"/>
  <c r="P125" i="16"/>
  <c r="C125" i="16" s="1"/>
  <c r="W124" i="16"/>
  <c r="J124" i="16" s="1"/>
  <c r="V124" i="16"/>
  <c r="I124" i="16" s="1"/>
  <c r="U124" i="16"/>
  <c r="H124" i="16" s="1"/>
  <c r="T124" i="16"/>
  <c r="G124" i="16" s="1"/>
  <c r="S124" i="16"/>
  <c r="F124" i="16" s="1"/>
  <c r="R124" i="16"/>
  <c r="E124" i="16" s="1"/>
  <c r="Q124" i="16"/>
  <c r="D124" i="16" s="1"/>
  <c r="P124" i="16"/>
  <c r="C124" i="16" s="1"/>
  <c r="W123" i="16"/>
  <c r="J123" i="16" s="1"/>
  <c r="V123" i="16"/>
  <c r="I123" i="16" s="1"/>
  <c r="U123" i="16"/>
  <c r="H123" i="16" s="1"/>
  <c r="T123" i="16"/>
  <c r="G123" i="16" s="1"/>
  <c r="S123" i="16"/>
  <c r="F123" i="16" s="1"/>
  <c r="R123" i="16"/>
  <c r="E123" i="16" s="1"/>
  <c r="Q123" i="16"/>
  <c r="D123" i="16" s="1"/>
  <c r="P123" i="16"/>
  <c r="C123" i="16" s="1"/>
  <c r="W122" i="16"/>
  <c r="J122" i="16" s="1"/>
  <c r="V122" i="16"/>
  <c r="I122" i="16" s="1"/>
  <c r="U122" i="16"/>
  <c r="H122" i="16" s="1"/>
  <c r="T122" i="16"/>
  <c r="G122" i="16" s="1"/>
  <c r="S122" i="16"/>
  <c r="F122" i="16" s="1"/>
  <c r="R122" i="16"/>
  <c r="E122" i="16" s="1"/>
  <c r="Q122" i="16"/>
  <c r="D122" i="16" s="1"/>
  <c r="P122" i="16"/>
  <c r="C122" i="16" s="1"/>
  <c r="W121" i="16"/>
  <c r="J121" i="16" s="1"/>
  <c r="V121" i="16"/>
  <c r="I121" i="16" s="1"/>
  <c r="U121" i="16"/>
  <c r="H121" i="16" s="1"/>
  <c r="T121" i="16"/>
  <c r="G121" i="16" s="1"/>
  <c r="S121" i="16"/>
  <c r="F121" i="16" s="1"/>
  <c r="R121" i="16"/>
  <c r="E121" i="16" s="1"/>
  <c r="Q121" i="16"/>
  <c r="D121" i="16" s="1"/>
  <c r="P121" i="16"/>
  <c r="C121" i="16" s="1"/>
  <c r="W120" i="16"/>
  <c r="J120" i="16" s="1"/>
  <c r="V120" i="16"/>
  <c r="I120" i="16" s="1"/>
  <c r="U120" i="16"/>
  <c r="H120" i="16" s="1"/>
  <c r="T120" i="16"/>
  <c r="G120" i="16" s="1"/>
  <c r="S120" i="16"/>
  <c r="F120" i="16" s="1"/>
  <c r="R120" i="16"/>
  <c r="E120" i="16" s="1"/>
  <c r="Q120" i="16"/>
  <c r="D120" i="16" s="1"/>
  <c r="P120" i="16"/>
  <c r="C120" i="16" s="1"/>
  <c r="W119" i="16"/>
  <c r="J119" i="16" s="1"/>
  <c r="V119" i="16"/>
  <c r="I119" i="16" s="1"/>
  <c r="U119" i="16"/>
  <c r="H119" i="16" s="1"/>
  <c r="T119" i="16"/>
  <c r="G119" i="16" s="1"/>
  <c r="S119" i="16"/>
  <c r="F119" i="16" s="1"/>
  <c r="R119" i="16"/>
  <c r="E119" i="16" s="1"/>
  <c r="Q119" i="16"/>
  <c r="D119" i="16" s="1"/>
  <c r="P119" i="16"/>
  <c r="C119" i="16" s="1"/>
  <c r="W118" i="16"/>
  <c r="J118" i="16" s="1"/>
  <c r="V118" i="16"/>
  <c r="I118" i="16" s="1"/>
  <c r="U118" i="16"/>
  <c r="H118" i="16" s="1"/>
  <c r="T118" i="16"/>
  <c r="G118" i="16" s="1"/>
  <c r="S118" i="16"/>
  <c r="F118" i="16" s="1"/>
  <c r="R118" i="16"/>
  <c r="E118" i="16" s="1"/>
  <c r="Q118" i="16"/>
  <c r="D118" i="16" s="1"/>
  <c r="P118" i="16"/>
  <c r="C118" i="16" s="1"/>
  <c r="W117" i="16"/>
  <c r="J117" i="16" s="1"/>
  <c r="V117" i="16"/>
  <c r="I117" i="16" s="1"/>
  <c r="U117" i="16"/>
  <c r="H117" i="16" s="1"/>
  <c r="T117" i="16"/>
  <c r="G117" i="16" s="1"/>
  <c r="S117" i="16"/>
  <c r="F117" i="16" s="1"/>
  <c r="R117" i="16"/>
  <c r="E117" i="16" s="1"/>
  <c r="Q117" i="16"/>
  <c r="D117" i="16" s="1"/>
  <c r="P117" i="16"/>
  <c r="C117" i="16" s="1"/>
  <c r="W116" i="16"/>
  <c r="J116" i="16" s="1"/>
  <c r="V116" i="16"/>
  <c r="I116" i="16" s="1"/>
  <c r="U116" i="16"/>
  <c r="H116" i="16" s="1"/>
  <c r="T116" i="16"/>
  <c r="G116" i="16" s="1"/>
  <c r="S116" i="16"/>
  <c r="F116" i="16" s="1"/>
  <c r="R116" i="16"/>
  <c r="E116" i="16" s="1"/>
  <c r="Q116" i="16"/>
  <c r="D116" i="16" s="1"/>
  <c r="P116" i="16"/>
  <c r="C116" i="16" s="1"/>
  <c r="W115" i="16"/>
  <c r="J115" i="16" s="1"/>
  <c r="V115" i="16"/>
  <c r="I115" i="16" s="1"/>
  <c r="U115" i="16"/>
  <c r="H115" i="16" s="1"/>
  <c r="T115" i="16"/>
  <c r="G115" i="16" s="1"/>
  <c r="S115" i="16"/>
  <c r="F115" i="16" s="1"/>
  <c r="R115" i="16"/>
  <c r="E115" i="16" s="1"/>
  <c r="Q115" i="16"/>
  <c r="D115" i="16" s="1"/>
  <c r="P115" i="16"/>
  <c r="C115" i="16" s="1"/>
  <c r="W114" i="16"/>
  <c r="J114" i="16" s="1"/>
  <c r="V114" i="16"/>
  <c r="I114" i="16" s="1"/>
  <c r="U114" i="16"/>
  <c r="H114" i="16" s="1"/>
  <c r="T114" i="16"/>
  <c r="G114" i="16" s="1"/>
  <c r="S114" i="16"/>
  <c r="F114" i="16" s="1"/>
  <c r="R114" i="16"/>
  <c r="E114" i="16" s="1"/>
  <c r="Q114" i="16"/>
  <c r="D114" i="16" s="1"/>
  <c r="P114" i="16"/>
  <c r="C114" i="16" s="1"/>
  <c r="W113" i="16"/>
  <c r="J113" i="16" s="1"/>
  <c r="V113" i="16"/>
  <c r="I113" i="16" s="1"/>
  <c r="U113" i="16"/>
  <c r="H113" i="16" s="1"/>
  <c r="T113" i="16"/>
  <c r="G113" i="16" s="1"/>
  <c r="S113" i="16"/>
  <c r="F113" i="16" s="1"/>
  <c r="R113" i="16"/>
  <c r="E113" i="16" s="1"/>
  <c r="Q113" i="16"/>
  <c r="D113" i="16" s="1"/>
  <c r="P113" i="16"/>
  <c r="C113" i="16" s="1"/>
  <c r="W112" i="16"/>
  <c r="J112" i="16" s="1"/>
  <c r="V112" i="16"/>
  <c r="I112" i="16" s="1"/>
  <c r="U112" i="16"/>
  <c r="H112" i="16" s="1"/>
  <c r="T112" i="16"/>
  <c r="G112" i="16" s="1"/>
  <c r="S112" i="16"/>
  <c r="F112" i="16" s="1"/>
  <c r="R112" i="16"/>
  <c r="E112" i="16" s="1"/>
  <c r="Q112" i="16"/>
  <c r="D112" i="16" s="1"/>
  <c r="P112" i="16"/>
  <c r="C112" i="16" s="1"/>
  <c r="W111" i="16"/>
  <c r="J111" i="16" s="1"/>
  <c r="V111" i="16"/>
  <c r="I111" i="16" s="1"/>
  <c r="U111" i="16"/>
  <c r="H111" i="16" s="1"/>
  <c r="T111" i="16"/>
  <c r="G111" i="16" s="1"/>
  <c r="S111" i="16"/>
  <c r="F111" i="16" s="1"/>
  <c r="R111" i="16"/>
  <c r="E111" i="16" s="1"/>
  <c r="Q111" i="16"/>
  <c r="D111" i="16" s="1"/>
  <c r="P111" i="16"/>
  <c r="C111" i="16" s="1"/>
  <c r="W110" i="16"/>
  <c r="J110" i="16" s="1"/>
  <c r="V110" i="16"/>
  <c r="I110" i="16" s="1"/>
  <c r="U110" i="16"/>
  <c r="H110" i="16" s="1"/>
  <c r="T110" i="16"/>
  <c r="G110" i="16" s="1"/>
  <c r="S110" i="16"/>
  <c r="F110" i="16" s="1"/>
  <c r="R110" i="16"/>
  <c r="E110" i="16" s="1"/>
  <c r="Q110" i="16"/>
  <c r="D110" i="16" s="1"/>
  <c r="P110" i="16"/>
  <c r="C110" i="16" s="1"/>
  <c r="W109" i="16"/>
  <c r="J109" i="16" s="1"/>
  <c r="V109" i="16"/>
  <c r="I109" i="16" s="1"/>
  <c r="U109" i="16"/>
  <c r="H109" i="16" s="1"/>
  <c r="T109" i="16"/>
  <c r="G109" i="16" s="1"/>
  <c r="S109" i="16"/>
  <c r="F109" i="16" s="1"/>
  <c r="R109" i="16"/>
  <c r="E109" i="16" s="1"/>
  <c r="Q109" i="16"/>
  <c r="D109" i="16" s="1"/>
  <c r="P109" i="16"/>
  <c r="C109" i="16" s="1"/>
  <c r="W108" i="16"/>
  <c r="J108" i="16" s="1"/>
  <c r="V108" i="16"/>
  <c r="I108" i="16" s="1"/>
  <c r="U108" i="16"/>
  <c r="H108" i="16" s="1"/>
  <c r="T108" i="16"/>
  <c r="G108" i="16" s="1"/>
  <c r="S108" i="16"/>
  <c r="F108" i="16" s="1"/>
  <c r="R108" i="16"/>
  <c r="E108" i="16" s="1"/>
  <c r="Q108" i="16"/>
  <c r="D108" i="16" s="1"/>
  <c r="P108" i="16"/>
  <c r="C108" i="16" s="1"/>
  <c r="W107" i="16"/>
  <c r="J107" i="16" s="1"/>
  <c r="V107" i="16"/>
  <c r="I107" i="16" s="1"/>
  <c r="U107" i="16"/>
  <c r="H107" i="16" s="1"/>
  <c r="T107" i="16"/>
  <c r="G107" i="16" s="1"/>
  <c r="S107" i="16"/>
  <c r="F107" i="16" s="1"/>
  <c r="R107" i="16"/>
  <c r="E107" i="16" s="1"/>
  <c r="Q107" i="16"/>
  <c r="D107" i="16" s="1"/>
  <c r="P107" i="16"/>
  <c r="C107" i="16" s="1"/>
  <c r="W106" i="16"/>
  <c r="J106" i="16" s="1"/>
  <c r="V106" i="16"/>
  <c r="I106" i="16" s="1"/>
  <c r="U106" i="16"/>
  <c r="H106" i="16" s="1"/>
  <c r="T106" i="16"/>
  <c r="G106" i="16" s="1"/>
  <c r="S106" i="16"/>
  <c r="F106" i="16" s="1"/>
  <c r="R106" i="16"/>
  <c r="E106" i="16" s="1"/>
  <c r="Q106" i="16"/>
  <c r="D106" i="16" s="1"/>
  <c r="P106" i="16"/>
  <c r="C106" i="16" s="1"/>
  <c r="W105" i="16"/>
  <c r="J105" i="16" s="1"/>
  <c r="V105" i="16"/>
  <c r="I105" i="16" s="1"/>
  <c r="U105" i="16"/>
  <c r="H105" i="16" s="1"/>
  <c r="T105" i="16"/>
  <c r="G105" i="16" s="1"/>
  <c r="S105" i="16"/>
  <c r="F105" i="16" s="1"/>
  <c r="R105" i="16"/>
  <c r="E105" i="16" s="1"/>
  <c r="Q105" i="16"/>
  <c r="D105" i="16" s="1"/>
  <c r="P105" i="16"/>
  <c r="C105" i="16" s="1"/>
  <c r="W104" i="16"/>
  <c r="J104" i="16" s="1"/>
  <c r="V104" i="16"/>
  <c r="I104" i="16" s="1"/>
  <c r="U104" i="16"/>
  <c r="H104" i="16" s="1"/>
  <c r="T104" i="16"/>
  <c r="G104" i="16" s="1"/>
  <c r="S104" i="16"/>
  <c r="F104" i="16" s="1"/>
  <c r="R104" i="16"/>
  <c r="E104" i="16" s="1"/>
  <c r="Q104" i="16"/>
  <c r="D104" i="16" s="1"/>
  <c r="P104" i="16"/>
  <c r="C104" i="16" s="1"/>
  <c r="W103" i="16"/>
  <c r="J103" i="16" s="1"/>
  <c r="V103" i="16"/>
  <c r="I103" i="16" s="1"/>
  <c r="U103" i="16"/>
  <c r="H103" i="16" s="1"/>
  <c r="T103" i="16"/>
  <c r="G103" i="16" s="1"/>
  <c r="S103" i="16"/>
  <c r="F103" i="16" s="1"/>
  <c r="R103" i="16"/>
  <c r="E103" i="16" s="1"/>
  <c r="Q103" i="16"/>
  <c r="D103" i="16" s="1"/>
  <c r="P103" i="16"/>
  <c r="C103" i="16" s="1"/>
  <c r="W102" i="16"/>
  <c r="J102" i="16" s="1"/>
  <c r="V102" i="16"/>
  <c r="I102" i="16" s="1"/>
  <c r="U102" i="16"/>
  <c r="H102" i="16" s="1"/>
  <c r="T102" i="16"/>
  <c r="G102" i="16" s="1"/>
  <c r="S102" i="16"/>
  <c r="F102" i="16" s="1"/>
  <c r="R102" i="16"/>
  <c r="E102" i="16" s="1"/>
  <c r="Q102" i="16"/>
  <c r="D102" i="16" s="1"/>
  <c r="P102" i="16"/>
  <c r="C102" i="16" s="1"/>
  <c r="W101" i="16"/>
  <c r="J101" i="16" s="1"/>
  <c r="V101" i="16"/>
  <c r="I101" i="16" s="1"/>
  <c r="U101" i="16"/>
  <c r="H101" i="16" s="1"/>
  <c r="T101" i="16"/>
  <c r="G101" i="16" s="1"/>
  <c r="S101" i="16"/>
  <c r="F101" i="16" s="1"/>
  <c r="R101" i="16"/>
  <c r="E101" i="16" s="1"/>
  <c r="Q101" i="16"/>
  <c r="D101" i="16" s="1"/>
  <c r="P101" i="16"/>
  <c r="C101" i="16" s="1"/>
  <c r="W100" i="16"/>
  <c r="J100" i="16" s="1"/>
  <c r="V100" i="16"/>
  <c r="I100" i="16" s="1"/>
  <c r="U100" i="16"/>
  <c r="H100" i="16" s="1"/>
  <c r="T100" i="16"/>
  <c r="G100" i="16" s="1"/>
  <c r="S100" i="16"/>
  <c r="F100" i="16" s="1"/>
  <c r="R100" i="16"/>
  <c r="E100" i="16" s="1"/>
  <c r="Q100" i="16"/>
  <c r="D100" i="16" s="1"/>
  <c r="P100" i="16"/>
  <c r="C100" i="16" s="1"/>
  <c r="W99" i="16"/>
  <c r="J99" i="16" s="1"/>
  <c r="V99" i="16"/>
  <c r="I99" i="16" s="1"/>
  <c r="U99" i="16"/>
  <c r="H99" i="16" s="1"/>
  <c r="T99" i="16"/>
  <c r="G99" i="16" s="1"/>
  <c r="S99" i="16"/>
  <c r="F99" i="16" s="1"/>
  <c r="R99" i="16"/>
  <c r="E99" i="16" s="1"/>
  <c r="Q99" i="16"/>
  <c r="D99" i="16" s="1"/>
  <c r="P99" i="16"/>
  <c r="C99" i="16" s="1"/>
  <c r="W98" i="16"/>
  <c r="J98" i="16" s="1"/>
  <c r="V98" i="16"/>
  <c r="I98" i="16" s="1"/>
  <c r="U98" i="16"/>
  <c r="H98" i="16" s="1"/>
  <c r="T98" i="16"/>
  <c r="G98" i="16" s="1"/>
  <c r="S98" i="16"/>
  <c r="F98" i="16" s="1"/>
  <c r="R98" i="16"/>
  <c r="E98" i="16" s="1"/>
  <c r="Q98" i="16"/>
  <c r="D98" i="16" s="1"/>
  <c r="P98" i="16"/>
  <c r="C98" i="16" s="1"/>
  <c r="W97" i="16"/>
  <c r="J97" i="16" s="1"/>
  <c r="V97" i="16"/>
  <c r="I97" i="16" s="1"/>
  <c r="U97" i="16"/>
  <c r="H97" i="16" s="1"/>
  <c r="T97" i="16"/>
  <c r="G97" i="16" s="1"/>
  <c r="S97" i="16"/>
  <c r="F97" i="16" s="1"/>
  <c r="R97" i="16"/>
  <c r="E97" i="16" s="1"/>
  <c r="Q97" i="16"/>
  <c r="D97" i="16" s="1"/>
  <c r="P97" i="16"/>
  <c r="C97" i="16" s="1"/>
  <c r="W96" i="16"/>
  <c r="J96" i="16" s="1"/>
  <c r="V96" i="16"/>
  <c r="I96" i="16" s="1"/>
  <c r="U96" i="16"/>
  <c r="H96" i="16" s="1"/>
  <c r="T96" i="16"/>
  <c r="G96" i="16" s="1"/>
  <c r="S96" i="16"/>
  <c r="F96" i="16" s="1"/>
  <c r="R96" i="16"/>
  <c r="E96" i="16" s="1"/>
  <c r="Q96" i="16"/>
  <c r="D96" i="16" s="1"/>
  <c r="P96" i="16"/>
  <c r="C96" i="16" s="1"/>
  <c r="W95" i="16"/>
  <c r="J95" i="16" s="1"/>
  <c r="V95" i="16"/>
  <c r="I95" i="16" s="1"/>
  <c r="U95" i="16"/>
  <c r="H95" i="16" s="1"/>
  <c r="T95" i="16"/>
  <c r="G95" i="16" s="1"/>
  <c r="S95" i="16"/>
  <c r="F95" i="16" s="1"/>
  <c r="R95" i="16"/>
  <c r="E95" i="16" s="1"/>
  <c r="Q95" i="16"/>
  <c r="D95" i="16" s="1"/>
  <c r="P95" i="16"/>
  <c r="C95" i="16" s="1"/>
  <c r="W94" i="16"/>
  <c r="J94" i="16" s="1"/>
  <c r="V94" i="16"/>
  <c r="I94" i="16" s="1"/>
  <c r="U94" i="16"/>
  <c r="H94" i="16" s="1"/>
  <c r="T94" i="16"/>
  <c r="G94" i="16" s="1"/>
  <c r="S94" i="16"/>
  <c r="F94" i="16" s="1"/>
  <c r="R94" i="16"/>
  <c r="E94" i="16" s="1"/>
  <c r="Q94" i="16"/>
  <c r="D94" i="16" s="1"/>
  <c r="P94" i="16"/>
  <c r="C94" i="16" s="1"/>
  <c r="W93" i="16"/>
  <c r="J93" i="16" s="1"/>
  <c r="V93" i="16"/>
  <c r="I93" i="16" s="1"/>
  <c r="U93" i="16"/>
  <c r="H93" i="16" s="1"/>
  <c r="T93" i="16"/>
  <c r="G93" i="16" s="1"/>
  <c r="S93" i="16"/>
  <c r="F93" i="16" s="1"/>
  <c r="R93" i="16"/>
  <c r="E93" i="16" s="1"/>
  <c r="Q93" i="16"/>
  <c r="D93" i="16" s="1"/>
  <c r="P93" i="16"/>
  <c r="C93" i="16" s="1"/>
  <c r="W92" i="16"/>
  <c r="J92" i="16" s="1"/>
  <c r="V92" i="16"/>
  <c r="I92" i="16" s="1"/>
  <c r="U92" i="16"/>
  <c r="H92" i="16" s="1"/>
  <c r="T92" i="16"/>
  <c r="G92" i="16" s="1"/>
  <c r="S92" i="16"/>
  <c r="F92" i="16" s="1"/>
  <c r="R92" i="16"/>
  <c r="E92" i="16" s="1"/>
  <c r="Q92" i="16"/>
  <c r="D92" i="16" s="1"/>
  <c r="P92" i="16"/>
  <c r="C92" i="16" s="1"/>
  <c r="W91" i="16"/>
  <c r="J91" i="16" s="1"/>
  <c r="V91" i="16"/>
  <c r="I91" i="16" s="1"/>
  <c r="U91" i="16"/>
  <c r="H91" i="16" s="1"/>
  <c r="T91" i="16"/>
  <c r="G91" i="16" s="1"/>
  <c r="S91" i="16"/>
  <c r="F91" i="16" s="1"/>
  <c r="R91" i="16"/>
  <c r="E91" i="16" s="1"/>
  <c r="Q91" i="16"/>
  <c r="D91" i="16" s="1"/>
  <c r="P91" i="16"/>
  <c r="C91" i="16" s="1"/>
  <c r="W90" i="16"/>
  <c r="J90" i="16" s="1"/>
  <c r="V90" i="16"/>
  <c r="I90" i="16" s="1"/>
  <c r="U90" i="16"/>
  <c r="H90" i="16" s="1"/>
  <c r="T90" i="16"/>
  <c r="G90" i="16" s="1"/>
  <c r="S90" i="16"/>
  <c r="F90" i="16" s="1"/>
  <c r="R90" i="16"/>
  <c r="E90" i="16" s="1"/>
  <c r="Q90" i="16"/>
  <c r="D90" i="16" s="1"/>
  <c r="P90" i="16"/>
  <c r="C90" i="16" s="1"/>
  <c r="W89" i="16"/>
  <c r="J89" i="16" s="1"/>
  <c r="V89" i="16"/>
  <c r="I89" i="16" s="1"/>
  <c r="U89" i="16"/>
  <c r="H89" i="16" s="1"/>
  <c r="T89" i="16"/>
  <c r="G89" i="16" s="1"/>
  <c r="S89" i="16"/>
  <c r="F89" i="16" s="1"/>
  <c r="R89" i="16"/>
  <c r="E89" i="16" s="1"/>
  <c r="Q89" i="16"/>
  <c r="D89" i="16" s="1"/>
  <c r="P89" i="16"/>
  <c r="C89" i="16" s="1"/>
  <c r="W88" i="16"/>
  <c r="J88" i="16" s="1"/>
  <c r="V88" i="16"/>
  <c r="I88" i="16" s="1"/>
  <c r="U88" i="16"/>
  <c r="H88" i="16" s="1"/>
  <c r="T88" i="16"/>
  <c r="G88" i="16" s="1"/>
  <c r="S88" i="16"/>
  <c r="F88" i="16" s="1"/>
  <c r="R88" i="16"/>
  <c r="E88" i="16" s="1"/>
  <c r="Q88" i="16"/>
  <c r="D88" i="16" s="1"/>
  <c r="P88" i="16"/>
  <c r="C88" i="16" s="1"/>
  <c r="W87" i="16"/>
  <c r="J87" i="16" s="1"/>
  <c r="V87" i="16"/>
  <c r="I87" i="16" s="1"/>
  <c r="U87" i="16"/>
  <c r="H87" i="16" s="1"/>
  <c r="T87" i="16"/>
  <c r="G87" i="16" s="1"/>
  <c r="S87" i="16"/>
  <c r="F87" i="16" s="1"/>
  <c r="R87" i="16"/>
  <c r="E87" i="16" s="1"/>
  <c r="Q87" i="16"/>
  <c r="D87" i="16" s="1"/>
  <c r="P87" i="16"/>
  <c r="C87" i="16" s="1"/>
  <c r="W86" i="16"/>
  <c r="J86" i="16" s="1"/>
  <c r="V86" i="16"/>
  <c r="I86" i="16" s="1"/>
  <c r="U86" i="16"/>
  <c r="H86" i="16" s="1"/>
  <c r="T86" i="16"/>
  <c r="G86" i="16" s="1"/>
  <c r="S86" i="16"/>
  <c r="F86" i="16" s="1"/>
  <c r="R86" i="16"/>
  <c r="E86" i="16" s="1"/>
  <c r="Q86" i="16"/>
  <c r="D86" i="16" s="1"/>
  <c r="P86" i="16"/>
  <c r="C86" i="16" s="1"/>
  <c r="W85" i="16"/>
  <c r="J85" i="16" s="1"/>
  <c r="V85" i="16"/>
  <c r="I85" i="16" s="1"/>
  <c r="U85" i="16"/>
  <c r="H85" i="16" s="1"/>
  <c r="T85" i="16"/>
  <c r="G85" i="16" s="1"/>
  <c r="S85" i="16"/>
  <c r="F85" i="16" s="1"/>
  <c r="R85" i="16"/>
  <c r="E85" i="16" s="1"/>
  <c r="Q85" i="16"/>
  <c r="D85" i="16" s="1"/>
  <c r="P85" i="16"/>
  <c r="C85" i="16" s="1"/>
  <c r="W84" i="16"/>
  <c r="J84" i="16" s="1"/>
  <c r="V84" i="16"/>
  <c r="I84" i="16" s="1"/>
  <c r="U84" i="16"/>
  <c r="H84" i="16" s="1"/>
  <c r="T84" i="16"/>
  <c r="G84" i="16" s="1"/>
  <c r="S84" i="16"/>
  <c r="F84" i="16" s="1"/>
  <c r="R84" i="16"/>
  <c r="E84" i="16" s="1"/>
  <c r="Q84" i="16"/>
  <c r="D84" i="16" s="1"/>
  <c r="P84" i="16"/>
  <c r="C84" i="16" s="1"/>
  <c r="W83" i="16"/>
  <c r="J83" i="16" s="1"/>
  <c r="V83" i="16"/>
  <c r="I83" i="16" s="1"/>
  <c r="U83" i="16"/>
  <c r="H83" i="16" s="1"/>
  <c r="T83" i="16"/>
  <c r="G83" i="16" s="1"/>
  <c r="S83" i="16"/>
  <c r="F83" i="16" s="1"/>
  <c r="R83" i="16"/>
  <c r="E83" i="16" s="1"/>
  <c r="Q83" i="16"/>
  <c r="D83" i="16" s="1"/>
  <c r="P83" i="16"/>
  <c r="C83" i="16" s="1"/>
  <c r="W82" i="16"/>
  <c r="J82" i="16" s="1"/>
  <c r="V82" i="16"/>
  <c r="I82" i="16" s="1"/>
  <c r="U82" i="16"/>
  <c r="H82" i="16" s="1"/>
  <c r="T82" i="16"/>
  <c r="G82" i="16" s="1"/>
  <c r="S82" i="16"/>
  <c r="F82" i="16" s="1"/>
  <c r="R82" i="16"/>
  <c r="E82" i="16" s="1"/>
  <c r="Q82" i="16"/>
  <c r="D82" i="16" s="1"/>
  <c r="P82" i="16"/>
  <c r="C82" i="16" s="1"/>
  <c r="W80" i="16"/>
  <c r="J80" i="16" s="1"/>
  <c r="V80" i="16"/>
  <c r="I80" i="16" s="1"/>
  <c r="U80" i="16"/>
  <c r="H80" i="16" s="1"/>
  <c r="T80" i="16"/>
  <c r="G80" i="16" s="1"/>
  <c r="S80" i="16"/>
  <c r="F80" i="16" s="1"/>
  <c r="R80" i="16"/>
  <c r="E80" i="16" s="1"/>
  <c r="Q80" i="16"/>
  <c r="D80" i="16" s="1"/>
  <c r="P80" i="16"/>
  <c r="C80" i="16" s="1"/>
  <c r="W81" i="16"/>
  <c r="J81" i="16" s="1"/>
  <c r="V81" i="16"/>
  <c r="I81" i="16" s="1"/>
  <c r="U81" i="16"/>
  <c r="H81" i="16" s="1"/>
  <c r="T81" i="16"/>
  <c r="G81" i="16" s="1"/>
  <c r="S81" i="16"/>
  <c r="F81" i="16" s="1"/>
  <c r="R81" i="16"/>
  <c r="E81" i="16" s="1"/>
  <c r="Q81" i="16"/>
  <c r="D81" i="16" s="1"/>
  <c r="P81" i="16"/>
  <c r="C81" i="16" s="1"/>
  <c r="W78" i="16"/>
  <c r="J78" i="16" s="1"/>
  <c r="V78" i="16"/>
  <c r="I78" i="16" s="1"/>
  <c r="U78" i="16"/>
  <c r="H78" i="16" s="1"/>
  <c r="T78" i="16"/>
  <c r="G78" i="16" s="1"/>
  <c r="S78" i="16"/>
  <c r="F78" i="16" s="1"/>
  <c r="R78" i="16"/>
  <c r="E78" i="16" s="1"/>
  <c r="Q78" i="16"/>
  <c r="D78" i="16" s="1"/>
  <c r="P78" i="16"/>
  <c r="C78" i="16" s="1"/>
  <c r="W76" i="16"/>
  <c r="J76" i="16" s="1"/>
  <c r="V76" i="16"/>
  <c r="I76" i="16" s="1"/>
  <c r="U76" i="16"/>
  <c r="H76" i="16" s="1"/>
  <c r="T76" i="16"/>
  <c r="G76" i="16" s="1"/>
  <c r="S76" i="16"/>
  <c r="F76" i="16" s="1"/>
  <c r="R76" i="16"/>
  <c r="E76" i="16" s="1"/>
  <c r="Q76" i="16"/>
  <c r="D76" i="16" s="1"/>
  <c r="P76" i="16"/>
  <c r="C76" i="16" s="1"/>
  <c r="W75" i="16"/>
  <c r="J75" i="16" s="1"/>
  <c r="V75" i="16"/>
  <c r="I75" i="16" s="1"/>
  <c r="U75" i="16"/>
  <c r="H75" i="16" s="1"/>
  <c r="T75" i="16"/>
  <c r="G75" i="16" s="1"/>
  <c r="S75" i="16"/>
  <c r="F75" i="16" s="1"/>
  <c r="R75" i="16"/>
  <c r="E75" i="16" s="1"/>
  <c r="Q75" i="16"/>
  <c r="D75" i="16" s="1"/>
  <c r="P75" i="16"/>
  <c r="C75" i="16" s="1"/>
  <c r="W74" i="16"/>
  <c r="J74" i="16" s="1"/>
  <c r="V74" i="16"/>
  <c r="I74" i="16" s="1"/>
  <c r="U74" i="16"/>
  <c r="H74" i="16" s="1"/>
  <c r="T74" i="16"/>
  <c r="G74" i="16" s="1"/>
  <c r="S74" i="16"/>
  <c r="F74" i="16" s="1"/>
  <c r="R74" i="16"/>
  <c r="E74" i="16" s="1"/>
  <c r="Q74" i="16"/>
  <c r="D74" i="16" s="1"/>
  <c r="P74" i="16"/>
  <c r="C74" i="16" s="1"/>
  <c r="W73" i="16"/>
  <c r="J73" i="16" s="1"/>
  <c r="V73" i="16"/>
  <c r="I73" i="16" s="1"/>
  <c r="U73" i="16"/>
  <c r="H73" i="16" s="1"/>
  <c r="T73" i="16"/>
  <c r="G73" i="16" s="1"/>
  <c r="S73" i="16"/>
  <c r="F73" i="16" s="1"/>
  <c r="R73" i="16"/>
  <c r="E73" i="16" s="1"/>
  <c r="Q73" i="16"/>
  <c r="D73" i="16" s="1"/>
  <c r="P73" i="16"/>
  <c r="C73" i="16" s="1"/>
  <c r="W72" i="16"/>
  <c r="J72" i="16" s="1"/>
  <c r="V72" i="16"/>
  <c r="I72" i="16" s="1"/>
  <c r="U72" i="16"/>
  <c r="H72" i="16" s="1"/>
  <c r="T72" i="16"/>
  <c r="G72" i="16" s="1"/>
  <c r="S72" i="16"/>
  <c r="F72" i="16" s="1"/>
  <c r="R72" i="16"/>
  <c r="E72" i="16" s="1"/>
  <c r="Q72" i="16"/>
  <c r="D72" i="16" s="1"/>
  <c r="P72" i="16"/>
  <c r="C72" i="16" s="1"/>
  <c r="W71" i="16"/>
  <c r="J71" i="16" s="1"/>
  <c r="V71" i="16"/>
  <c r="I71" i="16" s="1"/>
  <c r="U71" i="16"/>
  <c r="H71" i="16" s="1"/>
  <c r="T71" i="16"/>
  <c r="G71" i="16" s="1"/>
  <c r="S71" i="16"/>
  <c r="F71" i="16" s="1"/>
  <c r="R71" i="16"/>
  <c r="E71" i="16" s="1"/>
  <c r="Q71" i="16"/>
  <c r="D71" i="16" s="1"/>
  <c r="P71" i="16"/>
  <c r="C71" i="16" s="1"/>
  <c r="W70" i="16"/>
  <c r="J70" i="16" s="1"/>
  <c r="V70" i="16"/>
  <c r="I70" i="16" s="1"/>
  <c r="U70" i="16"/>
  <c r="H70" i="16" s="1"/>
  <c r="T70" i="16"/>
  <c r="G70" i="16" s="1"/>
  <c r="S70" i="16"/>
  <c r="F70" i="16" s="1"/>
  <c r="R70" i="16"/>
  <c r="E70" i="16" s="1"/>
  <c r="Q70" i="16"/>
  <c r="D70" i="16" s="1"/>
  <c r="P70" i="16"/>
  <c r="C70" i="16" s="1"/>
  <c r="W69" i="16"/>
  <c r="J69" i="16" s="1"/>
  <c r="V69" i="16"/>
  <c r="I69" i="16" s="1"/>
  <c r="U69" i="16"/>
  <c r="H69" i="16" s="1"/>
  <c r="T69" i="16"/>
  <c r="G69" i="16" s="1"/>
  <c r="S69" i="16"/>
  <c r="F69" i="16" s="1"/>
  <c r="R69" i="16"/>
  <c r="E69" i="16" s="1"/>
  <c r="Q69" i="16"/>
  <c r="D69" i="16" s="1"/>
  <c r="P69" i="16"/>
  <c r="C69" i="16" s="1"/>
  <c r="W67" i="16"/>
  <c r="J67" i="16" s="1"/>
  <c r="V67" i="16"/>
  <c r="I67" i="16" s="1"/>
  <c r="U67" i="16"/>
  <c r="H67" i="16" s="1"/>
  <c r="T67" i="16"/>
  <c r="G67" i="16" s="1"/>
  <c r="S67" i="16"/>
  <c r="F67" i="16" s="1"/>
  <c r="R67" i="16"/>
  <c r="E67" i="16" s="1"/>
  <c r="Q67" i="16"/>
  <c r="D67" i="16" s="1"/>
  <c r="P67" i="16"/>
  <c r="C67" i="16" s="1"/>
  <c r="W66" i="16"/>
  <c r="J66" i="16" s="1"/>
  <c r="V66" i="16"/>
  <c r="I66" i="16" s="1"/>
  <c r="U66" i="16"/>
  <c r="H66" i="16" s="1"/>
  <c r="T66" i="16"/>
  <c r="G66" i="16" s="1"/>
  <c r="S66" i="16"/>
  <c r="F66" i="16" s="1"/>
  <c r="R66" i="16"/>
  <c r="E66" i="16" s="1"/>
  <c r="Q66" i="16"/>
  <c r="D66" i="16" s="1"/>
  <c r="P66" i="16"/>
  <c r="C66" i="16" s="1"/>
  <c r="W65" i="16"/>
  <c r="J65" i="16" s="1"/>
  <c r="V65" i="16"/>
  <c r="I65" i="16" s="1"/>
  <c r="U65" i="16"/>
  <c r="H65" i="16" s="1"/>
  <c r="T65" i="16"/>
  <c r="G65" i="16" s="1"/>
  <c r="S65" i="16"/>
  <c r="F65" i="16" s="1"/>
  <c r="R65" i="16"/>
  <c r="E65" i="16" s="1"/>
  <c r="Q65" i="16"/>
  <c r="D65" i="16" s="1"/>
  <c r="P65" i="16"/>
  <c r="C65" i="16" s="1"/>
  <c r="W64" i="16"/>
  <c r="J64" i="16" s="1"/>
  <c r="V64" i="16"/>
  <c r="I64" i="16" s="1"/>
  <c r="U64" i="16"/>
  <c r="H64" i="16" s="1"/>
  <c r="T64" i="16"/>
  <c r="G64" i="16" s="1"/>
  <c r="S64" i="16"/>
  <c r="F64" i="16" s="1"/>
  <c r="R64" i="16"/>
  <c r="E64" i="16" s="1"/>
  <c r="Q64" i="16"/>
  <c r="D64" i="16" s="1"/>
  <c r="P64" i="16"/>
  <c r="C64" i="16" s="1"/>
  <c r="W63" i="16"/>
  <c r="J63" i="16" s="1"/>
  <c r="V63" i="16"/>
  <c r="I63" i="16" s="1"/>
  <c r="U63" i="16"/>
  <c r="H63" i="16" s="1"/>
  <c r="T63" i="16"/>
  <c r="G63" i="16" s="1"/>
  <c r="S63" i="16"/>
  <c r="F63" i="16" s="1"/>
  <c r="R63" i="16"/>
  <c r="E63" i="16" s="1"/>
  <c r="Q63" i="16"/>
  <c r="D63" i="16" s="1"/>
  <c r="P63" i="16"/>
  <c r="C63" i="16" s="1"/>
  <c r="W62" i="16"/>
  <c r="J62" i="16" s="1"/>
  <c r="V62" i="16"/>
  <c r="I62" i="16" s="1"/>
  <c r="U62" i="16"/>
  <c r="H62" i="16" s="1"/>
  <c r="T62" i="16"/>
  <c r="G62" i="16" s="1"/>
  <c r="S62" i="16"/>
  <c r="F62" i="16" s="1"/>
  <c r="R62" i="16"/>
  <c r="E62" i="16" s="1"/>
  <c r="Q62" i="16"/>
  <c r="D62" i="16" s="1"/>
  <c r="P62" i="16"/>
  <c r="C62" i="16" s="1"/>
  <c r="W61" i="16"/>
  <c r="J61" i="16" s="1"/>
  <c r="V61" i="16"/>
  <c r="I61" i="16" s="1"/>
  <c r="U61" i="16"/>
  <c r="H61" i="16" s="1"/>
  <c r="T61" i="16"/>
  <c r="G61" i="16" s="1"/>
  <c r="S61" i="16"/>
  <c r="F61" i="16" s="1"/>
  <c r="R61" i="16"/>
  <c r="E61" i="16" s="1"/>
  <c r="Q61" i="16"/>
  <c r="D61" i="16" s="1"/>
  <c r="P61" i="16"/>
  <c r="C61" i="16" s="1"/>
  <c r="W60" i="16"/>
  <c r="J60" i="16" s="1"/>
  <c r="V60" i="16"/>
  <c r="I60" i="16" s="1"/>
  <c r="U60" i="16"/>
  <c r="H60" i="16" s="1"/>
  <c r="T60" i="16"/>
  <c r="G60" i="16" s="1"/>
  <c r="S60" i="16"/>
  <c r="F60" i="16" s="1"/>
  <c r="R60" i="16"/>
  <c r="E60" i="16" s="1"/>
  <c r="Q60" i="16"/>
  <c r="D60" i="16" s="1"/>
  <c r="P60" i="16"/>
  <c r="C60" i="16" s="1"/>
  <c r="W59" i="16"/>
  <c r="J59" i="16" s="1"/>
  <c r="V59" i="16"/>
  <c r="I59" i="16" s="1"/>
  <c r="U59" i="16"/>
  <c r="H59" i="16" s="1"/>
  <c r="T59" i="16"/>
  <c r="G59" i="16" s="1"/>
  <c r="S59" i="16"/>
  <c r="F59" i="16" s="1"/>
  <c r="R59" i="16"/>
  <c r="E59" i="16" s="1"/>
  <c r="Q59" i="16"/>
  <c r="D59" i="16" s="1"/>
  <c r="P59" i="16"/>
  <c r="C59" i="16" s="1"/>
  <c r="W58" i="16"/>
  <c r="J58" i="16" s="1"/>
  <c r="V58" i="16"/>
  <c r="I58" i="16" s="1"/>
  <c r="U58" i="16"/>
  <c r="H58" i="16" s="1"/>
  <c r="T58" i="16"/>
  <c r="G58" i="16" s="1"/>
  <c r="S58" i="16"/>
  <c r="F58" i="16" s="1"/>
  <c r="R58" i="16"/>
  <c r="E58" i="16" s="1"/>
  <c r="Q58" i="16"/>
  <c r="D58" i="16" s="1"/>
  <c r="P58" i="16"/>
  <c r="C58" i="16" s="1"/>
  <c r="W57" i="16"/>
  <c r="J57" i="16" s="1"/>
  <c r="V57" i="16"/>
  <c r="I57" i="16" s="1"/>
  <c r="U57" i="16"/>
  <c r="H57" i="16" s="1"/>
  <c r="T57" i="16"/>
  <c r="G57" i="16" s="1"/>
  <c r="S57" i="16"/>
  <c r="F57" i="16" s="1"/>
  <c r="R57" i="16"/>
  <c r="E57" i="16" s="1"/>
  <c r="Q57" i="16"/>
  <c r="D57" i="16" s="1"/>
  <c r="P57" i="16"/>
  <c r="C57" i="16" s="1"/>
  <c r="W56" i="16"/>
  <c r="J56" i="16" s="1"/>
  <c r="V56" i="16"/>
  <c r="I56" i="16" s="1"/>
  <c r="U56" i="16"/>
  <c r="H56" i="16" s="1"/>
  <c r="T56" i="16"/>
  <c r="G56" i="16" s="1"/>
  <c r="S56" i="16"/>
  <c r="F56" i="16" s="1"/>
  <c r="R56" i="16"/>
  <c r="E56" i="16" s="1"/>
  <c r="Q56" i="16"/>
  <c r="D56" i="16" s="1"/>
  <c r="P56" i="16"/>
  <c r="C56" i="16" s="1"/>
  <c r="W55" i="16"/>
  <c r="J55" i="16" s="1"/>
  <c r="V55" i="16"/>
  <c r="I55" i="16" s="1"/>
  <c r="U55" i="16"/>
  <c r="H55" i="16" s="1"/>
  <c r="T55" i="16"/>
  <c r="G55" i="16" s="1"/>
  <c r="S55" i="16"/>
  <c r="F55" i="16" s="1"/>
  <c r="R55" i="16"/>
  <c r="E55" i="16" s="1"/>
  <c r="Q55" i="16"/>
  <c r="D55" i="16" s="1"/>
  <c r="P55" i="16"/>
  <c r="C55" i="16" s="1"/>
  <c r="W54" i="16"/>
  <c r="J54" i="16" s="1"/>
  <c r="V54" i="16"/>
  <c r="I54" i="16" s="1"/>
  <c r="U54" i="16"/>
  <c r="H54" i="16" s="1"/>
  <c r="T54" i="16"/>
  <c r="G54" i="16" s="1"/>
  <c r="S54" i="16"/>
  <c r="F54" i="16" s="1"/>
  <c r="R54" i="16"/>
  <c r="E54" i="16" s="1"/>
  <c r="Q54" i="16"/>
  <c r="D54" i="16" s="1"/>
  <c r="P54" i="16"/>
  <c r="C54" i="16" s="1"/>
  <c r="W53" i="16"/>
  <c r="J53" i="16" s="1"/>
  <c r="V53" i="16"/>
  <c r="I53" i="16" s="1"/>
  <c r="U53" i="16"/>
  <c r="H53" i="16" s="1"/>
  <c r="T53" i="16"/>
  <c r="G53" i="16" s="1"/>
  <c r="S53" i="16"/>
  <c r="F53" i="16" s="1"/>
  <c r="R53" i="16"/>
  <c r="E53" i="16" s="1"/>
  <c r="Q53" i="16"/>
  <c r="D53" i="16" s="1"/>
  <c r="P53" i="16"/>
  <c r="C53" i="16" s="1"/>
  <c r="W52" i="16"/>
  <c r="J52" i="16" s="1"/>
  <c r="V52" i="16"/>
  <c r="I52" i="16" s="1"/>
  <c r="U52" i="16"/>
  <c r="H52" i="16" s="1"/>
  <c r="T52" i="16"/>
  <c r="G52" i="16" s="1"/>
  <c r="S52" i="16"/>
  <c r="F52" i="16" s="1"/>
  <c r="R52" i="16"/>
  <c r="E52" i="16" s="1"/>
  <c r="Q52" i="16"/>
  <c r="D52" i="16" s="1"/>
  <c r="P52" i="16"/>
  <c r="C52" i="16" s="1"/>
  <c r="W51" i="16"/>
  <c r="J51" i="16" s="1"/>
  <c r="V51" i="16"/>
  <c r="I51" i="16" s="1"/>
  <c r="U51" i="16"/>
  <c r="H51" i="16" s="1"/>
  <c r="T51" i="16"/>
  <c r="G51" i="16" s="1"/>
  <c r="S51" i="16"/>
  <c r="F51" i="16" s="1"/>
  <c r="R51" i="16"/>
  <c r="E51" i="16" s="1"/>
  <c r="Q51" i="16"/>
  <c r="D51" i="16" s="1"/>
  <c r="P51" i="16"/>
  <c r="C51" i="16" s="1"/>
  <c r="W50" i="16"/>
  <c r="J50" i="16" s="1"/>
  <c r="V50" i="16"/>
  <c r="I50" i="16" s="1"/>
  <c r="U50" i="16"/>
  <c r="H50" i="16" s="1"/>
  <c r="T50" i="16"/>
  <c r="G50" i="16" s="1"/>
  <c r="S50" i="16"/>
  <c r="F50" i="16" s="1"/>
  <c r="R50" i="16"/>
  <c r="E50" i="16" s="1"/>
  <c r="Q50" i="16"/>
  <c r="D50" i="16" s="1"/>
  <c r="P50" i="16"/>
  <c r="C50" i="16" s="1"/>
  <c r="W49" i="16"/>
  <c r="J49" i="16" s="1"/>
  <c r="V49" i="16"/>
  <c r="I49" i="16" s="1"/>
  <c r="U49" i="16"/>
  <c r="H49" i="16" s="1"/>
  <c r="T49" i="16"/>
  <c r="G49" i="16" s="1"/>
  <c r="S49" i="16"/>
  <c r="F49" i="16" s="1"/>
  <c r="R49" i="16"/>
  <c r="E49" i="16" s="1"/>
  <c r="Q49" i="16"/>
  <c r="D49" i="16" s="1"/>
  <c r="P49" i="16"/>
  <c r="C49" i="16" s="1"/>
  <c r="W48" i="16"/>
  <c r="J48" i="16" s="1"/>
  <c r="V48" i="16"/>
  <c r="I48" i="16" s="1"/>
  <c r="U48" i="16"/>
  <c r="H48" i="16" s="1"/>
  <c r="T48" i="16"/>
  <c r="G48" i="16" s="1"/>
  <c r="S48" i="16"/>
  <c r="F48" i="16" s="1"/>
  <c r="R48" i="16"/>
  <c r="E48" i="16" s="1"/>
  <c r="Q48" i="16"/>
  <c r="D48" i="16" s="1"/>
  <c r="P48" i="16"/>
  <c r="C48" i="16" s="1"/>
  <c r="W47" i="16"/>
  <c r="J47" i="16" s="1"/>
  <c r="V47" i="16"/>
  <c r="I47" i="16" s="1"/>
  <c r="U47" i="16"/>
  <c r="H47" i="16" s="1"/>
  <c r="T47" i="16"/>
  <c r="G47" i="16" s="1"/>
  <c r="S47" i="16"/>
  <c r="F47" i="16" s="1"/>
  <c r="R47" i="16"/>
  <c r="E47" i="16" s="1"/>
  <c r="Q47" i="16"/>
  <c r="D47" i="16" s="1"/>
  <c r="P47" i="16"/>
  <c r="C47" i="16" s="1"/>
  <c r="W46" i="16"/>
  <c r="J46" i="16" s="1"/>
  <c r="V46" i="16"/>
  <c r="I46" i="16" s="1"/>
  <c r="U46" i="16"/>
  <c r="H46" i="16" s="1"/>
  <c r="T46" i="16"/>
  <c r="G46" i="16" s="1"/>
  <c r="S46" i="16"/>
  <c r="F46" i="16" s="1"/>
  <c r="R46" i="16"/>
  <c r="E46" i="16" s="1"/>
  <c r="Q46" i="16"/>
  <c r="D46" i="16" s="1"/>
  <c r="P46" i="16"/>
  <c r="C46" i="16" s="1"/>
  <c r="W45" i="16"/>
  <c r="J45" i="16" s="1"/>
  <c r="V45" i="16"/>
  <c r="I45" i="16" s="1"/>
  <c r="U45" i="16"/>
  <c r="H45" i="16" s="1"/>
  <c r="T45" i="16"/>
  <c r="G45" i="16" s="1"/>
  <c r="S45" i="16"/>
  <c r="F45" i="16" s="1"/>
  <c r="R45" i="16"/>
  <c r="E45" i="16" s="1"/>
  <c r="Q45" i="16"/>
  <c r="D45" i="16" s="1"/>
  <c r="P45" i="16"/>
  <c r="C45" i="16" s="1"/>
  <c r="W44" i="16"/>
  <c r="J44" i="16" s="1"/>
  <c r="V44" i="16"/>
  <c r="I44" i="16" s="1"/>
  <c r="U44" i="16"/>
  <c r="H44" i="16" s="1"/>
  <c r="T44" i="16"/>
  <c r="G44" i="16" s="1"/>
  <c r="S44" i="16"/>
  <c r="F44" i="16" s="1"/>
  <c r="R44" i="16"/>
  <c r="E44" i="16" s="1"/>
  <c r="Q44" i="16"/>
  <c r="D44" i="16" s="1"/>
  <c r="P44" i="16"/>
  <c r="C44" i="16" s="1"/>
  <c r="W43" i="16"/>
  <c r="J43" i="16" s="1"/>
  <c r="V43" i="16"/>
  <c r="I43" i="16" s="1"/>
  <c r="U43" i="16"/>
  <c r="H43" i="16" s="1"/>
  <c r="T43" i="16"/>
  <c r="G43" i="16" s="1"/>
  <c r="S43" i="16"/>
  <c r="F43" i="16" s="1"/>
  <c r="R43" i="16"/>
  <c r="E43" i="16" s="1"/>
  <c r="Q43" i="16"/>
  <c r="D43" i="16" s="1"/>
  <c r="P43" i="16"/>
  <c r="C43" i="16" s="1"/>
  <c r="W42" i="16"/>
  <c r="J42" i="16" s="1"/>
  <c r="V42" i="16"/>
  <c r="I42" i="16" s="1"/>
  <c r="U42" i="16"/>
  <c r="H42" i="16" s="1"/>
  <c r="T42" i="16"/>
  <c r="G42" i="16" s="1"/>
  <c r="S42" i="16"/>
  <c r="F42" i="16" s="1"/>
  <c r="R42" i="16"/>
  <c r="E42" i="16" s="1"/>
  <c r="Q42" i="16"/>
  <c r="D42" i="16" s="1"/>
  <c r="P42" i="16"/>
  <c r="C42" i="16" s="1"/>
  <c r="W41" i="16"/>
  <c r="J41" i="16" s="1"/>
  <c r="V41" i="16"/>
  <c r="I41" i="16" s="1"/>
  <c r="U41" i="16"/>
  <c r="H41" i="16" s="1"/>
  <c r="T41" i="16"/>
  <c r="G41" i="16" s="1"/>
  <c r="S41" i="16"/>
  <c r="F41" i="16" s="1"/>
  <c r="R41" i="16"/>
  <c r="E41" i="16" s="1"/>
  <c r="Q41" i="16"/>
  <c r="D41" i="16" s="1"/>
  <c r="P41" i="16"/>
  <c r="C41" i="16" s="1"/>
  <c r="W40" i="16"/>
  <c r="J40" i="16" s="1"/>
  <c r="V40" i="16"/>
  <c r="I40" i="16" s="1"/>
  <c r="U40" i="16"/>
  <c r="H40" i="16" s="1"/>
  <c r="T40" i="16"/>
  <c r="G40" i="16" s="1"/>
  <c r="S40" i="16"/>
  <c r="F40" i="16" s="1"/>
  <c r="R40" i="16"/>
  <c r="E40" i="16" s="1"/>
  <c r="Q40" i="16"/>
  <c r="D40" i="16" s="1"/>
  <c r="P40" i="16"/>
  <c r="C40" i="16" s="1"/>
  <c r="W39" i="16"/>
  <c r="J39" i="16" s="1"/>
  <c r="V39" i="16"/>
  <c r="I39" i="16" s="1"/>
  <c r="U39" i="16"/>
  <c r="H39" i="16" s="1"/>
  <c r="T39" i="16"/>
  <c r="G39" i="16" s="1"/>
  <c r="S39" i="16"/>
  <c r="F39" i="16" s="1"/>
  <c r="R39" i="16"/>
  <c r="E39" i="16" s="1"/>
  <c r="Q39" i="16"/>
  <c r="D39" i="16" s="1"/>
  <c r="P39" i="16"/>
  <c r="C39" i="16" s="1"/>
  <c r="W38" i="16"/>
  <c r="J38" i="16" s="1"/>
  <c r="V38" i="16"/>
  <c r="I38" i="16" s="1"/>
  <c r="U38" i="16"/>
  <c r="H38" i="16" s="1"/>
  <c r="T38" i="16"/>
  <c r="G38" i="16" s="1"/>
  <c r="S38" i="16"/>
  <c r="F38" i="16" s="1"/>
  <c r="R38" i="16"/>
  <c r="E38" i="16" s="1"/>
  <c r="Q38" i="16"/>
  <c r="D38" i="16" s="1"/>
  <c r="P38" i="16"/>
  <c r="C38" i="16" s="1"/>
  <c r="W37" i="16"/>
  <c r="J37" i="16" s="1"/>
  <c r="V37" i="16"/>
  <c r="I37" i="16" s="1"/>
  <c r="U37" i="16"/>
  <c r="H37" i="16" s="1"/>
  <c r="T37" i="16"/>
  <c r="G37" i="16" s="1"/>
  <c r="S37" i="16"/>
  <c r="F37" i="16" s="1"/>
  <c r="R37" i="16"/>
  <c r="E37" i="16" s="1"/>
  <c r="Q37" i="16"/>
  <c r="D37" i="16" s="1"/>
  <c r="P37" i="16"/>
  <c r="C37" i="16" s="1"/>
  <c r="W36" i="16"/>
  <c r="J36" i="16" s="1"/>
  <c r="V36" i="16"/>
  <c r="I36" i="16" s="1"/>
  <c r="U36" i="16"/>
  <c r="H36" i="16" s="1"/>
  <c r="T36" i="16"/>
  <c r="G36" i="16" s="1"/>
  <c r="S36" i="16"/>
  <c r="F36" i="16" s="1"/>
  <c r="R36" i="16"/>
  <c r="E36" i="16" s="1"/>
  <c r="Q36" i="16"/>
  <c r="D36" i="16" s="1"/>
  <c r="P36" i="16"/>
  <c r="C36" i="16" s="1"/>
  <c r="W35" i="16"/>
  <c r="J35" i="16" s="1"/>
  <c r="V35" i="16"/>
  <c r="I35" i="16" s="1"/>
  <c r="U35" i="16"/>
  <c r="H35" i="16" s="1"/>
  <c r="T35" i="16"/>
  <c r="G35" i="16" s="1"/>
  <c r="S35" i="16"/>
  <c r="F35" i="16" s="1"/>
  <c r="R35" i="16"/>
  <c r="E35" i="16" s="1"/>
  <c r="Q35" i="16"/>
  <c r="D35" i="16" s="1"/>
  <c r="P35" i="16"/>
  <c r="C35" i="16" s="1"/>
  <c r="W34" i="16"/>
  <c r="J34" i="16" s="1"/>
  <c r="V34" i="16"/>
  <c r="I34" i="16" s="1"/>
  <c r="U34" i="16"/>
  <c r="H34" i="16" s="1"/>
  <c r="T34" i="16"/>
  <c r="G34" i="16" s="1"/>
  <c r="S34" i="16"/>
  <c r="F34" i="16" s="1"/>
  <c r="R34" i="16"/>
  <c r="E34" i="16" s="1"/>
  <c r="Q34" i="16"/>
  <c r="D34" i="16" s="1"/>
  <c r="P34" i="16"/>
  <c r="C34" i="16" s="1"/>
  <c r="W33" i="16"/>
  <c r="J33" i="16" s="1"/>
  <c r="V33" i="16"/>
  <c r="I33" i="16" s="1"/>
  <c r="U33" i="16"/>
  <c r="H33" i="16" s="1"/>
  <c r="T33" i="16"/>
  <c r="G33" i="16" s="1"/>
  <c r="S33" i="16"/>
  <c r="F33" i="16" s="1"/>
  <c r="R33" i="16"/>
  <c r="E33" i="16" s="1"/>
  <c r="Q33" i="16"/>
  <c r="D33" i="16" s="1"/>
  <c r="P33" i="16"/>
  <c r="C33" i="16" s="1"/>
  <c r="W32" i="16"/>
  <c r="J32" i="16" s="1"/>
  <c r="V32" i="16"/>
  <c r="I32" i="16" s="1"/>
  <c r="U32" i="16"/>
  <c r="H32" i="16" s="1"/>
  <c r="T32" i="16"/>
  <c r="G32" i="16" s="1"/>
  <c r="S32" i="16"/>
  <c r="F32" i="16" s="1"/>
  <c r="R32" i="16"/>
  <c r="E32" i="16" s="1"/>
  <c r="Q32" i="16"/>
  <c r="D32" i="16" s="1"/>
  <c r="P32" i="16"/>
  <c r="C32" i="16" s="1"/>
  <c r="W31" i="16"/>
  <c r="J31" i="16" s="1"/>
  <c r="V31" i="16"/>
  <c r="I31" i="16" s="1"/>
  <c r="U31" i="16"/>
  <c r="H31" i="16" s="1"/>
  <c r="T31" i="16"/>
  <c r="G31" i="16" s="1"/>
  <c r="S31" i="16"/>
  <c r="F31" i="16" s="1"/>
  <c r="R31" i="16"/>
  <c r="E31" i="16" s="1"/>
  <c r="Q31" i="16"/>
  <c r="D31" i="16" s="1"/>
  <c r="P31" i="16"/>
  <c r="C31" i="16" s="1"/>
  <c r="W30" i="16"/>
  <c r="J30" i="16" s="1"/>
  <c r="V30" i="16"/>
  <c r="I30" i="16" s="1"/>
  <c r="U30" i="16"/>
  <c r="H30" i="16" s="1"/>
  <c r="T30" i="16"/>
  <c r="G30" i="16" s="1"/>
  <c r="S30" i="16"/>
  <c r="F30" i="16" s="1"/>
  <c r="R30" i="16"/>
  <c r="E30" i="16" s="1"/>
  <c r="Q30" i="16"/>
  <c r="D30" i="16" s="1"/>
  <c r="P30" i="16"/>
  <c r="C30" i="16" s="1"/>
  <c r="W29" i="16"/>
  <c r="J29" i="16" s="1"/>
  <c r="V29" i="16"/>
  <c r="I29" i="16" s="1"/>
  <c r="U29" i="16"/>
  <c r="H29" i="16" s="1"/>
  <c r="T29" i="16"/>
  <c r="G29" i="16" s="1"/>
  <c r="S29" i="16"/>
  <c r="F29" i="16" s="1"/>
  <c r="R29" i="16"/>
  <c r="E29" i="16" s="1"/>
  <c r="Q29" i="16"/>
  <c r="D29" i="16" s="1"/>
  <c r="P29" i="16"/>
  <c r="C29" i="16" s="1"/>
  <c r="W28" i="16"/>
  <c r="J28" i="16" s="1"/>
  <c r="V28" i="16"/>
  <c r="I28" i="16" s="1"/>
  <c r="U28" i="16"/>
  <c r="H28" i="16" s="1"/>
  <c r="T28" i="16"/>
  <c r="G28" i="16" s="1"/>
  <c r="S28" i="16"/>
  <c r="F28" i="16" s="1"/>
  <c r="R28" i="16"/>
  <c r="E28" i="16" s="1"/>
  <c r="Q28" i="16"/>
  <c r="D28" i="16" s="1"/>
  <c r="P28" i="16"/>
  <c r="C28" i="16" s="1"/>
  <c r="W27" i="16"/>
  <c r="J27" i="16" s="1"/>
  <c r="V27" i="16"/>
  <c r="I27" i="16" s="1"/>
  <c r="U27" i="16"/>
  <c r="H27" i="16" s="1"/>
  <c r="T27" i="16"/>
  <c r="G27" i="16" s="1"/>
  <c r="S27" i="16"/>
  <c r="F27" i="16" s="1"/>
  <c r="R27" i="16"/>
  <c r="E27" i="16" s="1"/>
  <c r="Q27" i="16"/>
  <c r="D27" i="16" s="1"/>
  <c r="P27" i="16"/>
  <c r="C27" i="16" s="1"/>
  <c r="W26" i="16"/>
  <c r="J26" i="16" s="1"/>
  <c r="V26" i="16"/>
  <c r="I26" i="16" s="1"/>
  <c r="U26" i="16"/>
  <c r="H26" i="16" s="1"/>
  <c r="T26" i="16"/>
  <c r="G26" i="16" s="1"/>
  <c r="S26" i="16"/>
  <c r="F26" i="16" s="1"/>
  <c r="R26" i="16"/>
  <c r="E26" i="16" s="1"/>
  <c r="Q26" i="16"/>
  <c r="D26" i="16" s="1"/>
  <c r="P26" i="16"/>
  <c r="C26" i="16" s="1"/>
  <c r="W25" i="16"/>
  <c r="J25" i="16" s="1"/>
  <c r="V25" i="16"/>
  <c r="I25" i="16" s="1"/>
  <c r="U25" i="16"/>
  <c r="H25" i="16" s="1"/>
  <c r="T25" i="16"/>
  <c r="G25" i="16" s="1"/>
  <c r="S25" i="16"/>
  <c r="F25" i="16" s="1"/>
  <c r="R25" i="16"/>
  <c r="E25" i="16" s="1"/>
  <c r="Q25" i="16"/>
  <c r="D25" i="16" s="1"/>
  <c r="P25" i="16"/>
  <c r="C25" i="16" s="1"/>
  <c r="W24" i="16"/>
  <c r="J24" i="16" s="1"/>
  <c r="V24" i="16"/>
  <c r="I24" i="16" s="1"/>
  <c r="U24" i="16"/>
  <c r="H24" i="16" s="1"/>
  <c r="T24" i="16"/>
  <c r="G24" i="16" s="1"/>
  <c r="S24" i="16"/>
  <c r="F24" i="16" s="1"/>
  <c r="R24" i="16"/>
  <c r="E24" i="16" s="1"/>
  <c r="Q24" i="16"/>
  <c r="D24" i="16" s="1"/>
  <c r="P24" i="16"/>
  <c r="C24" i="16" s="1"/>
  <c r="W23" i="16"/>
  <c r="J23" i="16" s="1"/>
  <c r="V23" i="16"/>
  <c r="I23" i="16" s="1"/>
  <c r="U23" i="16"/>
  <c r="H23" i="16" s="1"/>
  <c r="T23" i="16"/>
  <c r="G23" i="16" s="1"/>
  <c r="S23" i="16"/>
  <c r="F23" i="16" s="1"/>
  <c r="R23" i="16"/>
  <c r="E23" i="16" s="1"/>
  <c r="Q23" i="16"/>
  <c r="D23" i="16" s="1"/>
  <c r="P23" i="16"/>
  <c r="C23" i="16" s="1"/>
  <c r="W22" i="16"/>
  <c r="J22" i="16" s="1"/>
  <c r="V22" i="16"/>
  <c r="I22" i="16" s="1"/>
  <c r="U22" i="16"/>
  <c r="H22" i="16" s="1"/>
  <c r="T22" i="16"/>
  <c r="G22" i="16" s="1"/>
  <c r="S22" i="16"/>
  <c r="F22" i="16" s="1"/>
  <c r="R22" i="16"/>
  <c r="E22" i="16" s="1"/>
  <c r="Q22" i="16"/>
  <c r="D22" i="16" s="1"/>
  <c r="P22" i="16"/>
  <c r="C22" i="16" s="1"/>
  <c r="W21" i="16"/>
  <c r="J21" i="16" s="1"/>
  <c r="V21" i="16"/>
  <c r="I21" i="16" s="1"/>
  <c r="U21" i="16"/>
  <c r="H21" i="16" s="1"/>
  <c r="T21" i="16"/>
  <c r="G21" i="16" s="1"/>
  <c r="S21" i="16"/>
  <c r="F21" i="16" s="1"/>
  <c r="R21" i="16"/>
  <c r="E21" i="16" s="1"/>
  <c r="Q21" i="16"/>
  <c r="D21" i="16" s="1"/>
  <c r="P21" i="16"/>
  <c r="C21" i="16" s="1"/>
  <c r="W20" i="16"/>
  <c r="J20" i="16" s="1"/>
  <c r="V20" i="16"/>
  <c r="I20" i="16" s="1"/>
  <c r="U20" i="16"/>
  <c r="H20" i="16" s="1"/>
  <c r="T20" i="16"/>
  <c r="G20" i="16" s="1"/>
  <c r="S20" i="16"/>
  <c r="F20" i="16" s="1"/>
  <c r="R20" i="16"/>
  <c r="E20" i="16" s="1"/>
  <c r="Q20" i="16"/>
  <c r="D20" i="16" s="1"/>
  <c r="P20" i="16"/>
  <c r="C20" i="16" s="1"/>
  <c r="W19" i="16"/>
  <c r="J19" i="16" s="1"/>
  <c r="V19" i="16"/>
  <c r="I19" i="16" s="1"/>
  <c r="U19" i="16"/>
  <c r="H19" i="16" s="1"/>
  <c r="T19" i="16"/>
  <c r="G19" i="16" s="1"/>
  <c r="S19" i="16"/>
  <c r="F19" i="16" s="1"/>
  <c r="R19" i="16"/>
  <c r="E19" i="16" s="1"/>
  <c r="Q19" i="16"/>
  <c r="D19" i="16" s="1"/>
  <c r="P19" i="16"/>
  <c r="C19" i="16" s="1"/>
  <c r="W18" i="16"/>
  <c r="J18" i="16" s="1"/>
  <c r="V18" i="16"/>
  <c r="I18" i="16" s="1"/>
  <c r="U18" i="16"/>
  <c r="H18" i="16" s="1"/>
  <c r="T18" i="16"/>
  <c r="G18" i="16" s="1"/>
  <c r="S18" i="16"/>
  <c r="F18" i="16" s="1"/>
  <c r="R18" i="16"/>
  <c r="E18" i="16" s="1"/>
  <c r="Q18" i="16"/>
  <c r="D18" i="16" s="1"/>
  <c r="P18" i="16"/>
  <c r="C18" i="16" s="1"/>
  <c r="W17" i="16"/>
  <c r="J17" i="16" s="1"/>
  <c r="V17" i="16"/>
  <c r="I17" i="16" s="1"/>
  <c r="U17" i="16"/>
  <c r="H17" i="16" s="1"/>
  <c r="T17" i="16"/>
  <c r="G17" i="16" s="1"/>
  <c r="S17" i="16"/>
  <c r="F17" i="16" s="1"/>
  <c r="R17" i="16"/>
  <c r="E17" i="16" s="1"/>
  <c r="Q17" i="16"/>
  <c r="D17" i="16" s="1"/>
  <c r="P17" i="16"/>
  <c r="C17" i="16" s="1"/>
  <c r="W16" i="16"/>
  <c r="J16" i="16" s="1"/>
  <c r="V16" i="16"/>
  <c r="I16" i="16" s="1"/>
  <c r="U16" i="16"/>
  <c r="H16" i="16" s="1"/>
  <c r="T16" i="16"/>
  <c r="G16" i="16" s="1"/>
  <c r="S16" i="16"/>
  <c r="F16" i="16" s="1"/>
  <c r="R16" i="16"/>
  <c r="E16" i="16" s="1"/>
  <c r="Q16" i="16"/>
  <c r="D16" i="16" s="1"/>
  <c r="P16" i="16"/>
  <c r="C16" i="16" s="1"/>
  <c r="W15" i="16"/>
  <c r="J15" i="16" s="1"/>
  <c r="V15" i="16"/>
  <c r="I15" i="16" s="1"/>
  <c r="U15" i="16"/>
  <c r="H15" i="16" s="1"/>
  <c r="T15" i="16"/>
  <c r="G15" i="16" s="1"/>
  <c r="S15" i="16"/>
  <c r="F15" i="16" s="1"/>
  <c r="R15" i="16"/>
  <c r="E15" i="16" s="1"/>
  <c r="Q15" i="16"/>
  <c r="D15" i="16" s="1"/>
  <c r="P15" i="16"/>
  <c r="C15" i="16" s="1"/>
  <c r="W14" i="16"/>
  <c r="J14" i="16" s="1"/>
  <c r="V14" i="16"/>
  <c r="I14" i="16" s="1"/>
  <c r="U14" i="16"/>
  <c r="H14" i="16" s="1"/>
  <c r="T14" i="16"/>
  <c r="G14" i="16" s="1"/>
  <c r="S14" i="16"/>
  <c r="F14" i="16" s="1"/>
  <c r="R14" i="16"/>
  <c r="E14" i="16" s="1"/>
  <c r="Q14" i="16"/>
  <c r="D14" i="16" s="1"/>
  <c r="P14" i="16"/>
  <c r="C14" i="16" s="1"/>
  <c r="W13" i="16"/>
  <c r="J13" i="16" s="1"/>
  <c r="V13" i="16"/>
  <c r="I13" i="16" s="1"/>
  <c r="U13" i="16"/>
  <c r="H13" i="16" s="1"/>
  <c r="T13" i="16"/>
  <c r="G13" i="16" s="1"/>
  <c r="S13" i="16"/>
  <c r="F13" i="16" s="1"/>
  <c r="R13" i="16"/>
  <c r="E13" i="16" s="1"/>
  <c r="Q13" i="16"/>
  <c r="D13" i="16" s="1"/>
  <c r="P13" i="16"/>
  <c r="C13" i="16" s="1"/>
  <c r="W12" i="16"/>
  <c r="J12" i="16" s="1"/>
  <c r="V12" i="16"/>
  <c r="U12" i="16"/>
  <c r="T12" i="16"/>
  <c r="G12" i="16" s="1"/>
  <c r="S12" i="16"/>
  <c r="F12" i="16" s="1"/>
  <c r="R12" i="16"/>
  <c r="Q12" i="16"/>
  <c r="P12" i="16"/>
  <c r="C12" i="16" s="1"/>
  <c r="AM8" i="16"/>
  <c r="AL8" i="16"/>
  <c r="AK8" i="16"/>
  <c r="AJ8" i="16"/>
  <c r="AI8" i="16"/>
  <c r="AH8" i="16"/>
  <c r="AG8" i="16"/>
  <c r="AF8" i="16"/>
  <c r="BA6" i="16"/>
  <c r="AZ6" i="16"/>
  <c r="AY6" i="16"/>
  <c r="AX6" i="16"/>
  <c r="AW6" i="16"/>
  <c r="AV6" i="16"/>
  <c r="AU6" i="16"/>
  <c r="AT6" i="16"/>
  <c r="Q8" i="16" l="1"/>
  <c r="U8" i="16"/>
  <c r="R8" i="16"/>
  <c r="V8" i="16"/>
  <c r="D12" i="16"/>
  <c r="H12" i="16"/>
  <c r="E12" i="16"/>
  <c r="I12" i="16"/>
  <c r="T8" i="16"/>
  <c r="P8" i="16"/>
  <c r="S8" i="16"/>
  <c r="W8" i="16"/>
  <c r="B3" i="20" l="1"/>
  <c r="B4" i="20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86" i="20"/>
  <c r="B87" i="20"/>
  <c r="B88" i="20"/>
  <c r="B89" i="20"/>
  <c r="B90" i="20"/>
  <c r="B91" i="20"/>
  <c r="B92" i="20"/>
  <c r="B93" i="20"/>
  <c r="B94" i="20"/>
  <c r="B95" i="20"/>
  <c r="B96" i="20"/>
  <c r="B97" i="20"/>
  <c r="B98" i="20"/>
  <c r="B99" i="20"/>
  <c r="B100" i="20"/>
  <c r="B101" i="20"/>
  <c r="B102" i="20"/>
  <c r="B103" i="20"/>
  <c r="B104" i="20"/>
  <c r="B105" i="20"/>
  <c r="B106" i="20"/>
  <c r="B107" i="20"/>
  <c r="B108" i="20"/>
  <c r="B109" i="20"/>
  <c r="B110" i="20"/>
  <c r="B111" i="20"/>
  <c r="B112" i="20"/>
  <c r="B113" i="20"/>
  <c r="B114" i="20"/>
  <c r="B115" i="20"/>
  <c r="B116" i="20"/>
  <c r="B117" i="20"/>
  <c r="B118" i="20"/>
  <c r="B119" i="20"/>
  <c r="B120" i="20"/>
  <c r="B121" i="20"/>
  <c r="B122" i="20"/>
  <c r="B123" i="20"/>
  <c r="B124" i="20"/>
  <c r="B125" i="20"/>
  <c r="B126" i="20"/>
  <c r="B127" i="20"/>
  <c r="B128" i="20"/>
  <c r="B129" i="20"/>
  <c r="B130" i="20"/>
  <c r="B131" i="20"/>
  <c r="B132" i="20"/>
  <c r="B133" i="20"/>
  <c r="B134" i="20"/>
  <c r="B135" i="20"/>
  <c r="B136" i="20"/>
  <c r="B137" i="20"/>
  <c r="B138" i="20"/>
  <c r="B139" i="20"/>
  <c r="B140" i="20"/>
  <c r="B141" i="20"/>
  <c r="B142" i="20"/>
  <c r="B143" i="20"/>
  <c r="B144" i="20"/>
  <c r="B145" i="20"/>
  <c r="B146" i="20"/>
  <c r="B147" i="20"/>
  <c r="B148" i="20"/>
  <c r="B149" i="20"/>
  <c r="B150" i="20"/>
  <c r="B151" i="20"/>
  <c r="B152" i="20"/>
  <c r="B153" i="20"/>
  <c r="B154" i="20"/>
  <c r="B155" i="20"/>
  <c r="B156" i="20"/>
  <c r="B157" i="20"/>
  <c r="B158" i="20"/>
  <c r="B159" i="20"/>
  <c r="B160" i="20"/>
  <c r="B161" i="20"/>
  <c r="B162" i="20"/>
  <c r="B163" i="20"/>
  <c r="B164" i="20"/>
  <c r="B165" i="20"/>
  <c r="B166" i="20"/>
  <c r="B167" i="20"/>
  <c r="B168" i="20"/>
  <c r="B169" i="20"/>
  <c r="B170" i="20"/>
  <c r="B171" i="20"/>
  <c r="B172" i="20"/>
  <c r="B173" i="20"/>
  <c r="B174" i="20"/>
  <c r="B175" i="20"/>
  <c r="B176" i="20"/>
  <c r="B177" i="20"/>
  <c r="B178" i="20"/>
  <c r="B179" i="20"/>
  <c r="B180" i="20"/>
  <c r="B181" i="20"/>
  <c r="B182" i="20"/>
  <c r="B183" i="20"/>
  <c r="B184" i="20"/>
  <c r="B185" i="20"/>
  <c r="B186" i="20"/>
  <c r="B187" i="20"/>
  <c r="B188" i="20"/>
  <c r="B189" i="20"/>
  <c r="B190" i="20"/>
  <c r="B191" i="20"/>
  <c r="B192" i="20"/>
  <c r="B193" i="20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2" i="20"/>
  <c r="AU8" i="16"/>
  <c r="AV8" i="16"/>
  <c r="AW8" i="16"/>
  <c r="AX8" i="16"/>
  <c r="AY8" i="16"/>
  <c r="AZ8" i="16"/>
  <c r="BA8" i="16"/>
  <c r="AT8" i="16"/>
  <c r="X10" i="19" l="1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3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94" i="19"/>
  <c r="X95" i="19"/>
  <c r="X96" i="19"/>
  <c r="X97" i="19"/>
  <c r="X98" i="19"/>
  <c r="X99" i="19"/>
  <c r="X100" i="19"/>
  <c r="X101" i="19"/>
  <c r="X102" i="19"/>
  <c r="X103" i="19"/>
  <c r="X104" i="19"/>
  <c r="X105" i="19"/>
  <c r="X106" i="19"/>
  <c r="X107" i="19"/>
  <c r="X108" i="19"/>
  <c r="X109" i="19"/>
  <c r="X110" i="19"/>
  <c r="X111" i="19"/>
  <c r="X112" i="19"/>
  <c r="X113" i="19"/>
  <c r="X114" i="19"/>
  <c r="X115" i="19"/>
  <c r="X116" i="19"/>
  <c r="X117" i="19"/>
  <c r="X118" i="19"/>
  <c r="X119" i="19"/>
  <c r="X120" i="19"/>
  <c r="X121" i="19"/>
  <c r="X122" i="19"/>
  <c r="X123" i="19"/>
  <c r="X124" i="19"/>
  <c r="X125" i="19"/>
  <c r="X126" i="19"/>
  <c r="X127" i="19"/>
  <c r="X128" i="19"/>
  <c r="X129" i="19"/>
  <c r="X130" i="19"/>
  <c r="X131" i="19"/>
  <c r="X132" i="19"/>
  <c r="X133" i="19"/>
  <c r="X134" i="19"/>
  <c r="X135" i="19"/>
  <c r="X136" i="19"/>
  <c r="X137" i="19"/>
  <c r="X138" i="19"/>
  <c r="X139" i="19"/>
  <c r="X140" i="19"/>
  <c r="X141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X168" i="19"/>
  <c r="X169" i="19"/>
  <c r="X170" i="19"/>
  <c r="X171" i="19"/>
  <c r="X172" i="19"/>
  <c r="X173" i="19"/>
  <c r="X174" i="19"/>
  <c r="X175" i="19"/>
  <c r="X176" i="19"/>
  <c r="X177" i="19"/>
  <c r="X178" i="19"/>
  <c r="X179" i="19"/>
  <c r="X180" i="19"/>
  <c r="X181" i="19"/>
  <c r="X182" i="19"/>
  <c r="X183" i="19"/>
  <c r="X184" i="19"/>
  <c r="X185" i="19"/>
  <c r="X186" i="19"/>
  <c r="X187" i="19"/>
  <c r="X188" i="19"/>
  <c r="X189" i="19"/>
  <c r="X190" i="19"/>
  <c r="X191" i="19"/>
  <c r="X192" i="19"/>
  <c r="X193" i="19"/>
  <c r="X194" i="19"/>
  <c r="X195" i="19"/>
  <c r="X196" i="19"/>
  <c r="X197" i="19"/>
  <c r="X198" i="19"/>
  <c r="X199" i="19"/>
  <c r="X200" i="19"/>
  <c r="X201" i="19"/>
  <c r="X202" i="19"/>
  <c r="X203" i="19"/>
  <c r="X204" i="19"/>
  <c r="X205" i="19"/>
  <c r="X206" i="19"/>
  <c r="X207" i="19"/>
  <c r="X208" i="19"/>
  <c r="X209" i="19"/>
  <c r="X210" i="19"/>
  <c r="X211" i="19"/>
  <c r="X212" i="19"/>
  <c r="X213" i="19"/>
  <c r="X214" i="19"/>
  <c r="X215" i="19"/>
  <c r="X216" i="19"/>
  <c r="X217" i="19"/>
  <c r="X218" i="19"/>
  <c r="X219" i="19"/>
  <c r="X220" i="19"/>
  <c r="X221" i="19"/>
  <c r="X222" i="19"/>
  <c r="X223" i="19"/>
  <c r="X224" i="19"/>
  <c r="X225" i="19"/>
  <c r="X226" i="19"/>
  <c r="X227" i="19"/>
  <c r="X228" i="19"/>
  <c r="X229" i="19"/>
  <c r="X230" i="19"/>
  <c r="X231" i="19"/>
  <c r="X232" i="19"/>
  <c r="X233" i="19"/>
  <c r="X234" i="19"/>
  <c r="X235" i="19"/>
  <c r="X236" i="19"/>
  <c r="X237" i="19"/>
  <c r="X238" i="19"/>
  <c r="X239" i="19"/>
  <c r="X240" i="19"/>
  <c r="X241" i="19"/>
  <c r="X242" i="19"/>
  <c r="X243" i="19"/>
  <c r="X244" i="19"/>
  <c r="X245" i="19"/>
  <c r="X246" i="19"/>
  <c r="X247" i="19"/>
  <c r="X248" i="19"/>
  <c r="X249" i="19"/>
  <c r="X250" i="19"/>
  <c r="X251" i="19"/>
  <c r="X252" i="19"/>
  <c r="X253" i="19"/>
  <c r="X254" i="19"/>
  <c r="X255" i="19"/>
  <c r="X256" i="19"/>
  <c r="X257" i="19"/>
  <c r="X258" i="19"/>
  <c r="X259" i="19"/>
  <c r="X260" i="19"/>
  <c r="X261" i="19"/>
  <c r="X262" i="19"/>
  <c r="X263" i="19"/>
  <c r="X264" i="19"/>
  <c r="X265" i="19"/>
  <c r="X266" i="19"/>
  <c r="X267" i="19"/>
  <c r="X268" i="19"/>
  <c r="X269" i="19"/>
  <c r="X270" i="19"/>
  <c r="X271" i="19"/>
  <c r="X272" i="19"/>
  <c r="X273" i="19"/>
  <c r="X274" i="19"/>
  <c r="X275" i="19"/>
  <c r="X276" i="19"/>
  <c r="X277" i="19"/>
  <c r="X278" i="19"/>
  <c r="X279" i="19"/>
  <c r="X280" i="19"/>
  <c r="X281" i="19"/>
  <c r="X282" i="19"/>
  <c r="X283" i="19"/>
  <c r="X284" i="19"/>
  <c r="X285" i="19"/>
  <c r="X286" i="19"/>
  <c r="X287" i="19"/>
  <c r="X288" i="19"/>
  <c r="X289" i="19"/>
  <c r="X290" i="19"/>
  <c r="X291" i="19"/>
  <c r="X292" i="19"/>
  <c r="X293" i="19"/>
  <c r="X294" i="19"/>
  <c r="X295" i="19"/>
  <c r="X296" i="19"/>
  <c r="X297" i="19"/>
  <c r="X298" i="19"/>
  <c r="X299" i="19"/>
  <c r="X300" i="19"/>
  <c r="X301" i="19"/>
  <c r="X302" i="19"/>
  <c r="X303" i="19"/>
  <c r="X304" i="19"/>
  <c r="X305" i="19"/>
  <c r="X306" i="19"/>
  <c r="X307" i="19"/>
  <c r="X308" i="19"/>
  <c r="X309" i="19"/>
  <c r="X310" i="19"/>
  <c r="X311" i="19"/>
  <c r="X312" i="19"/>
  <c r="X313" i="19"/>
  <c r="X314" i="19"/>
  <c r="X315" i="19"/>
  <c r="X316" i="19"/>
  <c r="X317" i="19"/>
  <c r="X318" i="19"/>
  <c r="X319" i="19"/>
  <c r="X320" i="19"/>
  <c r="X321" i="19"/>
  <c r="X322" i="19"/>
  <c r="X323" i="19"/>
  <c r="X324" i="19"/>
  <c r="X325" i="19"/>
  <c r="X326" i="19"/>
  <c r="X327" i="19"/>
  <c r="X328" i="19"/>
  <c r="X329" i="19"/>
  <c r="X330" i="19"/>
  <c r="X331" i="19"/>
  <c r="X332" i="19"/>
  <c r="X333" i="19"/>
  <c r="X334" i="19"/>
  <c r="X335" i="19"/>
  <c r="X336" i="19"/>
  <c r="X337" i="19"/>
  <c r="X338" i="19"/>
  <c r="X339" i="19"/>
  <c r="X340" i="19"/>
  <c r="X341" i="19"/>
  <c r="X342" i="19"/>
  <c r="X343" i="19"/>
  <c r="X344" i="19"/>
  <c r="X345" i="19"/>
  <c r="X346" i="19"/>
  <c r="X347" i="19"/>
  <c r="X348" i="19"/>
  <c r="X349" i="19"/>
  <c r="X350" i="19"/>
  <c r="X351" i="19"/>
  <c r="X352" i="19"/>
  <c r="X353" i="19"/>
  <c r="X354" i="19"/>
  <c r="X355" i="19"/>
  <c r="X356" i="19"/>
  <c r="X357" i="19"/>
  <c r="X358" i="19"/>
  <c r="X359" i="19"/>
  <c r="X360" i="19"/>
  <c r="X361" i="19"/>
  <c r="X362" i="19"/>
  <c r="X363" i="19"/>
  <c r="X364" i="19"/>
  <c r="X365" i="19"/>
  <c r="X366" i="19"/>
  <c r="X367" i="19"/>
  <c r="X368" i="19"/>
  <c r="X369" i="19"/>
  <c r="X370" i="19"/>
  <c r="X371" i="19"/>
  <c r="X372" i="19"/>
  <c r="X373" i="19"/>
  <c r="X374" i="19"/>
  <c r="X375" i="19"/>
  <c r="X376" i="19"/>
  <c r="X377" i="19"/>
  <c r="X378" i="19"/>
  <c r="X379" i="19"/>
  <c r="X380" i="19"/>
  <c r="X381" i="19"/>
  <c r="X382" i="19"/>
  <c r="X383" i="19"/>
  <c r="X384" i="19"/>
  <c r="X385" i="19"/>
  <c r="X386" i="19"/>
  <c r="X387" i="19"/>
  <c r="X388" i="19"/>
  <c r="X389" i="19"/>
  <c r="X390" i="19"/>
  <c r="X391" i="19"/>
  <c r="X392" i="19"/>
  <c r="X393" i="19"/>
  <c r="X394" i="19"/>
  <c r="X395" i="19"/>
  <c r="X396" i="19"/>
  <c r="X397" i="19"/>
  <c r="X398" i="19"/>
  <c r="X399" i="19"/>
  <c r="X400" i="19"/>
  <c r="X401" i="19"/>
  <c r="X402" i="19"/>
  <c r="X403" i="19"/>
  <c r="X404" i="19"/>
  <c r="X405" i="19"/>
  <c r="X406" i="19"/>
  <c r="X407" i="19"/>
  <c r="X408" i="19"/>
  <c r="X409" i="19"/>
  <c r="X410" i="19"/>
  <c r="X411" i="19"/>
  <c r="X412" i="19"/>
  <c r="X413" i="19"/>
  <c r="X414" i="19"/>
  <c r="X415" i="19"/>
  <c r="X416" i="19"/>
  <c r="X417" i="19"/>
  <c r="X418" i="19"/>
  <c r="X419" i="19"/>
  <c r="X420" i="19"/>
  <c r="X421" i="19"/>
  <c r="X422" i="19"/>
  <c r="X423" i="19"/>
  <c r="X424" i="19"/>
  <c r="X425" i="19"/>
  <c r="X426" i="19"/>
  <c r="X427" i="19"/>
  <c r="X428" i="19"/>
  <c r="X429" i="19"/>
  <c r="X430" i="19"/>
  <c r="X431" i="19"/>
  <c r="X432" i="19"/>
  <c r="X433" i="19"/>
  <c r="X434" i="19"/>
  <c r="X435" i="19"/>
  <c r="X436" i="19"/>
  <c r="X437" i="19"/>
  <c r="X438" i="19"/>
  <c r="X439" i="19"/>
  <c r="X440" i="19"/>
  <c r="X441" i="19"/>
  <c r="X442" i="19"/>
  <c r="X443" i="19"/>
  <c r="X444" i="19"/>
  <c r="X445" i="19"/>
  <c r="X446" i="19"/>
  <c r="X447" i="19"/>
  <c r="X448" i="19"/>
  <c r="X449" i="19"/>
  <c r="X450" i="19"/>
  <c r="X451" i="19"/>
  <c r="X452" i="19"/>
  <c r="X453" i="19"/>
  <c r="X454" i="19"/>
  <c r="X455" i="19"/>
  <c r="X456" i="19"/>
  <c r="X457" i="19"/>
  <c r="X458" i="19"/>
  <c r="X459" i="19"/>
  <c r="X460" i="19"/>
  <c r="X461" i="19"/>
  <c r="X462" i="19"/>
  <c r="X463" i="19"/>
  <c r="X464" i="19"/>
  <c r="X465" i="19"/>
  <c r="X466" i="19"/>
  <c r="X467" i="19"/>
  <c r="X468" i="19"/>
  <c r="X469" i="19"/>
  <c r="X470" i="19"/>
  <c r="X471" i="19"/>
  <c r="X472" i="19"/>
  <c r="X473" i="19"/>
  <c r="X474" i="19"/>
  <c r="X475" i="19"/>
  <c r="X476" i="19"/>
  <c r="X477" i="19"/>
  <c r="X478" i="19"/>
  <c r="X479" i="19"/>
  <c r="X480" i="19"/>
  <c r="X481" i="19"/>
  <c r="X482" i="19"/>
  <c r="X483" i="19"/>
  <c r="X484" i="19"/>
  <c r="X485" i="19"/>
  <c r="X486" i="19"/>
  <c r="X487" i="19"/>
  <c r="X488" i="19"/>
  <c r="X489" i="19"/>
  <c r="X490" i="19"/>
  <c r="X491" i="19"/>
  <c r="X492" i="19"/>
  <c r="X493" i="19"/>
  <c r="X494" i="19"/>
  <c r="X495" i="19"/>
  <c r="X496" i="19"/>
  <c r="X497" i="19"/>
  <c r="X498" i="19"/>
  <c r="X499" i="19"/>
  <c r="X500" i="19"/>
  <c r="X501" i="19"/>
  <c r="X502" i="19"/>
  <c r="X503" i="19"/>
  <c r="X504" i="19"/>
  <c r="X505" i="19"/>
  <c r="X506" i="19"/>
  <c r="X507" i="19"/>
  <c r="X508" i="19"/>
  <c r="X509" i="19"/>
  <c r="X510" i="19"/>
  <c r="X511" i="19"/>
  <c r="X512" i="19"/>
  <c r="X513" i="19"/>
  <c r="X514" i="19"/>
  <c r="X515" i="19"/>
  <c r="X516" i="19"/>
  <c r="X517" i="19"/>
  <c r="X518" i="19"/>
  <c r="X519" i="19"/>
  <c r="X520" i="19"/>
  <c r="X521" i="19"/>
  <c r="X522" i="19"/>
  <c r="X523" i="19"/>
  <c r="X524" i="19"/>
  <c r="X525" i="19"/>
  <c r="X526" i="19"/>
  <c r="X527" i="19"/>
  <c r="X528" i="19"/>
  <c r="X529" i="19"/>
  <c r="X530" i="19"/>
  <c r="X531" i="19"/>
  <c r="X532" i="19"/>
  <c r="X533" i="19"/>
  <c r="X534" i="19"/>
  <c r="X535" i="19"/>
  <c r="X536" i="19"/>
  <c r="X537" i="19"/>
  <c r="X538" i="19"/>
  <c r="X539" i="19"/>
  <c r="X540" i="19"/>
  <c r="X541" i="19"/>
  <c r="X542" i="19"/>
  <c r="X543" i="19"/>
  <c r="X544" i="19"/>
  <c r="X545" i="19"/>
  <c r="X546" i="19"/>
  <c r="X547" i="19"/>
  <c r="X548" i="19"/>
  <c r="X549" i="19"/>
  <c r="X550" i="19"/>
  <c r="X551" i="19"/>
  <c r="X552" i="19"/>
  <c r="X553" i="19"/>
  <c r="X554" i="19"/>
  <c r="X555" i="19"/>
  <c r="X556" i="19"/>
  <c r="X557" i="19"/>
  <c r="X558" i="19"/>
  <c r="X559" i="19"/>
  <c r="X560" i="19"/>
  <c r="X561" i="19"/>
  <c r="X562" i="19"/>
  <c r="X563" i="19"/>
  <c r="X564" i="19"/>
  <c r="X565" i="19"/>
  <c r="X566" i="19"/>
  <c r="X567" i="19"/>
  <c r="X568" i="19"/>
  <c r="X569" i="19"/>
  <c r="X570" i="19"/>
  <c r="X571" i="19"/>
  <c r="X572" i="19"/>
  <c r="X573" i="19"/>
  <c r="X574" i="19"/>
  <c r="X575" i="19"/>
  <c r="X576" i="19"/>
  <c r="X577" i="19"/>
  <c r="X578" i="19"/>
  <c r="X579" i="19"/>
  <c r="X580" i="19"/>
  <c r="X581" i="19"/>
  <c r="X582" i="19"/>
  <c r="X583" i="19"/>
  <c r="X584" i="19"/>
  <c r="X585" i="19"/>
  <c r="X586" i="19"/>
  <c r="X587" i="19"/>
  <c r="X588" i="19"/>
  <c r="X589" i="19"/>
  <c r="X590" i="19"/>
  <c r="X591" i="19"/>
  <c r="X592" i="19"/>
  <c r="X593" i="19"/>
  <c r="X594" i="19"/>
  <c r="X595" i="19"/>
  <c r="X596" i="19"/>
  <c r="X597" i="19"/>
  <c r="X598" i="19"/>
  <c r="X599" i="19"/>
  <c r="X600" i="19"/>
  <c r="X601" i="19"/>
  <c r="X602" i="19"/>
  <c r="X603" i="19"/>
  <c r="X604" i="19"/>
  <c r="X605" i="19"/>
  <c r="X606" i="19"/>
  <c r="X607" i="19"/>
  <c r="X608" i="19"/>
  <c r="X609" i="19"/>
  <c r="X610" i="19"/>
  <c r="X611" i="19"/>
  <c r="X612" i="19"/>
  <c r="X613" i="19"/>
  <c r="X614" i="19"/>
  <c r="X615" i="19"/>
  <c r="X616" i="19"/>
  <c r="X617" i="19"/>
  <c r="X618" i="19"/>
  <c r="X619" i="19"/>
  <c r="X620" i="19"/>
  <c r="X621" i="19"/>
  <c r="X622" i="19"/>
  <c r="X623" i="19"/>
  <c r="X624" i="19"/>
  <c r="X625" i="19"/>
  <c r="X626" i="19"/>
  <c r="X627" i="19"/>
  <c r="X628" i="19"/>
  <c r="X629" i="19"/>
  <c r="X630" i="19"/>
  <c r="X631" i="19"/>
  <c r="X632" i="19"/>
  <c r="X633" i="19"/>
  <c r="X634" i="19"/>
  <c r="X635" i="19"/>
  <c r="X636" i="19"/>
  <c r="X637" i="19"/>
  <c r="X638" i="19"/>
  <c r="X639" i="19"/>
  <c r="X640" i="19"/>
  <c r="X641" i="19"/>
  <c r="X642" i="19"/>
  <c r="X643" i="19"/>
  <c r="X644" i="19"/>
  <c r="X645" i="19"/>
  <c r="X646" i="19"/>
  <c r="X647" i="19"/>
  <c r="X648" i="19"/>
  <c r="X649" i="19"/>
  <c r="X650" i="19"/>
  <c r="X651" i="19"/>
  <c r="X652" i="19"/>
  <c r="X653" i="19"/>
  <c r="X654" i="19"/>
  <c r="X655" i="19"/>
  <c r="X656" i="19"/>
  <c r="X657" i="19"/>
  <c r="X658" i="19"/>
  <c r="X659" i="19"/>
  <c r="X660" i="19"/>
  <c r="X661" i="19"/>
  <c r="X662" i="19"/>
  <c r="X663" i="19"/>
  <c r="X664" i="19"/>
  <c r="X665" i="19"/>
  <c r="X666" i="19"/>
  <c r="X667" i="19"/>
  <c r="X668" i="19"/>
  <c r="X669" i="19"/>
  <c r="X670" i="19"/>
  <c r="X671" i="19"/>
  <c r="X672" i="19"/>
  <c r="X673" i="19"/>
  <c r="X674" i="19"/>
  <c r="X675" i="19"/>
  <c r="X676" i="19"/>
  <c r="X677" i="19"/>
  <c r="X678" i="19"/>
  <c r="X679" i="19"/>
  <c r="X680" i="19"/>
  <c r="X681" i="19"/>
  <c r="X682" i="19"/>
  <c r="X683" i="19"/>
  <c r="X684" i="19"/>
  <c r="X685" i="19"/>
  <c r="X686" i="19"/>
  <c r="X687" i="19"/>
  <c r="X688" i="19"/>
  <c r="X689" i="19"/>
  <c r="X690" i="19"/>
  <c r="X691" i="19"/>
  <c r="X692" i="19"/>
  <c r="X693" i="19"/>
  <c r="X694" i="19"/>
  <c r="X695" i="19"/>
  <c r="X696" i="19"/>
  <c r="X697" i="19"/>
  <c r="X698" i="19"/>
  <c r="X699" i="19"/>
  <c r="X700" i="19"/>
  <c r="X701" i="19"/>
  <c r="X702" i="19"/>
  <c r="X703" i="19"/>
  <c r="X704" i="19"/>
  <c r="X705" i="19"/>
  <c r="X706" i="19"/>
  <c r="X707" i="19"/>
  <c r="X708" i="19"/>
  <c r="X709" i="19"/>
  <c r="X710" i="19"/>
  <c r="X711" i="19"/>
  <c r="X712" i="19"/>
  <c r="X713" i="19"/>
  <c r="X714" i="19"/>
  <c r="X715" i="19"/>
  <c r="X716" i="19"/>
  <c r="X717" i="19"/>
  <c r="X718" i="19"/>
  <c r="X719" i="19"/>
  <c r="X720" i="19"/>
  <c r="X721" i="19"/>
  <c r="X722" i="19"/>
  <c r="X723" i="19"/>
  <c r="X724" i="19"/>
  <c r="X725" i="19"/>
  <c r="X726" i="19"/>
  <c r="X727" i="19"/>
  <c r="X728" i="19"/>
  <c r="X729" i="19"/>
  <c r="X730" i="19"/>
  <c r="X731" i="19"/>
  <c r="X732" i="19"/>
  <c r="X733" i="19"/>
  <c r="X734" i="19"/>
  <c r="X735" i="19"/>
  <c r="X736" i="19"/>
  <c r="X737" i="19"/>
  <c r="X738" i="19"/>
  <c r="X739" i="19"/>
  <c r="X740" i="19"/>
  <c r="X741" i="19"/>
  <c r="X742" i="19"/>
  <c r="X743" i="19"/>
  <c r="X744" i="19"/>
  <c r="X745" i="19"/>
  <c r="X746" i="19"/>
  <c r="X747" i="19"/>
  <c r="X748" i="19"/>
  <c r="X749" i="19"/>
  <c r="X750" i="19"/>
  <c r="X751" i="19"/>
  <c r="X752" i="19"/>
  <c r="X753" i="19"/>
  <c r="X754" i="19"/>
  <c r="X755" i="19"/>
  <c r="X756" i="19"/>
  <c r="X757" i="19"/>
  <c r="X758" i="19"/>
  <c r="X759" i="19"/>
  <c r="X760" i="19"/>
  <c r="X761" i="19"/>
  <c r="X762" i="19"/>
  <c r="X763" i="19"/>
  <c r="X764" i="19"/>
  <c r="X765" i="19"/>
  <c r="X766" i="19"/>
  <c r="X767" i="19"/>
  <c r="X768" i="19"/>
  <c r="X769" i="19"/>
  <c r="X770" i="19"/>
  <c r="X771" i="19"/>
  <c r="X772" i="19"/>
  <c r="X773" i="19"/>
  <c r="X774" i="19"/>
  <c r="X775" i="19"/>
  <c r="X776" i="19"/>
  <c r="X777" i="19"/>
  <c r="X778" i="19"/>
  <c r="X779" i="19"/>
  <c r="X780" i="19"/>
  <c r="X781" i="19"/>
  <c r="X782" i="19"/>
  <c r="X783" i="19"/>
  <c r="X784" i="19"/>
  <c r="X785" i="19"/>
  <c r="X786" i="19"/>
  <c r="X787" i="19"/>
  <c r="X788" i="19"/>
  <c r="X789" i="19"/>
  <c r="X790" i="19"/>
  <c r="X791" i="19"/>
  <c r="X792" i="19"/>
  <c r="X793" i="19"/>
  <c r="X794" i="19"/>
  <c r="X795" i="19"/>
  <c r="X796" i="19"/>
  <c r="X797" i="19"/>
  <c r="X798" i="19"/>
  <c r="X799" i="19"/>
  <c r="X800" i="19"/>
  <c r="X801" i="19"/>
  <c r="X802" i="19"/>
  <c r="X803" i="19"/>
  <c r="X804" i="19"/>
  <c r="X805" i="19"/>
  <c r="X806" i="19"/>
  <c r="X807" i="19"/>
  <c r="X808" i="19"/>
  <c r="X809" i="19"/>
  <c r="X810" i="19"/>
  <c r="X811" i="19"/>
  <c r="X812" i="19"/>
  <c r="X813" i="19"/>
  <c r="X814" i="19"/>
  <c r="X815" i="19"/>
  <c r="X816" i="19"/>
  <c r="X817" i="19"/>
  <c r="X818" i="19"/>
  <c r="X819" i="19"/>
  <c r="X820" i="19"/>
  <c r="X821" i="19"/>
  <c r="X822" i="19"/>
  <c r="X823" i="19"/>
  <c r="X824" i="19"/>
  <c r="X825" i="19"/>
  <c r="X826" i="19"/>
  <c r="X827" i="19"/>
  <c r="X828" i="19"/>
  <c r="X829" i="19"/>
  <c r="X830" i="19"/>
  <c r="X831" i="19"/>
  <c r="X832" i="19"/>
  <c r="X833" i="19"/>
  <c r="X834" i="19"/>
  <c r="X835" i="19"/>
  <c r="X836" i="19"/>
  <c r="X837" i="19"/>
  <c r="X838" i="19"/>
  <c r="X839" i="19"/>
  <c r="X840" i="19"/>
  <c r="X841" i="19"/>
  <c r="X842" i="19"/>
  <c r="X843" i="19"/>
  <c r="X844" i="19"/>
  <c r="X845" i="19"/>
  <c r="X846" i="19"/>
  <c r="X847" i="19"/>
  <c r="X848" i="19"/>
  <c r="X849" i="19"/>
  <c r="X850" i="19"/>
  <c r="X851" i="19"/>
  <c r="X852" i="19"/>
  <c r="X853" i="19"/>
  <c r="X854" i="19"/>
  <c r="X855" i="19"/>
  <c r="X856" i="19"/>
  <c r="X857" i="19"/>
  <c r="X858" i="19"/>
  <c r="X859" i="19"/>
  <c r="X860" i="19"/>
  <c r="X861" i="19"/>
  <c r="X862" i="19"/>
  <c r="X863" i="19"/>
  <c r="X864" i="19"/>
  <c r="X865" i="19"/>
  <c r="X866" i="19"/>
  <c r="X867" i="19"/>
  <c r="X868" i="19"/>
  <c r="X869" i="19"/>
  <c r="X870" i="19"/>
  <c r="X871" i="19"/>
  <c r="X872" i="19"/>
  <c r="X873" i="19"/>
  <c r="X874" i="19"/>
  <c r="X875" i="19"/>
  <c r="X876" i="19"/>
  <c r="X877" i="19"/>
  <c r="X878" i="19"/>
  <c r="X879" i="19"/>
  <c r="X880" i="19"/>
  <c r="X881" i="19"/>
  <c r="X882" i="19"/>
  <c r="X883" i="19"/>
  <c r="X884" i="19"/>
  <c r="X885" i="19"/>
  <c r="X886" i="19"/>
  <c r="X887" i="19"/>
  <c r="X888" i="19"/>
  <c r="X889" i="19"/>
  <c r="X890" i="19"/>
  <c r="X891" i="19"/>
  <c r="X892" i="19"/>
  <c r="X893" i="19"/>
  <c r="X894" i="19"/>
  <c r="X895" i="19"/>
  <c r="X896" i="19"/>
  <c r="X897" i="19"/>
  <c r="X898" i="19"/>
  <c r="X899" i="19"/>
  <c r="X900" i="19"/>
  <c r="X901" i="19"/>
  <c r="X902" i="19"/>
  <c r="X903" i="19"/>
  <c r="X904" i="19"/>
  <c r="X905" i="19"/>
  <c r="X906" i="19"/>
  <c r="X907" i="19"/>
  <c r="X908" i="19"/>
  <c r="X909" i="19"/>
  <c r="X910" i="19"/>
  <c r="X9" i="19"/>
  <c r="X7" i="19"/>
  <c r="M9" i="19"/>
  <c r="W9" i="19" s="1"/>
  <c r="N9" i="19"/>
  <c r="M10" i="19"/>
  <c r="W10" i="19" s="1"/>
  <c r="N10" i="19"/>
  <c r="M11" i="19"/>
  <c r="W11" i="19" s="1"/>
  <c r="N11" i="19"/>
  <c r="M12" i="19"/>
  <c r="W12" i="19" s="1"/>
  <c r="N12" i="19"/>
  <c r="M13" i="19"/>
  <c r="W13" i="19" s="1"/>
  <c r="N13" i="19"/>
  <c r="M14" i="19"/>
  <c r="W14" i="19" s="1"/>
  <c r="N14" i="19"/>
  <c r="M15" i="19"/>
  <c r="W15" i="19" s="1"/>
  <c r="N15" i="19"/>
  <c r="M16" i="19"/>
  <c r="W16" i="19" s="1"/>
  <c r="N16" i="19"/>
  <c r="M17" i="19"/>
  <c r="W17" i="19" s="1"/>
  <c r="N17" i="19"/>
  <c r="M18" i="19"/>
  <c r="W18" i="19" s="1"/>
  <c r="N18" i="19"/>
  <c r="M19" i="19"/>
  <c r="W19" i="19" s="1"/>
  <c r="N19" i="19"/>
  <c r="M20" i="19"/>
  <c r="W20" i="19" s="1"/>
  <c r="N20" i="19"/>
  <c r="M21" i="19"/>
  <c r="W21" i="19" s="1"/>
  <c r="N21" i="19"/>
  <c r="M22" i="19"/>
  <c r="W22" i="19" s="1"/>
  <c r="N22" i="19"/>
  <c r="M23" i="19"/>
  <c r="W23" i="19" s="1"/>
  <c r="N23" i="19"/>
  <c r="M24" i="19"/>
  <c r="W24" i="19" s="1"/>
  <c r="N24" i="19"/>
  <c r="M25" i="19"/>
  <c r="W25" i="19" s="1"/>
  <c r="N25" i="19"/>
  <c r="M26" i="19"/>
  <c r="W26" i="19" s="1"/>
  <c r="N26" i="19"/>
  <c r="M27" i="19"/>
  <c r="W27" i="19" s="1"/>
  <c r="N27" i="19"/>
  <c r="M28" i="19"/>
  <c r="W28" i="19" s="1"/>
  <c r="N28" i="19"/>
  <c r="M29" i="19"/>
  <c r="W29" i="19" s="1"/>
  <c r="N29" i="19"/>
  <c r="M30" i="19"/>
  <c r="W30" i="19" s="1"/>
  <c r="N30" i="19"/>
  <c r="M31" i="19"/>
  <c r="W31" i="19" s="1"/>
  <c r="N31" i="19"/>
  <c r="M32" i="19"/>
  <c r="W32" i="19" s="1"/>
  <c r="N32" i="19"/>
  <c r="M33" i="19"/>
  <c r="W33" i="19" s="1"/>
  <c r="N33" i="19"/>
  <c r="M34" i="19"/>
  <c r="W34" i="19" s="1"/>
  <c r="N34" i="19"/>
  <c r="M35" i="19"/>
  <c r="W35" i="19" s="1"/>
  <c r="N35" i="19"/>
  <c r="M36" i="19"/>
  <c r="W36" i="19" s="1"/>
  <c r="N36" i="19"/>
  <c r="M37" i="19"/>
  <c r="W37" i="19" s="1"/>
  <c r="N37" i="19"/>
  <c r="M38" i="19"/>
  <c r="W38" i="19" s="1"/>
  <c r="N38" i="19"/>
  <c r="M39" i="19"/>
  <c r="W39" i="19" s="1"/>
  <c r="N39" i="19"/>
  <c r="M40" i="19"/>
  <c r="W40" i="19" s="1"/>
  <c r="N40" i="19"/>
  <c r="M41" i="19"/>
  <c r="W41" i="19" s="1"/>
  <c r="N41" i="19"/>
  <c r="M42" i="19"/>
  <c r="W42" i="19" s="1"/>
  <c r="N42" i="19"/>
  <c r="M43" i="19"/>
  <c r="W43" i="19" s="1"/>
  <c r="N43" i="19"/>
  <c r="M44" i="19"/>
  <c r="W44" i="19" s="1"/>
  <c r="N44" i="19"/>
  <c r="M45" i="19"/>
  <c r="W45" i="19" s="1"/>
  <c r="N45" i="19"/>
  <c r="M46" i="19"/>
  <c r="W46" i="19" s="1"/>
  <c r="N46" i="19"/>
  <c r="M47" i="19"/>
  <c r="W47" i="19" s="1"/>
  <c r="N47" i="19"/>
  <c r="M48" i="19"/>
  <c r="W48" i="19" s="1"/>
  <c r="N48" i="19"/>
  <c r="M49" i="19"/>
  <c r="W49" i="19" s="1"/>
  <c r="N49" i="19"/>
  <c r="M50" i="19"/>
  <c r="W50" i="19" s="1"/>
  <c r="N50" i="19"/>
  <c r="M51" i="19"/>
  <c r="W51" i="19" s="1"/>
  <c r="N51" i="19"/>
  <c r="M52" i="19"/>
  <c r="W52" i="19" s="1"/>
  <c r="N52" i="19"/>
  <c r="M53" i="19"/>
  <c r="W53" i="19" s="1"/>
  <c r="N53" i="19"/>
  <c r="M54" i="19"/>
  <c r="W54" i="19" s="1"/>
  <c r="N54" i="19"/>
  <c r="M55" i="19"/>
  <c r="W55" i="19" s="1"/>
  <c r="N55" i="19"/>
  <c r="M56" i="19"/>
  <c r="W56" i="19" s="1"/>
  <c r="N56" i="19"/>
  <c r="M57" i="19"/>
  <c r="W57" i="19" s="1"/>
  <c r="N57" i="19"/>
  <c r="M58" i="19"/>
  <c r="W58" i="19" s="1"/>
  <c r="N58" i="19"/>
  <c r="M59" i="19"/>
  <c r="W59" i="19" s="1"/>
  <c r="N59" i="19"/>
  <c r="M60" i="19"/>
  <c r="W60" i="19" s="1"/>
  <c r="N60" i="19"/>
  <c r="M61" i="19"/>
  <c r="W61" i="19" s="1"/>
  <c r="N61" i="19"/>
  <c r="M62" i="19"/>
  <c r="W62" i="19" s="1"/>
  <c r="N62" i="19"/>
  <c r="M63" i="19"/>
  <c r="W63" i="19" s="1"/>
  <c r="N63" i="19"/>
  <c r="M64" i="19"/>
  <c r="W64" i="19" s="1"/>
  <c r="N64" i="19"/>
  <c r="M65" i="19"/>
  <c r="W65" i="19" s="1"/>
  <c r="N65" i="19"/>
  <c r="M66" i="19"/>
  <c r="W66" i="19" s="1"/>
  <c r="N66" i="19"/>
  <c r="M67" i="19"/>
  <c r="W67" i="19" s="1"/>
  <c r="N67" i="19"/>
  <c r="M68" i="19"/>
  <c r="W68" i="19" s="1"/>
  <c r="N68" i="19"/>
  <c r="M69" i="19"/>
  <c r="W69" i="19" s="1"/>
  <c r="N69" i="19"/>
  <c r="M70" i="19"/>
  <c r="W70" i="19" s="1"/>
  <c r="N70" i="19"/>
  <c r="M71" i="19"/>
  <c r="W71" i="19" s="1"/>
  <c r="N71" i="19"/>
  <c r="M72" i="19"/>
  <c r="W72" i="19" s="1"/>
  <c r="N72" i="19"/>
  <c r="M73" i="19"/>
  <c r="W73" i="19" s="1"/>
  <c r="N73" i="19"/>
  <c r="M74" i="19"/>
  <c r="W74" i="19" s="1"/>
  <c r="N74" i="19"/>
  <c r="M75" i="19"/>
  <c r="W75" i="19" s="1"/>
  <c r="N75" i="19"/>
  <c r="M76" i="19"/>
  <c r="W76" i="19" s="1"/>
  <c r="N76" i="19"/>
  <c r="M77" i="19"/>
  <c r="W77" i="19" s="1"/>
  <c r="N77" i="19"/>
  <c r="M78" i="19"/>
  <c r="W78" i="19" s="1"/>
  <c r="N78" i="19"/>
  <c r="M79" i="19"/>
  <c r="W79" i="19" s="1"/>
  <c r="N79" i="19"/>
  <c r="M80" i="19"/>
  <c r="W80" i="19" s="1"/>
  <c r="N80" i="19"/>
  <c r="M81" i="19"/>
  <c r="W81" i="19" s="1"/>
  <c r="N81" i="19"/>
  <c r="M82" i="19"/>
  <c r="W82" i="19" s="1"/>
  <c r="N82" i="19"/>
  <c r="M83" i="19"/>
  <c r="W83" i="19" s="1"/>
  <c r="N83" i="19"/>
  <c r="M84" i="19"/>
  <c r="W84" i="19" s="1"/>
  <c r="N84" i="19"/>
  <c r="M85" i="19"/>
  <c r="W85" i="19" s="1"/>
  <c r="N85" i="19"/>
  <c r="M86" i="19"/>
  <c r="W86" i="19" s="1"/>
  <c r="N86" i="19"/>
  <c r="M87" i="19"/>
  <c r="W87" i="19" s="1"/>
  <c r="N87" i="19"/>
  <c r="M88" i="19"/>
  <c r="W88" i="19" s="1"/>
  <c r="N88" i="19"/>
  <c r="M89" i="19"/>
  <c r="W89" i="19" s="1"/>
  <c r="N89" i="19"/>
  <c r="M90" i="19"/>
  <c r="W90" i="19" s="1"/>
  <c r="N90" i="19"/>
  <c r="M91" i="19"/>
  <c r="W91" i="19" s="1"/>
  <c r="N91" i="19"/>
  <c r="M92" i="19"/>
  <c r="W92" i="19" s="1"/>
  <c r="N92" i="19"/>
  <c r="M93" i="19"/>
  <c r="W93" i="19" s="1"/>
  <c r="N93" i="19"/>
  <c r="M94" i="19"/>
  <c r="W94" i="19" s="1"/>
  <c r="N94" i="19"/>
  <c r="M95" i="19"/>
  <c r="W95" i="19" s="1"/>
  <c r="N95" i="19"/>
  <c r="M96" i="19"/>
  <c r="W96" i="19" s="1"/>
  <c r="N96" i="19"/>
  <c r="M97" i="19"/>
  <c r="W97" i="19" s="1"/>
  <c r="N97" i="19"/>
  <c r="M98" i="19"/>
  <c r="W98" i="19" s="1"/>
  <c r="N98" i="19"/>
  <c r="M99" i="19"/>
  <c r="W99" i="19" s="1"/>
  <c r="N99" i="19"/>
  <c r="M100" i="19"/>
  <c r="W100" i="19" s="1"/>
  <c r="N100" i="19"/>
  <c r="M101" i="19"/>
  <c r="W101" i="19" s="1"/>
  <c r="N101" i="19"/>
  <c r="M102" i="19"/>
  <c r="W102" i="19" s="1"/>
  <c r="N102" i="19"/>
  <c r="M103" i="19"/>
  <c r="W103" i="19" s="1"/>
  <c r="N103" i="19"/>
  <c r="M104" i="19"/>
  <c r="W104" i="19" s="1"/>
  <c r="N104" i="19"/>
  <c r="M105" i="19"/>
  <c r="W105" i="19" s="1"/>
  <c r="N105" i="19"/>
  <c r="M106" i="19"/>
  <c r="W106" i="19" s="1"/>
  <c r="N106" i="19"/>
  <c r="M107" i="19"/>
  <c r="W107" i="19" s="1"/>
  <c r="N107" i="19"/>
  <c r="M108" i="19"/>
  <c r="W108" i="19" s="1"/>
  <c r="N108" i="19"/>
  <c r="M109" i="19"/>
  <c r="W109" i="19" s="1"/>
  <c r="N109" i="19"/>
  <c r="M110" i="19"/>
  <c r="W110" i="19" s="1"/>
  <c r="N110" i="19"/>
  <c r="M111" i="19"/>
  <c r="W111" i="19" s="1"/>
  <c r="N111" i="19"/>
  <c r="M112" i="19"/>
  <c r="W112" i="19" s="1"/>
  <c r="N112" i="19"/>
  <c r="M113" i="19"/>
  <c r="W113" i="19" s="1"/>
  <c r="N113" i="19"/>
  <c r="M114" i="19"/>
  <c r="W114" i="19" s="1"/>
  <c r="N114" i="19"/>
  <c r="M115" i="19"/>
  <c r="W115" i="19" s="1"/>
  <c r="N115" i="19"/>
  <c r="M116" i="19"/>
  <c r="W116" i="19" s="1"/>
  <c r="N116" i="19"/>
  <c r="M117" i="19"/>
  <c r="W117" i="19" s="1"/>
  <c r="N117" i="19"/>
  <c r="M118" i="19"/>
  <c r="W118" i="19" s="1"/>
  <c r="N118" i="19"/>
  <c r="M119" i="19"/>
  <c r="W119" i="19" s="1"/>
  <c r="N119" i="19"/>
  <c r="M120" i="19"/>
  <c r="W120" i="19" s="1"/>
  <c r="N120" i="19"/>
  <c r="M121" i="19"/>
  <c r="W121" i="19" s="1"/>
  <c r="N121" i="19"/>
  <c r="M122" i="19"/>
  <c r="W122" i="19" s="1"/>
  <c r="N122" i="19"/>
  <c r="M123" i="19"/>
  <c r="W123" i="19" s="1"/>
  <c r="N123" i="19"/>
  <c r="M124" i="19"/>
  <c r="W124" i="19" s="1"/>
  <c r="N124" i="19"/>
  <c r="M125" i="19"/>
  <c r="W125" i="19" s="1"/>
  <c r="N125" i="19"/>
  <c r="M126" i="19"/>
  <c r="W126" i="19" s="1"/>
  <c r="N126" i="19"/>
  <c r="M127" i="19"/>
  <c r="W127" i="19" s="1"/>
  <c r="N127" i="19"/>
  <c r="M128" i="19"/>
  <c r="W128" i="19" s="1"/>
  <c r="N128" i="19"/>
  <c r="M129" i="19"/>
  <c r="W129" i="19" s="1"/>
  <c r="N129" i="19"/>
  <c r="M130" i="19"/>
  <c r="W130" i="19" s="1"/>
  <c r="N130" i="19"/>
  <c r="M131" i="19"/>
  <c r="W131" i="19" s="1"/>
  <c r="N131" i="19"/>
  <c r="M132" i="19"/>
  <c r="W132" i="19" s="1"/>
  <c r="N132" i="19"/>
  <c r="M133" i="19"/>
  <c r="W133" i="19" s="1"/>
  <c r="N133" i="19"/>
  <c r="M134" i="19"/>
  <c r="W134" i="19" s="1"/>
  <c r="N134" i="19"/>
  <c r="M135" i="19"/>
  <c r="W135" i="19" s="1"/>
  <c r="N135" i="19"/>
  <c r="M136" i="19"/>
  <c r="W136" i="19" s="1"/>
  <c r="N136" i="19"/>
  <c r="M137" i="19"/>
  <c r="W137" i="19" s="1"/>
  <c r="N137" i="19"/>
  <c r="M138" i="19"/>
  <c r="W138" i="19" s="1"/>
  <c r="N138" i="19"/>
  <c r="M139" i="19"/>
  <c r="W139" i="19" s="1"/>
  <c r="N139" i="19"/>
  <c r="M140" i="19"/>
  <c r="W140" i="19" s="1"/>
  <c r="N140" i="19"/>
  <c r="M141" i="19"/>
  <c r="W141" i="19" s="1"/>
  <c r="N141" i="19"/>
  <c r="M142" i="19"/>
  <c r="W142" i="19" s="1"/>
  <c r="N142" i="19"/>
  <c r="M143" i="19"/>
  <c r="W143" i="19" s="1"/>
  <c r="N143" i="19"/>
  <c r="M144" i="19"/>
  <c r="W144" i="19" s="1"/>
  <c r="N144" i="19"/>
  <c r="M145" i="19"/>
  <c r="W145" i="19" s="1"/>
  <c r="N145" i="19"/>
  <c r="M146" i="19"/>
  <c r="W146" i="19" s="1"/>
  <c r="N146" i="19"/>
  <c r="M147" i="19"/>
  <c r="W147" i="19" s="1"/>
  <c r="N147" i="19"/>
  <c r="M148" i="19"/>
  <c r="W148" i="19" s="1"/>
  <c r="N148" i="19"/>
  <c r="M149" i="19"/>
  <c r="W149" i="19" s="1"/>
  <c r="N149" i="19"/>
  <c r="M150" i="19"/>
  <c r="W150" i="19" s="1"/>
  <c r="N150" i="19"/>
  <c r="M151" i="19"/>
  <c r="W151" i="19" s="1"/>
  <c r="N151" i="19"/>
  <c r="M152" i="19"/>
  <c r="W152" i="19" s="1"/>
  <c r="N152" i="19"/>
  <c r="M153" i="19"/>
  <c r="W153" i="19" s="1"/>
  <c r="N153" i="19"/>
  <c r="M154" i="19"/>
  <c r="W154" i="19" s="1"/>
  <c r="N154" i="19"/>
  <c r="M155" i="19"/>
  <c r="W155" i="19" s="1"/>
  <c r="N155" i="19"/>
  <c r="M156" i="19"/>
  <c r="W156" i="19" s="1"/>
  <c r="N156" i="19"/>
  <c r="M157" i="19"/>
  <c r="W157" i="19" s="1"/>
  <c r="N157" i="19"/>
  <c r="M158" i="19"/>
  <c r="W158" i="19" s="1"/>
  <c r="N158" i="19"/>
  <c r="M159" i="19"/>
  <c r="W159" i="19" s="1"/>
  <c r="N159" i="19"/>
  <c r="M160" i="19"/>
  <c r="W160" i="19" s="1"/>
  <c r="N160" i="19"/>
  <c r="M161" i="19"/>
  <c r="W161" i="19" s="1"/>
  <c r="N161" i="19"/>
  <c r="M162" i="19"/>
  <c r="W162" i="19" s="1"/>
  <c r="N162" i="19"/>
  <c r="M163" i="19"/>
  <c r="W163" i="19" s="1"/>
  <c r="N163" i="19"/>
  <c r="M164" i="19"/>
  <c r="W164" i="19" s="1"/>
  <c r="N164" i="19"/>
  <c r="M165" i="19"/>
  <c r="W165" i="19" s="1"/>
  <c r="N165" i="19"/>
  <c r="M166" i="19"/>
  <c r="W166" i="19" s="1"/>
  <c r="N166" i="19"/>
  <c r="M167" i="19"/>
  <c r="W167" i="19" s="1"/>
  <c r="N167" i="19"/>
  <c r="M168" i="19"/>
  <c r="W168" i="19" s="1"/>
  <c r="N168" i="19"/>
  <c r="M169" i="19"/>
  <c r="W169" i="19" s="1"/>
  <c r="N169" i="19"/>
  <c r="M170" i="19"/>
  <c r="W170" i="19" s="1"/>
  <c r="N170" i="19"/>
  <c r="M171" i="19"/>
  <c r="W171" i="19" s="1"/>
  <c r="N171" i="19"/>
  <c r="M172" i="19"/>
  <c r="W172" i="19" s="1"/>
  <c r="N172" i="19"/>
  <c r="M173" i="19"/>
  <c r="W173" i="19" s="1"/>
  <c r="N173" i="19"/>
  <c r="M174" i="19"/>
  <c r="W174" i="19" s="1"/>
  <c r="N174" i="19"/>
  <c r="M175" i="19"/>
  <c r="W175" i="19" s="1"/>
  <c r="N175" i="19"/>
  <c r="M176" i="19"/>
  <c r="W176" i="19" s="1"/>
  <c r="N176" i="19"/>
  <c r="M177" i="19"/>
  <c r="W177" i="19" s="1"/>
  <c r="N177" i="19"/>
  <c r="M178" i="19"/>
  <c r="W178" i="19" s="1"/>
  <c r="N178" i="19"/>
  <c r="M179" i="19"/>
  <c r="W179" i="19" s="1"/>
  <c r="N179" i="19"/>
  <c r="M180" i="19"/>
  <c r="W180" i="19" s="1"/>
  <c r="N180" i="19"/>
  <c r="M181" i="19"/>
  <c r="W181" i="19" s="1"/>
  <c r="N181" i="19"/>
  <c r="M182" i="19"/>
  <c r="W182" i="19" s="1"/>
  <c r="N182" i="19"/>
  <c r="M183" i="19"/>
  <c r="W183" i="19" s="1"/>
  <c r="N183" i="19"/>
  <c r="M184" i="19"/>
  <c r="W184" i="19" s="1"/>
  <c r="N184" i="19"/>
  <c r="M185" i="19"/>
  <c r="W185" i="19" s="1"/>
  <c r="N185" i="19"/>
  <c r="M186" i="19"/>
  <c r="W186" i="19" s="1"/>
  <c r="N186" i="19"/>
  <c r="M187" i="19"/>
  <c r="W187" i="19" s="1"/>
  <c r="N187" i="19"/>
  <c r="M188" i="19"/>
  <c r="W188" i="19" s="1"/>
  <c r="N188" i="19"/>
  <c r="M189" i="19"/>
  <c r="W189" i="19" s="1"/>
  <c r="N189" i="19"/>
  <c r="M190" i="19"/>
  <c r="W190" i="19" s="1"/>
  <c r="N190" i="19"/>
  <c r="M191" i="19"/>
  <c r="W191" i="19" s="1"/>
  <c r="N191" i="19"/>
  <c r="M192" i="19"/>
  <c r="W192" i="19" s="1"/>
  <c r="N192" i="19"/>
  <c r="M193" i="19"/>
  <c r="W193" i="19" s="1"/>
  <c r="N193" i="19"/>
  <c r="M194" i="19"/>
  <c r="W194" i="19" s="1"/>
  <c r="N194" i="19"/>
  <c r="M195" i="19"/>
  <c r="W195" i="19" s="1"/>
  <c r="N195" i="19"/>
  <c r="M196" i="19"/>
  <c r="W196" i="19" s="1"/>
  <c r="N196" i="19"/>
  <c r="M197" i="19"/>
  <c r="W197" i="19" s="1"/>
  <c r="N197" i="19"/>
  <c r="M198" i="19"/>
  <c r="W198" i="19" s="1"/>
  <c r="N198" i="19"/>
  <c r="M199" i="19"/>
  <c r="W199" i="19" s="1"/>
  <c r="N199" i="19"/>
  <c r="M200" i="19"/>
  <c r="W200" i="19" s="1"/>
  <c r="N200" i="19"/>
  <c r="M201" i="19"/>
  <c r="W201" i="19" s="1"/>
  <c r="N201" i="19"/>
  <c r="M202" i="19"/>
  <c r="W202" i="19" s="1"/>
  <c r="N202" i="19"/>
  <c r="M203" i="19"/>
  <c r="W203" i="19" s="1"/>
  <c r="N203" i="19"/>
  <c r="M204" i="19"/>
  <c r="W204" i="19" s="1"/>
  <c r="N204" i="19"/>
  <c r="M205" i="19"/>
  <c r="W205" i="19" s="1"/>
  <c r="N205" i="19"/>
  <c r="M206" i="19"/>
  <c r="W206" i="19" s="1"/>
  <c r="N206" i="19"/>
  <c r="M207" i="19"/>
  <c r="W207" i="19" s="1"/>
  <c r="N207" i="19"/>
  <c r="M208" i="19"/>
  <c r="W208" i="19" s="1"/>
  <c r="N208" i="19"/>
  <c r="M209" i="19"/>
  <c r="W209" i="19" s="1"/>
  <c r="N209" i="19"/>
  <c r="M210" i="19"/>
  <c r="W210" i="19" s="1"/>
  <c r="N210" i="19"/>
  <c r="M211" i="19"/>
  <c r="W211" i="19" s="1"/>
  <c r="N211" i="19"/>
  <c r="M212" i="19"/>
  <c r="W212" i="19" s="1"/>
  <c r="N212" i="19"/>
  <c r="M213" i="19"/>
  <c r="W213" i="19" s="1"/>
  <c r="N213" i="19"/>
  <c r="M214" i="19"/>
  <c r="W214" i="19" s="1"/>
  <c r="N214" i="19"/>
  <c r="M215" i="19"/>
  <c r="W215" i="19" s="1"/>
  <c r="N215" i="19"/>
  <c r="M216" i="19"/>
  <c r="W216" i="19" s="1"/>
  <c r="N216" i="19"/>
  <c r="M217" i="19"/>
  <c r="W217" i="19" s="1"/>
  <c r="N217" i="19"/>
  <c r="M218" i="19"/>
  <c r="W218" i="19" s="1"/>
  <c r="N218" i="19"/>
  <c r="M219" i="19"/>
  <c r="W219" i="19" s="1"/>
  <c r="N219" i="19"/>
  <c r="M220" i="19"/>
  <c r="W220" i="19" s="1"/>
  <c r="N220" i="19"/>
  <c r="M221" i="19"/>
  <c r="W221" i="19" s="1"/>
  <c r="N221" i="19"/>
  <c r="M222" i="19"/>
  <c r="W222" i="19" s="1"/>
  <c r="N222" i="19"/>
  <c r="M223" i="19"/>
  <c r="W223" i="19" s="1"/>
  <c r="N223" i="19"/>
  <c r="M224" i="19"/>
  <c r="W224" i="19" s="1"/>
  <c r="N224" i="19"/>
  <c r="M225" i="19"/>
  <c r="W225" i="19" s="1"/>
  <c r="N225" i="19"/>
  <c r="M226" i="19"/>
  <c r="W226" i="19" s="1"/>
  <c r="N226" i="19"/>
  <c r="M227" i="19"/>
  <c r="W227" i="19" s="1"/>
  <c r="N227" i="19"/>
  <c r="M228" i="19"/>
  <c r="W228" i="19" s="1"/>
  <c r="N228" i="19"/>
  <c r="M229" i="19"/>
  <c r="W229" i="19" s="1"/>
  <c r="N229" i="19"/>
  <c r="M230" i="19"/>
  <c r="W230" i="19" s="1"/>
  <c r="N230" i="19"/>
  <c r="M231" i="19"/>
  <c r="W231" i="19" s="1"/>
  <c r="N231" i="19"/>
  <c r="M232" i="19"/>
  <c r="W232" i="19" s="1"/>
  <c r="N232" i="19"/>
  <c r="M233" i="19"/>
  <c r="W233" i="19" s="1"/>
  <c r="N233" i="19"/>
  <c r="M234" i="19"/>
  <c r="W234" i="19" s="1"/>
  <c r="N234" i="19"/>
  <c r="M235" i="19"/>
  <c r="W235" i="19" s="1"/>
  <c r="N235" i="19"/>
  <c r="M236" i="19"/>
  <c r="W236" i="19" s="1"/>
  <c r="N236" i="19"/>
  <c r="M237" i="19"/>
  <c r="W237" i="19" s="1"/>
  <c r="N237" i="19"/>
  <c r="M238" i="19"/>
  <c r="W238" i="19" s="1"/>
  <c r="N238" i="19"/>
  <c r="M239" i="19"/>
  <c r="W239" i="19" s="1"/>
  <c r="N239" i="19"/>
  <c r="M240" i="19"/>
  <c r="W240" i="19" s="1"/>
  <c r="N240" i="19"/>
  <c r="M241" i="19"/>
  <c r="W241" i="19" s="1"/>
  <c r="N241" i="19"/>
  <c r="M242" i="19"/>
  <c r="W242" i="19" s="1"/>
  <c r="N242" i="19"/>
  <c r="M243" i="19"/>
  <c r="W243" i="19" s="1"/>
  <c r="N243" i="19"/>
  <c r="M244" i="19"/>
  <c r="W244" i="19" s="1"/>
  <c r="N244" i="19"/>
  <c r="M245" i="19"/>
  <c r="W245" i="19" s="1"/>
  <c r="N245" i="19"/>
  <c r="M246" i="19"/>
  <c r="W246" i="19" s="1"/>
  <c r="N246" i="19"/>
  <c r="M247" i="19"/>
  <c r="W247" i="19" s="1"/>
  <c r="N247" i="19"/>
  <c r="M248" i="19"/>
  <c r="W248" i="19" s="1"/>
  <c r="N248" i="19"/>
  <c r="M249" i="19"/>
  <c r="W249" i="19" s="1"/>
  <c r="N249" i="19"/>
  <c r="M250" i="19"/>
  <c r="W250" i="19" s="1"/>
  <c r="N250" i="19"/>
  <c r="M251" i="19"/>
  <c r="W251" i="19" s="1"/>
  <c r="N251" i="19"/>
  <c r="M252" i="19"/>
  <c r="W252" i="19" s="1"/>
  <c r="N252" i="19"/>
  <c r="M253" i="19"/>
  <c r="W253" i="19" s="1"/>
  <c r="N253" i="19"/>
  <c r="M254" i="19"/>
  <c r="W254" i="19" s="1"/>
  <c r="N254" i="19"/>
  <c r="M255" i="19"/>
  <c r="W255" i="19" s="1"/>
  <c r="N255" i="19"/>
  <c r="M256" i="19"/>
  <c r="W256" i="19" s="1"/>
  <c r="N256" i="19"/>
  <c r="M257" i="19"/>
  <c r="W257" i="19" s="1"/>
  <c r="N257" i="19"/>
  <c r="M258" i="19"/>
  <c r="W258" i="19" s="1"/>
  <c r="N258" i="19"/>
  <c r="M259" i="19"/>
  <c r="W259" i="19" s="1"/>
  <c r="N259" i="19"/>
  <c r="M260" i="19"/>
  <c r="W260" i="19" s="1"/>
  <c r="N260" i="19"/>
  <c r="M261" i="19"/>
  <c r="W261" i="19" s="1"/>
  <c r="N261" i="19"/>
  <c r="M262" i="19"/>
  <c r="W262" i="19" s="1"/>
  <c r="N262" i="19"/>
  <c r="M263" i="19"/>
  <c r="W263" i="19" s="1"/>
  <c r="N263" i="19"/>
  <c r="M264" i="19"/>
  <c r="W264" i="19" s="1"/>
  <c r="N264" i="19"/>
  <c r="M265" i="19"/>
  <c r="W265" i="19" s="1"/>
  <c r="N265" i="19"/>
  <c r="M266" i="19"/>
  <c r="W266" i="19" s="1"/>
  <c r="N266" i="19"/>
  <c r="M267" i="19"/>
  <c r="W267" i="19" s="1"/>
  <c r="N267" i="19"/>
  <c r="M268" i="19"/>
  <c r="W268" i="19" s="1"/>
  <c r="N268" i="19"/>
  <c r="M269" i="19"/>
  <c r="W269" i="19" s="1"/>
  <c r="N269" i="19"/>
  <c r="M270" i="19"/>
  <c r="W270" i="19" s="1"/>
  <c r="N270" i="19"/>
  <c r="M271" i="19"/>
  <c r="W271" i="19" s="1"/>
  <c r="N271" i="19"/>
  <c r="M272" i="19"/>
  <c r="W272" i="19" s="1"/>
  <c r="N272" i="19"/>
  <c r="M273" i="19"/>
  <c r="W273" i="19" s="1"/>
  <c r="N273" i="19"/>
  <c r="M274" i="19"/>
  <c r="W274" i="19" s="1"/>
  <c r="N274" i="19"/>
  <c r="M275" i="19"/>
  <c r="W275" i="19" s="1"/>
  <c r="N275" i="19"/>
  <c r="M276" i="19"/>
  <c r="W276" i="19" s="1"/>
  <c r="N276" i="19"/>
  <c r="M277" i="19"/>
  <c r="W277" i="19" s="1"/>
  <c r="N277" i="19"/>
  <c r="M278" i="19"/>
  <c r="W278" i="19" s="1"/>
  <c r="N278" i="19"/>
  <c r="M279" i="19"/>
  <c r="W279" i="19" s="1"/>
  <c r="N279" i="19"/>
  <c r="M280" i="19"/>
  <c r="W280" i="19" s="1"/>
  <c r="N280" i="19"/>
  <c r="M281" i="19"/>
  <c r="W281" i="19" s="1"/>
  <c r="N281" i="19"/>
  <c r="M282" i="19"/>
  <c r="W282" i="19" s="1"/>
  <c r="N282" i="19"/>
  <c r="M283" i="19"/>
  <c r="W283" i="19" s="1"/>
  <c r="N283" i="19"/>
  <c r="M284" i="19"/>
  <c r="W284" i="19" s="1"/>
  <c r="N284" i="19"/>
  <c r="M285" i="19"/>
  <c r="W285" i="19" s="1"/>
  <c r="N285" i="19"/>
  <c r="M286" i="19"/>
  <c r="W286" i="19" s="1"/>
  <c r="N286" i="19"/>
  <c r="M287" i="19"/>
  <c r="W287" i="19" s="1"/>
  <c r="N287" i="19"/>
  <c r="M288" i="19"/>
  <c r="W288" i="19" s="1"/>
  <c r="N288" i="19"/>
  <c r="M289" i="19"/>
  <c r="W289" i="19" s="1"/>
  <c r="N289" i="19"/>
  <c r="M290" i="19"/>
  <c r="W290" i="19" s="1"/>
  <c r="N290" i="19"/>
  <c r="M291" i="19"/>
  <c r="W291" i="19" s="1"/>
  <c r="N291" i="19"/>
  <c r="M292" i="19"/>
  <c r="W292" i="19" s="1"/>
  <c r="N292" i="19"/>
  <c r="M293" i="19"/>
  <c r="W293" i="19" s="1"/>
  <c r="N293" i="19"/>
  <c r="M294" i="19"/>
  <c r="W294" i="19" s="1"/>
  <c r="N294" i="19"/>
  <c r="M295" i="19"/>
  <c r="W295" i="19" s="1"/>
  <c r="N295" i="19"/>
  <c r="M296" i="19"/>
  <c r="W296" i="19" s="1"/>
  <c r="N296" i="19"/>
  <c r="M297" i="19"/>
  <c r="W297" i="19" s="1"/>
  <c r="N297" i="19"/>
  <c r="M298" i="19"/>
  <c r="W298" i="19" s="1"/>
  <c r="N298" i="19"/>
  <c r="M299" i="19"/>
  <c r="W299" i="19" s="1"/>
  <c r="N299" i="19"/>
  <c r="M300" i="19"/>
  <c r="W300" i="19" s="1"/>
  <c r="N300" i="19"/>
  <c r="M301" i="19"/>
  <c r="W301" i="19" s="1"/>
  <c r="N301" i="19"/>
  <c r="M302" i="19"/>
  <c r="W302" i="19" s="1"/>
  <c r="N302" i="19"/>
  <c r="M303" i="19"/>
  <c r="W303" i="19" s="1"/>
  <c r="N303" i="19"/>
  <c r="M304" i="19"/>
  <c r="W304" i="19" s="1"/>
  <c r="N304" i="19"/>
  <c r="M305" i="19"/>
  <c r="W305" i="19" s="1"/>
  <c r="N305" i="19"/>
  <c r="M306" i="19"/>
  <c r="W306" i="19" s="1"/>
  <c r="N306" i="19"/>
  <c r="M307" i="19"/>
  <c r="W307" i="19" s="1"/>
  <c r="N307" i="19"/>
  <c r="M308" i="19"/>
  <c r="W308" i="19" s="1"/>
  <c r="N308" i="19"/>
  <c r="M309" i="19"/>
  <c r="W309" i="19" s="1"/>
  <c r="N309" i="19"/>
  <c r="M310" i="19"/>
  <c r="W310" i="19" s="1"/>
  <c r="N310" i="19"/>
  <c r="M311" i="19"/>
  <c r="W311" i="19" s="1"/>
  <c r="N311" i="19"/>
  <c r="M312" i="19"/>
  <c r="W312" i="19" s="1"/>
  <c r="N312" i="19"/>
  <c r="M313" i="19"/>
  <c r="W313" i="19" s="1"/>
  <c r="N313" i="19"/>
  <c r="M314" i="19"/>
  <c r="W314" i="19" s="1"/>
  <c r="N314" i="19"/>
  <c r="M315" i="19"/>
  <c r="W315" i="19" s="1"/>
  <c r="N315" i="19"/>
  <c r="M316" i="19"/>
  <c r="W316" i="19" s="1"/>
  <c r="N316" i="19"/>
  <c r="M317" i="19"/>
  <c r="W317" i="19" s="1"/>
  <c r="N317" i="19"/>
  <c r="M318" i="19"/>
  <c r="W318" i="19" s="1"/>
  <c r="N318" i="19"/>
  <c r="M319" i="19"/>
  <c r="W319" i="19" s="1"/>
  <c r="N319" i="19"/>
  <c r="M320" i="19"/>
  <c r="W320" i="19" s="1"/>
  <c r="N320" i="19"/>
  <c r="M321" i="19"/>
  <c r="W321" i="19" s="1"/>
  <c r="N321" i="19"/>
  <c r="M322" i="19"/>
  <c r="W322" i="19" s="1"/>
  <c r="N322" i="19"/>
  <c r="M323" i="19"/>
  <c r="W323" i="19" s="1"/>
  <c r="N323" i="19"/>
  <c r="M324" i="19"/>
  <c r="W324" i="19" s="1"/>
  <c r="N324" i="19"/>
  <c r="M325" i="19"/>
  <c r="W325" i="19" s="1"/>
  <c r="N325" i="19"/>
  <c r="M326" i="19"/>
  <c r="W326" i="19" s="1"/>
  <c r="N326" i="19"/>
  <c r="M327" i="19"/>
  <c r="W327" i="19" s="1"/>
  <c r="N327" i="19"/>
  <c r="M328" i="19"/>
  <c r="W328" i="19" s="1"/>
  <c r="N328" i="19"/>
  <c r="M329" i="19"/>
  <c r="W329" i="19" s="1"/>
  <c r="N329" i="19"/>
  <c r="M330" i="19"/>
  <c r="W330" i="19" s="1"/>
  <c r="N330" i="19"/>
  <c r="M331" i="19"/>
  <c r="W331" i="19" s="1"/>
  <c r="N331" i="19"/>
  <c r="M332" i="19"/>
  <c r="W332" i="19" s="1"/>
  <c r="N332" i="19"/>
  <c r="M333" i="19"/>
  <c r="W333" i="19" s="1"/>
  <c r="N333" i="19"/>
  <c r="M334" i="19"/>
  <c r="W334" i="19" s="1"/>
  <c r="N334" i="19"/>
  <c r="M335" i="19"/>
  <c r="W335" i="19" s="1"/>
  <c r="N335" i="19"/>
  <c r="M336" i="19"/>
  <c r="W336" i="19" s="1"/>
  <c r="N336" i="19"/>
  <c r="M337" i="19"/>
  <c r="W337" i="19" s="1"/>
  <c r="N337" i="19"/>
  <c r="M338" i="19"/>
  <c r="W338" i="19" s="1"/>
  <c r="N338" i="19"/>
  <c r="M339" i="19"/>
  <c r="W339" i="19" s="1"/>
  <c r="N339" i="19"/>
  <c r="M340" i="19"/>
  <c r="W340" i="19" s="1"/>
  <c r="N340" i="19"/>
  <c r="M341" i="19"/>
  <c r="W341" i="19" s="1"/>
  <c r="N341" i="19"/>
  <c r="M342" i="19"/>
  <c r="W342" i="19" s="1"/>
  <c r="N342" i="19"/>
  <c r="M343" i="19"/>
  <c r="W343" i="19" s="1"/>
  <c r="N343" i="19"/>
  <c r="M344" i="19"/>
  <c r="W344" i="19" s="1"/>
  <c r="N344" i="19"/>
  <c r="M345" i="19"/>
  <c r="W345" i="19" s="1"/>
  <c r="N345" i="19"/>
  <c r="M346" i="19"/>
  <c r="W346" i="19" s="1"/>
  <c r="N346" i="19"/>
  <c r="M347" i="19"/>
  <c r="W347" i="19" s="1"/>
  <c r="N347" i="19"/>
  <c r="M348" i="19"/>
  <c r="W348" i="19" s="1"/>
  <c r="N348" i="19"/>
  <c r="M349" i="19"/>
  <c r="W349" i="19" s="1"/>
  <c r="N349" i="19"/>
  <c r="M350" i="19"/>
  <c r="W350" i="19" s="1"/>
  <c r="N350" i="19"/>
  <c r="M351" i="19"/>
  <c r="W351" i="19" s="1"/>
  <c r="N351" i="19"/>
  <c r="M352" i="19"/>
  <c r="W352" i="19" s="1"/>
  <c r="N352" i="19"/>
  <c r="M353" i="19"/>
  <c r="W353" i="19" s="1"/>
  <c r="N353" i="19"/>
  <c r="M354" i="19"/>
  <c r="W354" i="19" s="1"/>
  <c r="N354" i="19"/>
  <c r="M355" i="19"/>
  <c r="W355" i="19" s="1"/>
  <c r="N355" i="19"/>
  <c r="M356" i="19"/>
  <c r="W356" i="19" s="1"/>
  <c r="N356" i="19"/>
  <c r="M357" i="19"/>
  <c r="W357" i="19" s="1"/>
  <c r="N357" i="19"/>
  <c r="M358" i="19"/>
  <c r="W358" i="19" s="1"/>
  <c r="N358" i="19"/>
  <c r="M359" i="19"/>
  <c r="W359" i="19" s="1"/>
  <c r="N359" i="19"/>
  <c r="M360" i="19"/>
  <c r="W360" i="19" s="1"/>
  <c r="N360" i="19"/>
  <c r="M361" i="19"/>
  <c r="W361" i="19" s="1"/>
  <c r="N361" i="19"/>
  <c r="M362" i="19"/>
  <c r="W362" i="19" s="1"/>
  <c r="N362" i="19"/>
  <c r="M363" i="19"/>
  <c r="W363" i="19" s="1"/>
  <c r="N363" i="19"/>
  <c r="M364" i="19"/>
  <c r="W364" i="19" s="1"/>
  <c r="N364" i="19"/>
  <c r="M365" i="19"/>
  <c r="W365" i="19" s="1"/>
  <c r="N365" i="19"/>
  <c r="M366" i="19"/>
  <c r="W366" i="19" s="1"/>
  <c r="N366" i="19"/>
  <c r="M367" i="19"/>
  <c r="W367" i="19" s="1"/>
  <c r="N367" i="19"/>
  <c r="M368" i="19"/>
  <c r="W368" i="19" s="1"/>
  <c r="N368" i="19"/>
  <c r="M369" i="19"/>
  <c r="W369" i="19" s="1"/>
  <c r="N369" i="19"/>
  <c r="M370" i="19"/>
  <c r="W370" i="19" s="1"/>
  <c r="N370" i="19"/>
  <c r="M371" i="19"/>
  <c r="W371" i="19" s="1"/>
  <c r="N371" i="19"/>
  <c r="M372" i="19"/>
  <c r="W372" i="19" s="1"/>
  <c r="N372" i="19"/>
  <c r="M373" i="19"/>
  <c r="W373" i="19" s="1"/>
  <c r="N373" i="19"/>
  <c r="M374" i="19"/>
  <c r="W374" i="19" s="1"/>
  <c r="N374" i="19"/>
  <c r="M375" i="19"/>
  <c r="W375" i="19" s="1"/>
  <c r="N375" i="19"/>
  <c r="M376" i="19"/>
  <c r="W376" i="19" s="1"/>
  <c r="N376" i="19"/>
  <c r="M377" i="19"/>
  <c r="W377" i="19" s="1"/>
  <c r="N377" i="19"/>
  <c r="M378" i="19"/>
  <c r="W378" i="19" s="1"/>
  <c r="N378" i="19"/>
  <c r="M379" i="19"/>
  <c r="W379" i="19" s="1"/>
  <c r="N379" i="19"/>
  <c r="M380" i="19"/>
  <c r="W380" i="19" s="1"/>
  <c r="N380" i="19"/>
  <c r="M381" i="19"/>
  <c r="W381" i="19" s="1"/>
  <c r="N381" i="19"/>
  <c r="M382" i="19"/>
  <c r="W382" i="19" s="1"/>
  <c r="N382" i="19"/>
  <c r="M383" i="19"/>
  <c r="W383" i="19" s="1"/>
  <c r="N383" i="19"/>
  <c r="M384" i="19"/>
  <c r="W384" i="19" s="1"/>
  <c r="N384" i="19"/>
  <c r="M385" i="19"/>
  <c r="W385" i="19" s="1"/>
  <c r="N385" i="19"/>
  <c r="M386" i="19"/>
  <c r="W386" i="19" s="1"/>
  <c r="N386" i="19"/>
  <c r="M387" i="19"/>
  <c r="W387" i="19" s="1"/>
  <c r="N387" i="19"/>
  <c r="M388" i="19"/>
  <c r="W388" i="19" s="1"/>
  <c r="N388" i="19"/>
  <c r="M389" i="19"/>
  <c r="W389" i="19" s="1"/>
  <c r="N389" i="19"/>
  <c r="M390" i="19"/>
  <c r="W390" i="19" s="1"/>
  <c r="N390" i="19"/>
  <c r="M391" i="19"/>
  <c r="W391" i="19" s="1"/>
  <c r="N391" i="19"/>
  <c r="M392" i="19"/>
  <c r="W392" i="19" s="1"/>
  <c r="N392" i="19"/>
  <c r="M393" i="19"/>
  <c r="W393" i="19" s="1"/>
  <c r="N393" i="19"/>
  <c r="M394" i="19"/>
  <c r="W394" i="19" s="1"/>
  <c r="N394" i="19"/>
  <c r="M395" i="19"/>
  <c r="W395" i="19" s="1"/>
  <c r="N395" i="19"/>
  <c r="M396" i="19"/>
  <c r="W396" i="19" s="1"/>
  <c r="N396" i="19"/>
  <c r="M397" i="19"/>
  <c r="W397" i="19" s="1"/>
  <c r="N397" i="19"/>
  <c r="M398" i="19"/>
  <c r="W398" i="19" s="1"/>
  <c r="N398" i="19"/>
  <c r="M399" i="19"/>
  <c r="W399" i="19" s="1"/>
  <c r="N399" i="19"/>
  <c r="M400" i="19"/>
  <c r="W400" i="19" s="1"/>
  <c r="N400" i="19"/>
  <c r="M401" i="19"/>
  <c r="W401" i="19" s="1"/>
  <c r="N401" i="19"/>
  <c r="M402" i="19"/>
  <c r="W402" i="19" s="1"/>
  <c r="N402" i="19"/>
  <c r="M403" i="19"/>
  <c r="W403" i="19" s="1"/>
  <c r="N403" i="19"/>
  <c r="M404" i="19"/>
  <c r="W404" i="19" s="1"/>
  <c r="N404" i="19"/>
  <c r="M405" i="19"/>
  <c r="W405" i="19" s="1"/>
  <c r="N405" i="19"/>
  <c r="M406" i="19"/>
  <c r="W406" i="19" s="1"/>
  <c r="N406" i="19"/>
  <c r="M407" i="19"/>
  <c r="W407" i="19" s="1"/>
  <c r="N407" i="19"/>
  <c r="M408" i="19"/>
  <c r="W408" i="19" s="1"/>
  <c r="N408" i="19"/>
  <c r="M409" i="19"/>
  <c r="W409" i="19" s="1"/>
  <c r="N409" i="19"/>
  <c r="M410" i="19"/>
  <c r="W410" i="19" s="1"/>
  <c r="N410" i="19"/>
  <c r="M411" i="19"/>
  <c r="W411" i="19" s="1"/>
  <c r="N411" i="19"/>
  <c r="M412" i="19"/>
  <c r="W412" i="19" s="1"/>
  <c r="N412" i="19"/>
  <c r="M413" i="19"/>
  <c r="W413" i="19" s="1"/>
  <c r="N413" i="19"/>
  <c r="M414" i="19"/>
  <c r="W414" i="19" s="1"/>
  <c r="N414" i="19"/>
  <c r="M415" i="19"/>
  <c r="W415" i="19" s="1"/>
  <c r="N415" i="19"/>
  <c r="M416" i="19"/>
  <c r="W416" i="19" s="1"/>
  <c r="N416" i="19"/>
  <c r="M417" i="19"/>
  <c r="W417" i="19" s="1"/>
  <c r="N417" i="19"/>
  <c r="M418" i="19"/>
  <c r="W418" i="19" s="1"/>
  <c r="N418" i="19"/>
  <c r="M419" i="19"/>
  <c r="W419" i="19" s="1"/>
  <c r="N419" i="19"/>
  <c r="M420" i="19"/>
  <c r="W420" i="19" s="1"/>
  <c r="N420" i="19"/>
  <c r="M421" i="19"/>
  <c r="W421" i="19" s="1"/>
  <c r="N421" i="19"/>
  <c r="M422" i="19"/>
  <c r="W422" i="19" s="1"/>
  <c r="N422" i="19"/>
  <c r="M423" i="19"/>
  <c r="W423" i="19" s="1"/>
  <c r="N423" i="19"/>
  <c r="M424" i="19"/>
  <c r="W424" i="19" s="1"/>
  <c r="N424" i="19"/>
  <c r="M425" i="19"/>
  <c r="W425" i="19" s="1"/>
  <c r="N425" i="19"/>
  <c r="M426" i="19"/>
  <c r="W426" i="19" s="1"/>
  <c r="N426" i="19"/>
  <c r="M427" i="19"/>
  <c r="W427" i="19" s="1"/>
  <c r="N427" i="19"/>
  <c r="M428" i="19"/>
  <c r="W428" i="19" s="1"/>
  <c r="N428" i="19"/>
  <c r="M429" i="19"/>
  <c r="W429" i="19" s="1"/>
  <c r="N429" i="19"/>
  <c r="M430" i="19"/>
  <c r="W430" i="19" s="1"/>
  <c r="N430" i="19"/>
  <c r="M431" i="19"/>
  <c r="W431" i="19" s="1"/>
  <c r="N431" i="19"/>
  <c r="M432" i="19"/>
  <c r="W432" i="19" s="1"/>
  <c r="N432" i="19"/>
  <c r="M433" i="19"/>
  <c r="W433" i="19" s="1"/>
  <c r="N433" i="19"/>
  <c r="M434" i="19"/>
  <c r="W434" i="19" s="1"/>
  <c r="N434" i="19"/>
  <c r="M435" i="19"/>
  <c r="W435" i="19" s="1"/>
  <c r="N435" i="19"/>
  <c r="M436" i="19"/>
  <c r="W436" i="19" s="1"/>
  <c r="N436" i="19"/>
  <c r="M437" i="19"/>
  <c r="W437" i="19" s="1"/>
  <c r="N437" i="19"/>
  <c r="M438" i="19"/>
  <c r="W438" i="19" s="1"/>
  <c r="N438" i="19"/>
  <c r="M439" i="19"/>
  <c r="W439" i="19" s="1"/>
  <c r="N439" i="19"/>
  <c r="M440" i="19"/>
  <c r="W440" i="19" s="1"/>
  <c r="N440" i="19"/>
  <c r="M441" i="19"/>
  <c r="W441" i="19" s="1"/>
  <c r="N441" i="19"/>
  <c r="M442" i="19"/>
  <c r="W442" i="19" s="1"/>
  <c r="N442" i="19"/>
  <c r="M443" i="19"/>
  <c r="W443" i="19" s="1"/>
  <c r="N443" i="19"/>
  <c r="M444" i="19"/>
  <c r="W444" i="19" s="1"/>
  <c r="N444" i="19"/>
  <c r="M445" i="19"/>
  <c r="W445" i="19" s="1"/>
  <c r="N445" i="19"/>
  <c r="M446" i="19"/>
  <c r="W446" i="19" s="1"/>
  <c r="N446" i="19"/>
  <c r="M447" i="19"/>
  <c r="W447" i="19" s="1"/>
  <c r="N447" i="19"/>
  <c r="M448" i="19"/>
  <c r="W448" i="19" s="1"/>
  <c r="N448" i="19"/>
  <c r="M449" i="19"/>
  <c r="W449" i="19" s="1"/>
  <c r="N449" i="19"/>
  <c r="M450" i="19"/>
  <c r="W450" i="19" s="1"/>
  <c r="N450" i="19"/>
  <c r="M451" i="19"/>
  <c r="W451" i="19" s="1"/>
  <c r="N451" i="19"/>
  <c r="M452" i="19"/>
  <c r="W452" i="19" s="1"/>
  <c r="N452" i="19"/>
  <c r="M453" i="19"/>
  <c r="W453" i="19" s="1"/>
  <c r="N453" i="19"/>
  <c r="M454" i="19"/>
  <c r="W454" i="19" s="1"/>
  <c r="N454" i="19"/>
  <c r="M455" i="19"/>
  <c r="W455" i="19" s="1"/>
  <c r="N455" i="19"/>
  <c r="M456" i="19"/>
  <c r="W456" i="19" s="1"/>
  <c r="N456" i="19"/>
  <c r="M457" i="19"/>
  <c r="W457" i="19" s="1"/>
  <c r="N457" i="19"/>
  <c r="M458" i="19"/>
  <c r="W458" i="19" s="1"/>
  <c r="N458" i="19"/>
  <c r="M459" i="19"/>
  <c r="W459" i="19" s="1"/>
  <c r="N459" i="19"/>
  <c r="M460" i="19"/>
  <c r="W460" i="19" s="1"/>
  <c r="N460" i="19"/>
  <c r="M461" i="19"/>
  <c r="W461" i="19" s="1"/>
  <c r="N461" i="19"/>
  <c r="M462" i="19"/>
  <c r="W462" i="19" s="1"/>
  <c r="N462" i="19"/>
  <c r="M463" i="19"/>
  <c r="W463" i="19" s="1"/>
  <c r="N463" i="19"/>
  <c r="M464" i="19"/>
  <c r="W464" i="19" s="1"/>
  <c r="N464" i="19"/>
  <c r="M465" i="19"/>
  <c r="W465" i="19" s="1"/>
  <c r="N465" i="19"/>
  <c r="M466" i="19"/>
  <c r="W466" i="19" s="1"/>
  <c r="N466" i="19"/>
  <c r="M467" i="19"/>
  <c r="W467" i="19" s="1"/>
  <c r="N467" i="19"/>
  <c r="M468" i="19"/>
  <c r="W468" i="19" s="1"/>
  <c r="N468" i="19"/>
  <c r="M469" i="19"/>
  <c r="W469" i="19" s="1"/>
  <c r="N469" i="19"/>
  <c r="M470" i="19"/>
  <c r="W470" i="19" s="1"/>
  <c r="N470" i="19"/>
  <c r="M471" i="19"/>
  <c r="W471" i="19" s="1"/>
  <c r="N471" i="19"/>
  <c r="M472" i="19"/>
  <c r="W472" i="19" s="1"/>
  <c r="N472" i="19"/>
  <c r="M473" i="19"/>
  <c r="W473" i="19" s="1"/>
  <c r="N473" i="19"/>
  <c r="M474" i="19"/>
  <c r="W474" i="19" s="1"/>
  <c r="N474" i="19"/>
  <c r="M475" i="19"/>
  <c r="W475" i="19" s="1"/>
  <c r="N475" i="19"/>
  <c r="M476" i="19"/>
  <c r="W476" i="19" s="1"/>
  <c r="N476" i="19"/>
  <c r="M477" i="19"/>
  <c r="W477" i="19" s="1"/>
  <c r="N477" i="19"/>
  <c r="M478" i="19"/>
  <c r="W478" i="19" s="1"/>
  <c r="N478" i="19"/>
  <c r="M479" i="19"/>
  <c r="W479" i="19" s="1"/>
  <c r="N479" i="19"/>
  <c r="M480" i="19"/>
  <c r="W480" i="19" s="1"/>
  <c r="N480" i="19"/>
  <c r="M481" i="19"/>
  <c r="W481" i="19" s="1"/>
  <c r="N481" i="19"/>
  <c r="M482" i="19"/>
  <c r="W482" i="19" s="1"/>
  <c r="N482" i="19"/>
  <c r="M483" i="19"/>
  <c r="W483" i="19" s="1"/>
  <c r="N483" i="19"/>
  <c r="M484" i="19"/>
  <c r="W484" i="19" s="1"/>
  <c r="N484" i="19"/>
  <c r="M485" i="19"/>
  <c r="W485" i="19" s="1"/>
  <c r="N485" i="19"/>
  <c r="M486" i="19"/>
  <c r="W486" i="19" s="1"/>
  <c r="N486" i="19"/>
  <c r="M487" i="19"/>
  <c r="W487" i="19" s="1"/>
  <c r="N487" i="19"/>
  <c r="M488" i="19"/>
  <c r="W488" i="19" s="1"/>
  <c r="N488" i="19"/>
  <c r="M489" i="19"/>
  <c r="W489" i="19" s="1"/>
  <c r="N489" i="19"/>
  <c r="M490" i="19"/>
  <c r="W490" i="19" s="1"/>
  <c r="N490" i="19"/>
  <c r="M491" i="19"/>
  <c r="W491" i="19" s="1"/>
  <c r="N491" i="19"/>
  <c r="M492" i="19"/>
  <c r="W492" i="19" s="1"/>
  <c r="N492" i="19"/>
  <c r="M493" i="19"/>
  <c r="W493" i="19" s="1"/>
  <c r="N493" i="19"/>
  <c r="M494" i="19"/>
  <c r="W494" i="19" s="1"/>
  <c r="N494" i="19"/>
  <c r="M495" i="19"/>
  <c r="W495" i="19" s="1"/>
  <c r="N495" i="19"/>
  <c r="M496" i="19"/>
  <c r="W496" i="19" s="1"/>
  <c r="N496" i="19"/>
  <c r="M497" i="19"/>
  <c r="W497" i="19" s="1"/>
  <c r="N497" i="19"/>
  <c r="M498" i="19"/>
  <c r="W498" i="19" s="1"/>
  <c r="N498" i="19"/>
  <c r="M499" i="19"/>
  <c r="W499" i="19" s="1"/>
  <c r="N499" i="19"/>
  <c r="M500" i="19"/>
  <c r="W500" i="19" s="1"/>
  <c r="N500" i="19"/>
  <c r="M501" i="19"/>
  <c r="W501" i="19" s="1"/>
  <c r="N501" i="19"/>
  <c r="M502" i="19"/>
  <c r="W502" i="19" s="1"/>
  <c r="N502" i="19"/>
  <c r="M503" i="19"/>
  <c r="W503" i="19" s="1"/>
  <c r="N503" i="19"/>
  <c r="M504" i="19"/>
  <c r="W504" i="19" s="1"/>
  <c r="N504" i="19"/>
  <c r="M505" i="19"/>
  <c r="W505" i="19" s="1"/>
  <c r="N505" i="19"/>
  <c r="M506" i="19"/>
  <c r="W506" i="19" s="1"/>
  <c r="N506" i="19"/>
  <c r="M507" i="19"/>
  <c r="W507" i="19" s="1"/>
  <c r="N507" i="19"/>
  <c r="M508" i="19"/>
  <c r="W508" i="19" s="1"/>
  <c r="N508" i="19"/>
  <c r="M509" i="19"/>
  <c r="W509" i="19" s="1"/>
  <c r="N509" i="19"/>
  <c r="M510" i="19"/>
  <c r="W510" i="19" s="1"/>
  <c r="N510" i="19"/>
  <c r="M511" i="19"/>
  <c r="W511" i="19" s="1"/>
  <c r="N511" i="19"/>
  <c r="M512" i="19"/>
  <c r="W512" i="19" s="1"/>
  <c r="N512" i="19"/>
  <c r="M513" i="19"/>
  <c r="W513" i="19" s="1"/>
  <c r="N513" i="19"/>
  <c r="M514" i="19"/>
  <c r="W514" i="19" s="1"/>
  <c r="N514" i="19"/>
  <c r="M515" i="19"/>
  <c r="W515" i="19" s="1"/>
  <c r="N515" i="19"/>
  <c r="M516" i="19"/>
  <c r="W516" i="19" s="1"/>
  <c r="N516" i="19"/>
  <c r="M517" i="19"/>
  <c r="W517" i="19" s="1"/>
  <c r="N517" i="19"/>
  <c r="M518" i="19"/>
  <c r="W518" i="19" s="1"/>
  <c r="N518" i="19"/>
  <c r="M519" i="19"/>
  <c r="W519" i="19" s="1"/>
  <c r="N519" i="19"/>
  <c r="M520" i="19"/>
  <c r="W520" i="19" s="1"/>
  <c r="N520" i="19"/>
  <c r="M521" i="19"/>
  <c r="W521" i="19" s="1"/>
  <c r="N521" i="19"/>
  <c r="M522" i="19"/>
  <c r="W522" i="19" s="1"/>
  <c r="N522" i="19"/>
  <c r="M523" i="19"/>
  <c r="W523" i="19" s="1"/>
  <c r="N523" i="19"/>
  <c r="M524" i="19"/>
  <c r="W524" i="19" s="1"/>
  <c r="N524" i="19"/>
  <c r="M525" i="19"/>
  <c r="W525" i="19" s="1"/>
  <c r="N525" i="19"/>
  <c r="M526" i="19"/>
  <c r="W526" i="19" s="1"/>
  <c r="N526" i="19"/>
  <c r="M527" i="19"/>
  <c r="W527" i="19" s="1"/>
  <c r="N527" i="19"/>
  <c r="M528" i="19"/>
  <c r="W528" i="19" s="1"/>
  <c r="N528" i="19"/>
  <c r="M529" i="19"/>
  <c r="W529" i="19" s="1"/>
  <c r="N529" i="19"/>
  <c r="M530" i="19"/>
  <c r="W530" i="19" s="1"/>
  <c r="N530" i="19"/>
  <c r="M531" i="19"/>
  <c r="W531" i="19" s="1"/>
  <c r="N531" i="19"/>
  <c r="M532" i="19"/>
  <c r="W532" i="19" s="1"/>
  <c r="N532" i="19"/>
  <c r="M533" i="19"/>
  <c r="W533" i="19" s="1"/>
  <c r="N533" i="19"/>
  <c r="M534" i="19"/>
  <c r="W534" i="19" s="1"/>
  <c r="N534" i="19"/>
  <c r="M535" i="19"/>
  <c r="W535" i="19" s="1"/>
  <c r="N535" i="19"/>
  <c r="M536" i="19"/>
  <c r="W536" i="19" s="1"/>
  <c r="N536" i="19"/>
  <c r="M537" i="19"/>
  <c r="W537" i="19" s="1"/>
  <c r="N537" i="19"/>
  <c r="M538" i="19"/>
  <c r="W538" i="19" s="1"/>
  <c r="N538" i="19"/>
  <c r="M539" i="19"/>
  <c r="W539" i="19" s="1"/>
  <c r="N539" i="19"/>
  <c r="M540" i="19"/>
  <c r="W540" i="19" s="1"/>
  <c r="N540" i="19"/>
  <c r="M541" i="19"/>
  <c r="W541" i="19" s="1"/>
  <c r="N541" i="19"/>
  <c r="M542" i="19"/>
  <c r="W542" i="19" s="1"/>
  <c r="N542" i="19"/>
  <c r="M543" i="19"/>
  <c r="W543" i="19" s="1"/>
  <c r="N543" i="19"/>
  <c r="M544" i="19"/>
  <c r="W544" i="19" s="1"/>
  <c r="N544" i="19"/>
  <c r="M545" i="19"/>
  <c r="W545" i="19" s="1"/>
  <c r="N545" i="19"/>
  <c r="M546" i="19"/>
  <c r="W546" i="19" s="1"/>
  <c r="N546" i="19"/>
  <c r="M547" i="19"/>
  <c r="W547" i="19" s="1"/>
  <c r="N547" i="19"/>
  <c r="M548" i="19"/>
  <c r="W548" i="19" s="1"/>
  <c r="N548" i="19"/>
  <c r="M549" i="19"/>
  <c r="W549" i="19" s="1"/>
  <c r="N549" i="19"/>
  <c r="M550" i="19"/>
  <c r="W550" i="19" s="1"/>
  <c r="N550" i="19"/>
  <c r="M551" i="19"/>
  <c r="W551" i="19" s="1"/>
  <c r="N551" i="19"/>
  <c r="M552" i="19"/>
  <c r="W552" i="19" s="1"/>
  <c r="N552" i="19"/>
  <c r="M553" i="19"/>
  <c r="W553" i="19" s="1"/>
  <c r="N553" i="19"/>
  <c r="M554" i="19"/>
  <c r="W554" i="19" s="1"/>
  <c r="N554" i="19"/>
  <c r="M555" i="19"/>
  <c r="W555" i="19" s="1"/>
  <c r="N555" i="19"/>
  <c r="M556" i="19"/>
  <c r="W556" i="19" s="1"/>
  <c r="N556" i="19"/>
  <c r="M557" i="19"/>
  <c r="W557" i="19" s="1"/>
  <c r="N557" i="19"/>
  <c r="M558" i="19"/>
  <c r="W558" i="19" s="1"/>
  <c r="N558" i="19"/>
  <c r="M559" i="19"/>
  <c r="W559" i="19" s="1"/>
  <c r="N559" i="19"/>
  <c r="M560" i="19"/>
  <c r="W560" i="19" s="1"/>
  <c r="N560" i="19"/>
  <c r="M561" i="19"/>
  <c r="W561" i="19" s="1"/>
  <c r="N561" i="19"/>
  <c r="M562" i="19"/>
  <c r="W562" i="19" s="1"/>
  <c r="N562" i="19"/>
  <c r="M563" i="19"/>
  <c r="W563" i="19" s="1"/>
  <c r="N563" i="19"/>
  <c r="M564" i="19"/>
  <c r="W564" i="19" s="1"/>
  <c r="N564" i="19"/>
  <c r="M565" i="19"/>
  <c r="W565" i="19" s="1"/>
  <c r="N565" i="19"/>
  <c r="M566" i="19"/>
  <c r="W566" i="19" s="1"/>
  <c r="N566" i="19"/>
  <c r="M567" i="19"/>
  <c r="W567" i="19" s="1"/>
  <c r="N567" i="19"/>
  <c r="M568" i="19"/>
  <c r="W568" i="19" s="1"/>
  <c r="N568" i="19"/>
  <c r="M569" i="19"/>
  <c r="W569" i="19" s="1"/>
  <c r="N569" i="19"/>
  <c r="M570" i="19"/>
  <c r="W570" i="19" s="1"/>
  <c r="N570" i="19"/>
  <c r="M571" i="19"/>
  <c r="W571" i="19" s="1"/>
  <c r="N571" i="19"/>
  <c r="M572" i="19"/>
  <c r="W572" i="19" s="1"/>
  <c r="N572" i="19"/>
  <c r="M573" i="19"/>
  <c r="W573" i="19" s="1"/>
  <c r="N573" i="19"/>
  <c r="M574" i="19"/>
  <c r="W574" i="19" s="1"/>
  <c r="N574" i="19"/>
  <c r="M575" i="19"/>
  <c r="W575" i="19" s="1"/>
  <c r="N575" i="19"/>
  <c r="M576" i="19"/>
  <c r="W576" i="19" s="1"/>
  <c r="N576" i="19"/>
  <c r="M577" i="19"/>
  <c r="W577" i="19" s="1"/>
  <c r="N577" i="19"/>
  <c r="M578" i="19"/>
  <c r="W578" i="19" s="1"/>
  <c r="N578" i="19"/>
  <c r="M579" i="19"/>
  <c r="W579" i="19" s="1"/>
  <c r="N579" i="19"/>
  <c r="M580" i="19"/>
  <c r="W580" i="19" s="1"/>
  <c r="N580" i="19"/>
  <c r="M581" i="19"/>
  <c r="W581" i="19" s="1"/>
  <c r="N581" i="19"/>
  <c r="M582" i="19"/>
  <c r="W582" i="19" s="1"/>
  <c r="N582" i="19"/>
  <c r="M583" i="19"/>
  <c r="W583" i="19" s="1"/>
  <c r="N583" i="19"/>
  <c r="M584" i="19"/>
  <c r="W584" i="19" s="1"/>
  <c r="N584" i="19"/>
  <c r="M585" i="19"/>
  <c r="W585" i="19" s="1"/>
  <c r="N585" i="19"/>
  <c r="M586" i="19"/>
  <c r="W586" i="19" s="1"/>
  <c r="N586" i="19"/>
  <c r="M587" i="19"/>
  <c r="W587" i="19" s="1"/>
  <c r="N587" i="19"/>
  <c r="M588" i="19"/>
  <c r="W588" i="19" s="1"/>
  <c r="N588" i="19"/>
  <c r="M589" i="19"/>
  <c r="W589" i="19" s="1"/>
  <c r="N589" i="19"/>
  <c r="M590" i="19"/>
  <c r="W590" i="19" s="1"/>
  <c r="N590" i="19"/>
  <c r="M591" i="19"/>
  <c r="W591" i="19" s="1"/>
  <c r="N591" i="19"/>
  <c r="M592" i="19"/>
  <c r="W592" i="19" s="1"/>
  <c r="N592" i="19"/>
  <c r="M593" i="19"/>
  <c r="W593" i="19" s="1"/>
  <c r="N593" i="19"/>
  <c r="M594" i="19"/>
  <c r="W594" i="19" s="1"/>
  <c r="N594" i="19"/>
  <c r="M595" i="19"/>
  <c r="W595" i="19" s="1"/>
  <c r="N595" i="19"/>
  <c r="M596" i="19"/>
  <c r="W596" i="19" s="1"/>
  <c r="N596" i="19"/>
  <c r="M597" i="19"/>
  <c r="W597" i="19" s="1"/>
  <c r="N597" i="19"/>
  <c r="M598" i="19"/>
  <c r="W598" i="19" s="1"/>
  <c r="N598" i="19"/>
  <c r="M599" i="19"/>
  <c r="W599" i="19" s="1"/>
  <c r="N599" i="19"/>
  <c r="M600" i="19"/>
  <c r="W600" i="19" s="1"/>
  <c r="N600" i="19"/>
  <c r="M601" i="19"/>
  <c r="W601" i="19" s="1"/>
  <c r="N601" i="19"/>
  <c r="M602" i="19"/>
  <c r="W602" i="19" s="1"/>
  <c r="N602" i="19"/>
  <c r="M603" i="19"/>
  <c r="W603" i="19" s="1"/>
  <c r="N603" i="19"/>
  <c r="M604" i="19"/>
  <c r="W604" i="19" s="1"/>
  <c r="N604" i="19"/>
  <c r="M605" i="19"/>
  <c r="W605" i="19" s="1"/>
  <c r="N605" i="19"/>
  <c r="M606" i="19"/>
  <c r="W606" i="19" s="1"/>
  <c r="N606" i="19"/>
  <c r="M607" i="19"/>
  <c r="W607" i="19" s="1"/>
  <c r="N607" i="19"/>
  <c r="M608" i="19"/>
  <c r="W608" i="19" s="1"/>
  <c r="N608" i="19"/>
  <c r="M609" i="19"/>
  <c r="W609" i="19" s="1"/>
  <c r="N609" i="19"/>
  <c r="M610" i="19"/>
  <c r="W610" i="19" s="1"/>
  <c r="N610" i="19"/>
  <c r="M611" i="19"/>
  <c r="W611" i="19" s="1"/>
  <c r="N611" i="19"/>
  <c r="M612" i="19"/>
  <c r="W612" i="19" s="1"/>
  <c r="N612" i="19"/>
  <c r="M613" i="19"/>
  <c r="W613" i="19" s="1"/>
  <c r="N613" i="19"/>
  <c r="M614" i="19"/>
  <c r="W614" i="19" s="1"/>
  <c r="N614" i="19"/>
  <c r="M615" i="19"/>
  <c r="W615" i="19" s="1"/>
  <c r="N615" i="19"/>
  <c r="M616" i="19"/>
  <c r="W616" i="19" s="1"/>
  <c r="N616" i="19"/>
  <c r="M617" i="19"/>
  <c r="W617" i="19" s="1"/>
  <c r="N617" i="19"/>
  <c r="M618" i="19"/>
  <c r="W618" i="19" s="1"/>
  <c r="N618" i="19"/>
  <c r="M619" i="19"/>
  <c r="W619" i="19" s="1"/>
  <c r="N619" i="19"/>
  <c r="M620" i="19"/>
  <c r="W620" i="19" s="1"/>
  <c r="N620" i="19"/>
  <c r="M621" i="19"/>
  <c r="W621" i="19" s="1"/>
  <c r="N621" i="19"/>
  <c r="M622" i="19"/>
  <c r="W622" i="19" s="1"/>
  <c r="N622" i="19"/>
  <c r="M623" i="19"/>
  <c r="W623" i="19" s="1"/>
  <c r="N623" i="19"/>
  <c r="M624" i="19"/>
  <c r="W624" i="19" s="1"/>
  <c r="N624" i="19"/>
  <c r="M625" i="19"/>
  <c r="W625" i="19" s="1"/>
  <c r="N625" i="19"/>
  <c r="M626" i="19"/>
  <c r="W626" i="19" s="1"/>
  <c r="N626" i="19"/>
  <c r="M627" i="19"/>
  <c r="W627" i="19" s="1"/>
  <c r="N627" i="19"/>
  <c r="M628" i="19"/>
  <c r="W628" i="19" s="1"/>
  <c r="N628" i="19"/>
  <c r="M629" i="19"/>
  <c r="W629" i="19" s="1"/>
  <c r="N629" i="19"/>
  <c r="M630" i="19"/>
  <c r="W630" i="19" s="1"/>
  <c r="N630" i="19"/>
  <c r="M631" i="19"/>
  <c r="W631" i="19" s="1"/>
  <c r="N631" i="19"/>
  <c r="M632" i="19"/>
  <c r="W632" i="19" s="1"/>
  <c r="N632" i="19"/>
  <c r="M633" i="19"/>
  <c r="W633" i="19" s="1"/>
  <c r="N633" i="19"/>
  <c r="M634" i="19"/>
  <c r="W634" i="19" s="1"/>
  <c r="N634" i="19"/>
  <c r="M635" i="19"/>
  <c r="W635" i="19" s="1"/>
  <c r="N635" i="19"/>
  <c r="M636" i="19"/>
  <c r="W636" i="19" s="1"/>
  <c r="N636" i="19"/>
  <c r="M637" i="19"/>
  <c r="W637" i="19" s="1"/>
  <c r="N637" i="19"/>
  <c r="M638" i="19"/>
  <c r="W638" i="19" s="1"/>
  <c r="N638" i="19"/>
  <c r="M639" i="19"/>
  <c r="W639" i="19" s="1"/>
  <c r="N639" i="19"/>
  <c r="M640" i="19"/>
  <c r="W640" i="19" s="1"/>
  <c r="N640" i="19"/>
  <c r="M641" i="19"/>
  <c r="W641" i="19" s="1"/>
  <c r="N641" i="19"/>
  <c r="M642" i="19"/>
  <c r="W642" i="19" s="1"/>
  <c r="N642" i="19"/>
  <c r="M643" i="19"/>
  <c r="W643" i="19" s="1"/>
  <c r="N643" i="19"/>
  <c r="M644" i="19"/>
  <c r="W644" i="19" s="1"/>
  <c r="N644" i="19"/>
  <c r="M645" i="19"/>
  <c r="W645" i="19" s="1"/>
  <c r="N645" i="19"/>
  <c r="M646" i="19"/>
  <c r="W646" i="19" s="1"/>
  <c r="N646" i="19"/>
  <c r="M647" i="19"/>
  <c r="W647" i="19" s="1"/>
  <c r="N647" i="19"/>
  <c r="M648" i="19"/>
  <c r="W648" i="19" s="1"/>
  <c r="N648" i="19"/>
  <c r="M649" i="19"/>
  <c r="W649" i="19" s="1"/>
  <c r="N649" i="19"/>
  <c r="M650" i="19"/>
  <c r="W650" i="19" s="1"/>
  <c r="N650" i="19"/>
  <c r="M651" i="19"/>
  <c r="W651" i="19" s="1"/>
  <c r="N651" i="19"/>
  <c r="M652" i="19"/>
  <c r="W652" i="19" s="1"/>
  <c r="N652" i="19"/>
  <c r="M653" i="19"/>
  <c r="W653" i="19" s="1"/>
  <c r="N653" i="19"/>
  <c r="M654" i="19"/>
  <c r="W654" i="19" s="1"/>
  <c r="N654" i="19"/>
  <c r="M655" i="19"/>
  <c r="W655" i="19" s="1"/>
  <c r="N655" i="19"/>
  <c r="M656" i="19"/>
  <c r="W656" i="19" s="1"/>
  <c r="N656" i="19"/>
  <c r="M657" i="19"/>
  <c r="W657" i="19" s="1"/>
  <c r="N657" i="19"/>
  <c r="M658" i="19"/>
  <c r="W658" i="19" s="1"/>
  <c r="N658" i="19"/>
  <c r="M659" i="19"/>
  <c r="W659" i="19" s="1"/>
  <c r="N659" i="19"/>
  <c r="M660" i="19"/>
  <c r="W660" i="19" s="1"/>
  <c r="N660" i="19"/>
  <c r="M661" i="19"/>
  <c r="W661" i="19" s="1"/>
  <c r="N661" i="19"/>
  <c r="M662" i="19"/>
  <c r="W662" i="19" s="1"/>
  <c r="N662" i="19"/>
  <c r="M663" i="19"/>
  <c r="W663" i="19" s="1"/>
  <c r="N663" i="19"/>
  <c r="M664" i="19"/>
  <c r="W664" i="19" s="1"/>
  <c r="N664" i="19"/>
  <c r="M665" i="19"/>
  <c r="W665" i="19" s="1"/>
  <c r="N665" i="19"/>
  <c r="M666" i="19"/>
  <c r="W666" i="19" s="1"/>
  <c r="N666" i="19"/>
  <c r="M667" i="19"/>
  <c r="W667" i="19" s="1"/>
  <c r="N667" i="19"/>
  <c r="M668" i="19"/>
  <c r="W668" i="19" s="1"/>
  <c r="N668" i="19"/>
  <c r="M669" i="19"/>
  <c r="W669" i="19" s="1"/>
  <c r="N669" i="19"/>
  <c r="M670" i="19"/>
  <c r="W670" i="19" s="1"/>
  <c r="N670" i="19"/>
  <c r="M671" i="19"/>
  <c r="W671" i="19" s="1"/>
  <c r="N671" i="19"/>
  <c r="M672" i="19"/>
  <c r="W672" i="19" s="1"/>
  <c r="N672" i="19"/>
  <c r="M673" i="19"/>
  <c r="W673" i="19" s="1"/>
  <c r="N673" i="19"/>
  <c r="M674" i="19"/>
  <c r="W674" i="19" s="1"/>
  <c r="N674" i="19"/>
  <c r="M675" i="19"/>
  <c r="W675" i="19" s="1"/>
  <c r="N675" i="19"/>
  <c r="M676" i="19"/>
  <c r="W676" i="19" s="1"/>
  <c r="N676" i="19"/>
  <c r="M677" i="19"/>
  <c r="W677" i="19" s="1"/>
  <c r="N677" i="19"/>
  <c r="M678" i="19"/>
  <c r="W678" i="19" s="1"/>
  <c r="N678" i="19"/>
  <c r="M679" i="19"/>
  <c r="W679" i="19" s="1"/>
  <c r="N679" i="19"/>
  <c r="M680" i="19"/>
  <c r="W680" i="19" s="1"/>
  <c r="N680" i="19"/>
  <c r="M681" i="19"/>
  <c r="W681" i="19" s="1"/>
  <c r="N681" i="19"/>
  <c r="M682" i="19"/>
  <c r="W682" i="19" s="1"/>
  <c r="N682" i="19"/>
  <c r="M683" i="19"/>
  <c r="W683" i="19" s="1"/>
  <c r="N683" i="19"/>
  <c r="M684" i="19"/>
  <c r="W684" i="19" s="1"/>
  <c r="N684" i="19"/>
  <c r="M685" i="19"/>
  <c r="W685" i="19" s="1"/>
  <c r="N685" i="19"/>
  <c r="M686" i="19"/>
  <c r="W686" i="19" s="1"/>
  <c r="N686" i="19"/>
  <c r="M687" i="19"/>
  <c r="W687" i="19" s="1"/>
  <c r="N687" i="19"/>
  <c r="M688" i="19"/>
  <c r="W688" i="19" s="1"/>
  <c r="N688" i="19"/>
  <c r="M689" i="19"/>
  <c r="W689" i="19" s="1"/>
  <c r="N689" i="19"/>
  <c r="M690" i="19"/>
  <c r="W690" i="19" s="1"/>
  <c r="N690" i="19"/>
  <c r="M691" i="19"/>
  <c r="W691" i="19" s="1"/>
  <c r="N691" i="19"/>
  <c r="M692" i="19"/>
  <c r="W692" i="19" s="1"/>
  <c r="N692" i="19"/>
  <c r="M693" i="19"/>
  <c r="W693" i="19" s="1"/>
  <c r="N693" i="19"/>
  <c r="M694" i="19"/>
  <c r="W694" i="19" s="1"/>
  <c r="N694" i="19"/>
  <c r="M695" i="19"/>
  <c r="W695" i="19" s="1"/>
  <c r="N695" i="19"/>
  <c r="M696" i="19"/>
  <c r="W696" i="19" s="1"/>
  <c r="N696" i="19"/>
  <c r="M697" i="19"/>
  <c r="W697" i="19" s="1"/>
  <c r="N697" i="19"/>
  <c r="M698" i="19"/>
  <c r="W698" i="19" s="1"/>
  <c r="N698" i="19"/>
  <c r="M699" i="19"/>
  <c r="W699" i="19" s="1"/>
  <c r="N699" i="19"/>
  <c r="M700" i="19"/>
  <c r="W700" i="19" s="1"/>
  <c r="N700" i="19"/>
  <c r="M701" i="19"/>
  <c r="W701" i="19" s="1"/>
  <c r="N701" i="19"/>
  <c r="M702" i="19"/>
  <c r="W702" i="19" s="1"/>
  <c r="N702" i="19"/>
  <c r="M703" i="19"/>
  <c r="W703" i="19" s="1"/>
  <c r="N703" i="19"/>
  <c r="M704" i="19"/>
  <c r="W704" i="19" s="1"/>
  <c r="N704" i="19"/>
  <c r="M705" i="19"/>
  <c r="W705" i="19" s="1"/>
  <c r="N705" i="19"/>
  <c r="M706" i="19"/>
  <c r="W706" i="19" s="1"/>
  <c r="N706" i="19"/>
  <c r="M707" i="19"/>
  <c r="W707" i="19" s="1"/>
  <c r="N707" i="19"/>
  <c r="M708" i="19"/>
  <c r="W708" i="19" s="1"/>
  <c r="N708" i="19"/>
  <c r="M709" i="19"/>
  <c r="W709" i="19" s="1"/>
  <c r="N709" i="19"/>
  <c r="M710" i="19"/>
  <c r="W710" i="19" s="1"/>
  <c r="N710" i="19"/>
  <c r="M711" i="19"/>
  <c r="W711" i="19" s="1"/>
  <c r="N711" i="19"/>
  <c r="M712" i="19"/>
  <c r="W712" i="19" s="1"/>
  <c r="N712" i="19"/>
  <c r="M713" i="19"/>
  <c r="W713" i="19" s="1"/>
  <c r="N713" i="19"/>
  <c r="M714" i="19"/>
  <c r="W714" i="19" s="1"/>
  <c r="N714" i="19"/>
  <c r="M715" i="19"/>
  <c r="W715" i="19" s="1"/>
  <c r="N715" i="19"/>
  <c r="M716" i="19"/>
  <c r="W716" i="19" s="1"/>
  <c r="N716" i="19"/>
  <c r="M717" i="19"/>
  <c r="W717" i="19" s="1"/>
  <c r="N717" i="19"/>
  <c r="M718" i="19"/>
  <c r="W718" i="19" s="1"/>
  <c r="N718" i="19"/>
  <c r="M719" i="19"/>
  <c r="W719" i="19" s="1"/>
  <c r="N719" i="19"/>
  <c r="M720" i="19"/>
  <c r="W720" i="19" s="1"/>
  <c r="N720" i="19"/>
  <c r="M721" i="19"/>
  <c r="W721" i="19" s="1"/>
  <c r="N721" i="19"/>
  <c r="M722" i="19"/>
  <c r="W722" i="19" s="1"/>
  <c r="N722" i="19"/>
  <c r="M723" i="19"/>
  <c r="W723" i="19" s="1"/>
  <c r="N723" i="19"/>
  <c r="M724" i="19"/>
  <c r="W724" i="19" s="1"/>
  <c r="N724" i="19"/>
  <c r="M725" i="19"/>
  <c r="W725" i="19" s="1"/>
  <c r="N725" i="19"/>
  <c r="M726" i="19"/>
  <c r="W726" i="19" s="1"/>
  <c r="N726" i="19"/>
  <c r="M727" i="19"/>
  <c r="W727" i="19" s="1"/>
  <c r="N727" i="19"/>
  <c r="M728" i="19"/>
  <c r="W728" i="19" s="1"/>
  <c r="N728" i="19"/>
  <c r="M729" i="19"/>
  <c r="W729" i="19" s="1"/>
  <c r="N729" i="19"/>
  <c r="M730" i="19"/>
  <c r="W730" i="19" s="1"/>
  <c r="N730" i="19"/>
  <c r="M731" i="19"/>
  <c r="W731" i="19" s="1"/>
  <c r="N731" i="19"/>
  <c r="M732" i="19"/>
  <c r="W732" i="19" s="1"/>
  <c r="N732" i="19"/>
  <c r="M733" i="19"/>
  <c r="W733" i="19" s="1"/>
  <c r="N733" i="19"/>
  <c r="M734" i="19"/>
  <c r="W734" i="19" s="1"/>
  <c r="N734" i="19"/>
  <c r="M735" i="19"/>
  <c r="W735" i="19" s="1"/>
  <c r="N735" i="19"/>
  <c r="M736" i="19"/>
  <c r="W736" i="19" s="1"/>
  <c r="N736" i="19"/>
  <c r="M737" i="19"/>
  <c r="W737" i="19" s="1"/>
  <c r="N737" i="19"/>
  <c r="M738" i="19"/>
  <c r="W738" i="19" s="1"/>
  <c r="N738" i="19"/>
  <c r="M739" i="19"/>
  <c r="W739" i="19" s="1"/>
  <c r="N739" i="19"/>
  <c r="M740" i="19"/>
  <c r="W740" i="19" s="1"/>
  <c r="N740" i="19"/>
  <c r="M741" i="19"/>
  <c r="W741" i="19" s="1"/>
  <c r="N741" i="19"/>
  <c r="M742" i="19"/>
  <c r="W742" i="19" s="1"/>
  <c r="N742" i="19"/>
  <c r="M743" i="19"/>
  <c r="W743" i="19" s="1"/>
  <c r="N743" i="19"/>
  <c r="M744" i="19"/>
  <c r="W744" i="19" s="1"/>
  <c r="N744" i="19"/>
  <c r="M745" i="19"/>
  <c r="W745" i="19" s="1"/>
  <c r="N745" i="19"/>
  <c r="M746" i="19"/>
  <c r="W746" i="19" s="1"/>
  <c r="N746" i="19"/>
  <c r="M747" i="19"/>
  <c r="W747" i="19" s="1"/>
  <c r="N747" i="19"/>
  <c r="M748" i="19"/>
  <c r="W748" i="19" s="1"/>
  <c r="N748" i="19"/>
  <c r="M749" i="19"/>
  <c r="W749" i="19" s="1"/>
  <c r="N749" i="19"/>
  <c r="M750" i="19"/>
  <c r="W750" i="19" s="1"/>
  <c r="N750" i="19"/>
  <c r="M751" i="19"/>
  <c r="W751" i="19" s="1"/>
  <c r="N751" i="19"/>
  <c r="M752" i="19"/>
  <c r="W752" i="19" s="1"/>
  <c r="N752" i="19"/>
  <c r="M753" i="19"/>
  <c r="W753" i="19" s="1"/>
  <c r="N753" i="19"/>
  <c r="M754" i="19"/>
  <c r="W754" i="19" s="1"/>
  <c r="N754" i="19"/>
  <c r="M755" i="19"/>
  <c r="W755" i="19" s="1"/>
  <c r="N755" i="19"/>
  <c r="M756" i="19"/>
  <c r="W756" i="19" s="1"/>
  <c r="N756" i="19"/>
  <c r="M757" i="19"/>
  <c r="W757" i="19" s="1"/>
  <c r="N757" i="19"/>
  <c r="M758" i="19"/>
  <c r="W758" i="19" s="1"/>
  <c r="N758" i="19"/>
  <c r="M759" i="19"/>
  <c r="W759" i="19" s="1"/>
  <c r="N759" i="19"/>
  <c r="M760" i="19"/>
  <c r="W760" i="19" s="1"/>
  <c r="N760" i="19"/>
  <c r="M761" i="19"/>
  <c r="W761" i="19" s="1"/>
  <c r="N761" i="19"/>
  <c r="M762" i="19"/>
  <c r="W762" i="19" s="1"/>
  <c r="N762" i="19"/>
  <c r="M763" i="19"/>
  <c r="W763" i="19" s="1"/>
  <c r="N763" i="19"/>
  <c r="M764" i="19"/>
  <c r="W764" i="19" s="1"/>
  <c r="N764" i="19"/>
  <c r="M765" i="19"/>
  <c r="W765" i="19" s="1"/>
  <c r="N765" i="19"/>
  <c r="M766" i="19"/>
  <c r="W766" i="19" s="1"/>
  <c r="N766" i="19"/>
  <c r="M767" i="19"/>
  <c r="W767" i="19" s="1"/>
  <c r="N767" i="19"/>
  <c r="M768" i="19"/>
  <c r="W768" i="19" s="1"/>
  <c r="N768" i="19"/>
  <c r="M769" i="19"/>
  <c r="W769" i="19" s="1"/>
  <c r="N769" i="19"/>
  <c r="M770" i="19"/>
  <c r="W770" i="19" s="1"/>
  <c r="N770" i="19"/>
  <c r="M771" i="19"/>
  <c r="W771" i="19" s="1"/>
  <c r="N771" i="19"/>
  <c r="M772" i="19"/>
  <c r="W772" i="19" s="1"/>
  <c r="N772" i="19"/>
  <c r="M773" i="19"/>
  <c r="W773" i="19" s="1"/>
  <c r="N773" i="19"/>
  <c r="M774" i="19"/>
  <c r="W774" i="19" s="1"/>
  <c r="N774" i="19"/>
  <c r="M775" i="19"/>
  <c r="W775" i="19" s="1"/>
  <c r="N775" i="19"/>
  <c r="M776" i="19"/>
  <c r="W776" i="19" s="1"/>
  <c r="N776" i="19"/>
  <c r="M777" i="19"/>
  <c r="W777" i="19" s="1"/>
  <c r="N777" i="19"/>
  <c r="M778" i="19"/>
  <c r="W778" i="19" s="1"/>
  <c r="N778" i="19"/>
  <c r="M779" i="19"/>
  <c r="W779" i="19" s="1"/>
  <c r="N779" i="19"/>
  <c r="M780" i="19"/>
  <c r="W780" i="19" s="1"/>
  <c r="N780" i="19"/>
  <c r="M781" i="19"/>
  <c r="W781" i="19" s="1"/>
  <c r="N781" i="19"/>
  <c r="M782" i="19"/>
  <c r="W782" i="19" s="1"/>
  <c r="N782" i="19"/>
  <c r="M783" i="19"/>
  <c r="W783" i="19" s="1"/>
  <c r="N783" i="19"/>
  <c r="M784" i="19"/>
  <c r="W784" i="19" s="1"/>
  <c r="N784" i="19"/>
  <c r="M785" i="19"/>
  <c r="W785" i="19" s="1"/>
  <c r="N785" i="19"/>
  <c r="M786" i="19"/>
  <c r="W786" i="19" s="1"/>
  <c r="N786" i="19"/>
  <c r="M787" i="19"/>
  <c r="W787" i="19" s="1"/>
  <c r="N787" i="19"/>
  <c r="M788" i="19"/>
  <c r="W788" i="19" s="1"/>
  <c r="N788" i="19"/>
  <c r="M789" i="19"/>
  <c r="W789" i="19" s="1"/>
  <c r="N789" i="19"/>
  <c r="M790" i="19"/>
  <c r="W790" i="19" s="1"/>
  <c r="N790" i="19"/>
  <c r="M791" i="19"/>
  <c r="W791" i="19" s="1"/>
  <c r="N791" i="19"/>
  <c r="M792" i="19"/>
  <c r="W792" i="19" s="1"/>
  <c r="N792" i="19"/>
  <c r="M793" i="19"/>
  <c r="W793" i="19" s="1"/>
  <c r="N793" i="19"/>
  <c r="M794" i="19"/>
  <c r="W794" i="19" s="1"/>
  <c r="N794" i="19"/>
  <c r="M795" i="19"/>
  <c r="W795" i="19" s="1"/>
  <c r="N795" i="19"/>
  <c r="M796" i="19"/>
  <c r="W796" i="19" s="1"/>
  <c r="N796" i="19"/>
  <c r="M797" i="19"/>
  <c r="W797" i="19" s="1"/>
  <c r="N797" i="19"/>
  <c r="M798" i="19"/>
  <c r="W798" i="19" s="1"/>
  <c r="N798" i="19"/>
  <c r="M799" i="19"/>
  <c r="W799" i="19" s="1"/>
  <c r="N799" i="19"/>
  <c r="M800" i="19"/>
  <c r="W800" i="19" s="1"/>
  <c r="N800" i="19"/>
  <c r="M801" i="19"/>
  <c r="W801" i="19" s="1"/>
  <c r="N801" i="19"/>
  <c r="M802" i="19"/>
  <c r="W802" i="19" s="1"/>
  <c r="N802" i="19"/>
  <c r="M803" i="19"/>
  <c r="W803" i="19" s="1"/>
  <c r="N803" i="19"/>
  <c r="M804" i="19"/>
  <c r="W804" i="19" s="1"/>
  <c r="N804" i="19"/>
  <c r="M805" i="19"/>
  <c r="W805" i="19" s="1"/>
  <c r="N805" i="19"/>
  <c r="M806" i="19"/>
  <c r="W806" i="19" s="1"/>
  <c r="N806" i="19"/>
  <c r="M807" i="19"/>
  <c r="W807" i="19" s="1"/>
  <c r="N807" i="19"/>
  <c r="M808" i="19"/>
  <c r="W808" i="19" s="1"/>
  <c r="N808" i="19"/>
  <c r="M809" i="19"/>
  <c r="W809" i="19" s="1"/>
  <c r="N809" i="19"/>
  <c r="M810" i="19"/>
  <c r="W810" i="19" s="1"/>
  <c r="N810" i="19"/>
  <c r="M811" i="19"/>
  <c r="W811" i="19" s="1"/>
  <c r="N811" i="19"/>
  <c r="M812" i="19"/>
  <c r="W812" i="19" s="1"/>
  <c r="N812" i="19"/>
  <c r="M813" i="19"/>
  <c r="W813" i="19" s="1"/>
  <c r="N813" i="19"/>
  <c r="M814" i="19"/>
  <c r="W814" i="19" s="1"/>
  <c r="N814" i="19"/>
  <c r="M815" i="19"/>
  <c r="W815" i="19" s="1"/>
  <c r="N815" i="19"/>
  <c r="M816" i="19"/>
  <c r="W816" i="19" s="1"/>
  <c r="N816" i="19"/>
  <c r="M817" i="19"/>
  <c r="W817" i="19" s="1"/>
  <c r="N817" i="19"/>
  <c r="M818" i="19"/>
  <c r="W818" i="19" s="1"/>
  <c r="N818" i="19"/>
  <c r="M819" i="19"/>
  <c r="W819" i="19" s="1"/>
  <c r="N819" i="19"/>
  <c r="M820" i="19"/>
  <c r="W820" i="19" s="1"/>
  <c r="N820" i="19"/>
  <c r="M821" i="19"/>
  <c r="W821" i="19" s="1"/>
  <c r="N821" i="19"/>
  <c r="M822" i="19"/>
  <c r="W822" i="19" s="1"/>
  <c r="N822" i="19"/>
  <c r="M823" i="19"/>
  <c r="W823" i="19" s="1"/>
  <c r="N823" i="19"/>
  <c r="M824" i="19"/>
  <c r="W824" i="19" s="1"/>
  <c r="N824" i="19"/>
  <c r="M825" i="19"/>
  <c r="W825" i="19" s="1"/>
  <c r="N825" i="19"/>
  <c r="M826" i="19"/>
  <c r="W826" i="19" s="1"/>
  <c r="N826" i="19"/>
  <c r="M827" i="19"/>
  <c r="W827" i="19" s="1"/>
  <c r="N827" i="19"/>
  <c r="M828" i="19"/>
  <c r="W828" i="19" s="1"/>
  <c r="N828" i="19"/>
  <c r="M829" i="19"/>
  <c r="W829" i="19" s="1"/>
  <c r="N829" i="19"/>
  <c r="M830" i="19"/>
  <c r="W830" i="19" s="1"/>
  <c r="N830" i="19"/>
  <c r="M831" i="19"/>
  <c r="W831" i="19" s="1"/>
  <c r="N831" i="19"/>
  <c r="M832" i="19"/>
  <c r="W832" i="19" s="1"/>
  <c r="N832" i="19"/>
  <c r="M833" i="19"/>
  <c r="W833" i="19" s="1"/>
  <c r="N833" i="19"/>
  <c r="M834" i="19"/>
  <c r="W834" i="19" s="1"/>
  <c r="N834" i="19"/>
  <c r="M835" i="19"/>
  <c r="W835" i="19" s="1"/>
  <c r="N835" i="19"/>
  <c r="M836" i="19"/>
  <c r="W836" i="19" s="1"/>
  <c r="N836" i="19"/>
  <c r="M837" i="19"/>
  <c r="W837" i="19" s="1"/>
  <c r="N837" i="19"/>
  <c r="M838" i="19"/>
  <c r="W838" i="19" s="1"/>
  <c r="N838" i="19"/>
  <c r="M839" i="19"/>
  <c r="W839" i="19" s="1"/>
  <c r="N839" i="19"/>
  <c r="M840" i="19"/>
  <c r="W840" i="19" s="1"/>
  <c r="N840" i="19"/>
  <c r="M841" i="19"/>
  <c r="W841" i="19" s="1"/>
  <c r="N841" i="19"/>
  <c r="M842" i="19"/>
  <c r="W842" i="19" s="1"/>
  <c r="N842" i="19"/>
  <c r="M843" i="19"/>
  <c r="W843" i="19" s="1"/>
  <c r="N843" i="19"/>
  <c r="M844" i="19"/>
  <c r="W844" i="19" s="1"/>
  <c r="N844" i="19"/>
  <c r="M845" i="19"/>
  <c r="W845" i="19" s="1"/>
  <c r="N845" i="19"/>
  <c r="M846" i="19"/>
  <c r="W846" i="19" s="1"/>
  <c r="N846" i="19"/>
  <c r="M847" i="19"/>
  <c r="W847" i="19" s="1"/>
  <c r="N847" i="19"/>
  <c r="M848" i="19"/>
  <c r="W848" i="19" s="1"/>
  <c r="N848" i="19"/>
  <c r="M849" i="19"/>
  <c r="W849" i="19" s="1"/>
  <c r="N849" i="19"/>
  <c r="M850" i="19"/>
  <c r="W850" i="19" s="1"/>
  <c r="N850" i="19"/>
  <c r="M851" i="19"/>
  <c r="W851" i="19" s="1"/>
  <c r="N851" i="19"/>
  <c r="M852" i="19"/>
  <c r="W852" i="19" s="1"/>
  <c r="N852" i="19"/>
  <c r="M853" i="19"/>
  <c r="W853" i="19" s="1"/>
  <c r="N853" i="19"/>
  <c r="M854" i="19"/>
  <c r="W854" i="19" s="1"/>
  <c r="N854" i="19"/>
  <c r="M855" i="19"/>
  <c r="W855" i="19" s="1"/>
  <c r="N855" i="19"/>
  <c r="M856" i="19"/>
  <c r="W856" i="19" s="1"/>
  <c r="N856" i="19"/>
  <c r="M857" i="19"/>
  <c r="W857" i="19" s="1"/>
  <c r="N857" i="19"/>
  <c r="M858" i="19"/>
  <c r="W858" i="19" s="1"/>
  <c r="N858" i="19"/>
  <c r="M859" i="19"/>
  <c r="W859" i="19" s="1"/>
  <c r="N859" i="19"/>
  <c r="M860" i="19"/>
  <c r="W860" i="19" s="1"/>
  <c r="N860" i="19"/>
  <c r="M861" i="19"/>
  <c r="W861" i="19" s="1"/>
  <c r="N861" i="19"/>
  <c r="M862" i="19"/>
  <c r="W862" i="19" s="1"/>
  <c r="N862" i="19"/>
  <c r="M863" i="19"/>
  <c r="W863" i="19" s="1"/>
  <c r="N863" i="19"/>
  <c r="M864" i="19"/>
  <c r="W864" i="19" s="1"/>
  <c r="N864" i="19"/>
  <c r="M865" i="19"/>
  <c r="W865" i="19" s="1"/>
  <c r="N865" i="19"/>
  <c r="M866" i="19"/>
  <c r="W866" i="19" s="1"/>
  <c r="N866" i="19"/>
  <c r="M867" i="19"/>
  <c r="W867" i="19" s="1"/>
  <c r="N867" i="19"/>
  <c r="M868" i="19"/>
  <c r="W868" i="19" s="1"/>
  <c r="N868" i="19"/>
  <c r="M869" i="19"/>
  <c r="W869" i="19" s="1"/>
  <c r="N869" i="19"/>
  <c r="M870" i="19"/>
  <c r="W870" i="19" s="1"/>
  <c r="N870" i="19"/>
  <c r="M871" i="19"/>
  <c r="W871" i="19" s="1"/>
  <c r="N871" i="19"/>
  <c r="M872" i="19"/>
  <c r="W872" i="19" s="1"/>
  <c r="N872" i="19"/>
  <c r="M873" i="19"/>
  <c r="W873" i="19" s="1"/>
  <c r="N873" i="19"/>
  <c r="M874" i="19"/>
  <c r="W874" i="19" s="1"/>
  <c r="N874" i="19"/>
  <c r="M875" i="19"/>
  <c r="W875" i="19" s="1"/>
  <c r="N875" i="19"/>
  <c r="M876" i="19"/>
  <c r="W876" i="19" s="1"/>
  <c r="N876" i="19"/>
  <c r="M877" i="19"/>
  <c r="W877" i="19" s="1"/>
  <c r="N877" i="19"/>
  <c r="M878" i="19"/>
  <c r="W878" i="19" s="1"/>
  <c r="N878" i="19"/>
  <c r="M879" i="19"/>
  <c r="W879" i="19" s="1"/>
  <c r="N879" i="19"/>
  <c r="M880" i="19"/>
  <c r="W880" i="19" s="1"/>
  <c r="N880" i="19"/>
  <c r="M881" i="19"/>
  <c r="W881" i="19" s="1"/>
  <c r="N881" i="19"/>
  <c r="M882" i="19"/>
  <c r="W882" i="19" s="1"/>
  <c r="N882" i="19"/>
  <c r="M883" i="19"/>
  <c r="W883" i="19" s="1"/>
  <c r="N883" i="19"/>
  <c r="M884" i="19"/>
  <c r="W884" i="19" s="1"/>
  <c r="N884" i="19"/>
  <c r="M885" i="19"/>
  <c r="W885" i="19" s="1"/>
  <c r="N885" i="19"/>
  <c r="M886" i="19"/>
  <c r="W886" i="19" s="1"/>
  <c r="N886" i="19"/>
  <c r="M887" i="19"/>
  <c r="W887" i="19" s="1"/>
  <c r="N887" i="19"/>
  <c r="M888" i="19"/>
  <c r="W888" i="19" s="1"/>
  <c r="N888" i="19"/>
  <c r="M889" i="19"/>
  <c r="W889" i="19" s="1"/>
  <c r="N889" i="19"/>
  <c r="M890" i="19"/>
  <c r="W890" i="19" s="1"/>
  <c r="N890" i="19"/>
  <c r="M891" i="19"/>
  <c r="W891" i="19" s="1"/>
  <c r="N891" i="19"/>
  <c r="M892" i="19"/>
  <c r="W892" i="19" s="1"/>
  <c r="N892" i="19"/>
  <c r="M893" i="19"/>
  <c r="W893" i="19" s="1"/>
  <c r="N893" i="19"/>
  <c r="M894" i="19"/>
  <c r="W894" i="19" s="1"/>
  <c r="N894" i="19"/>
  <c r="M895" i="19"/>
  <c r="W895" i="19" s="1"/>
  <c r="N895" i="19"/>
  <c r="M896" i="19"/>
  <c r="W896" i="19" s="1"/>
  <c r="N896" i="19"/>
  <c r="M897" i="19"/>
  <c r="W897" i="19" s="1"/>
  <c r="N897" i="19"/>
  <c r="M898" i="19"/>
  <c r="W898" i="19" s="1"/>
  <c r="N898" i="19"/>
  <c r="M899" i="19"/>
  <c r="W899" i="19" s="1"/>
  <c r="N899" i="19"/>
  <c r="M900" i="19"/>
  <c r="W900" i="19" s="1"/>
  <c r="N900" i="19"/>
  <c r="M901" i="19"/>
  <c r="W901" i="19" s="1"/>
  <c r="N901" i="19"/>
  <c r="M902" i="19"/>
  <c r="W902" i="19" s="1"/>
  <c r="N902" i="19"/>
  <c r="M903" i="19"/>
  <c r="W903" i="19" s="1"/>
  <c r="N903" i="19"/>
  <c r="M904" i="19"/>
  <c r="W904" i="19" s="1"/>
  <c r="N904" i="19"/>
  <c r="M905" i="19"/>
  <c r="W905" i="19" s="1"/>
  <c r="N905" i="19"/>
  <c r="M906" i="19"/>
  <c r="W906" i="19" s="1"/>
  <c r="N906" i="19"/>
  <c r="M907" i="19"/>
  <c r="W907" i="19" s="1"/>
  <c r="N907" i="19"/>
  <c r="M908" i="19"/>
  <c r="W908" i="19" s="1"/>
  <c r="N908" i="19"/>
  <c r="M909" i="19"/>
  <c r="W909" i="19" s="1"/>
  <c r="N909" i="19"/>
  <c r="M910" i="19"/>
  <c r="W910" i="19" s="1"/>
  <c r="N910" i="19"/>
  <c r="V8" i="19"/>
  <c r="U8" i="19"/>
  <c r="T8" i="19"/>
  <c r="S8" i="19"/>
  <c r="R8" i="19"/>
  <c r="Q8" i="19"/>
  <c r="P8" i="19"/>
  <c r="O8" i="19"/>
  <c r="N8" i="19"/>
  <c r="M8" i="19"/>
  <c r="N7" i="19"/>
  <c r="O7" i="19"/>
  <c r="Y7" i="19" s="1"/>
  <c r="P7" i="19"/>
  <c r="Q7" i="19"/>
  <c r="R7" i="19"/>
  <c r="S7" i="19"/>
  <c r="T7" i="19"/>
  <c r="U7" i="19"/>
  <c r="V7" i="19"/>
  <c r="M7" i="19"/>
  <c r="K6" i="19"/>
  <c r="J6" i="19"/>
  <c r="I6" i="19"/>
  <c r="H6" i="19"/>
  <c r="G6" i="19"/>
  <c r="F6" i="19"/>
  <c r="E6" i="19"/>
  <c r="D6" i="19"/>
  <c r="O22" i="19" l="1"/>
  <c r="Y22" i="19" s="1"/>
  <c r="Z22" i="19" s="1"/>
  <c r="V676" i="19"/>
  <c r="U676" i="19"/>
  <c r="T676" i="19"/>
  <c r="S676" i="19"/>
  <c r="R676" i="19"/>
  <c r="Q676" i="19"/>
  <c r="P676" i="19"/>
  <c r="O676" i="19"/>
  <c r="Y676" i="19" s="1"/>
  <c r="Z676" i="19" s="1"/>
  <c r="V474" i="19"/>
  <c r="U474" i="19"/>
  <c r="T474" i="19"/>
  <c r="S474" i="19"/>
  <c r="R474" i="19"/>
  <c r="Q474" i="19"/>
  <c r="P474" i="19"/>
  <c r="O474" i="19"/>
  <c r="Y474" i="19" s="1"/>
  <c r="Z474" i="19" s="1"/>
  <c r="V910" i="19"/>
  <c r="U910" i="19"/>
  <c r="T910" i="19"/>
  <c r="S910" i="19"/>
  <c r="R910" i="19"/>
  <c r="Q910" i="19"/>
  <c r="P910" i="19"/>
  <c r="O910" i="19"/>
  <c r="Y910" i="19" s="1"/>
  <c r="Z910" i="19" s="1"/>
  <c r="V909" i="19"/>
  <c r="U909" i="19"/>
  <c r="T909" i="19"/>
  <c r="S909" i="19"/>
  <c r="R909" i="19"/>
  <c r="Q909" i="19"/>
  <c r="P909" i="19"/>
  <c r="O909" i="19"/>
  <c r="Y909" i="19" s="1"/>
  <c r="Z909" i="19" s="1"/>
  <c r="V908" i="19"/>
  <c r="U908" i="19"/>
  <c r="T908" i="19"/>
  <c r="S908" i="19"/>
  <c r="R908" i="19"/>
  <c r="Q908" i="19"/>
  <c r="P908" i="19"/>
  <c r="O908" i="19"/>
  <c r="Y908" i="19" s="1"/>
  <c r="Z908" i="19" s="1"/>
  <c r="V907" i="19"/>
  <c r="U907" i="19"/>
  <c r="T907" i="19"/>
  <c r="S907" i="19"/>
  <c r="R907" i="19"/>
  <c r="Q907" i="19"/>
  <c r="P907" i="19"/>
  <c r="O907" i="19"/>
  <c r="Y907" i="19" s="1"/>
  <c r="Z907" i="19" s="1"/>
  <c r="V906" i="19"/>
  <c r="U906" i="19"/>
  <c r="T906" i="19"/>
  <c r="S906" i="19"/>
  <c r="R906" i="19"/>
  <c r="Q906" i="19"/>
  <c r="P906" i="19"/>
  <c r="O906" i="19"/>
  <c r="Y906" i="19" s="1"/>
  <c r="Z906" i="19" s="1"/>
  <c r="V905" i="19"/>
  <c r="U905" i="19"/>
  <c r="T905" i="19"/>
  <c r="S905" i="19"/>
  <c r="R905" i="19"/>
  <c r="Q905" i="19"/>
  <c r="P905" i="19"/>
  <c r="O905" i="19"/>
  <c r="Y905" i="19" s="1"/>
  <c r="Z905" i="19" s="1"/>
  <c r="V904" i="19"/>
  <c r="U904" i="19"/>
  <c r="T904" i="19"/>
  <c r="S904" i="19"/>
  <c r="R904" i="19"/>
  <c r="Q904" i="19"/>
  <c r="P904" i="19"/>
  <c r="O904" i="19"/>
  <c r="Y904" i="19" s="1"/>
  <c r="Z904" i="19" s="1"/>
  <c r="V903" i="19"/>
  <c r="U903" i="19"/>
  <c r="T903" i="19"/>
  <c r="S903" i="19"/>
  <c r="R903" i="19"/>
  <c r="Q903" i="19"/>
  <c r="P903" i="19"/>
  <c r="O903" i="19"/>
  <c r="Y903" i="19" s="1"/>
  <c r="Z903" i="19" s="1"/>
  <c r="V902" i="19"/>
  <c r="U902" i="19"/>
  <c r="T902" i="19"/>
  <c r="S902" i="19"/>
  <c r="R902" i="19"/>
  <c r="Q902" i="19"/>
  <c r="P902" i="19"/>
  <c r="O902" i="19"/>
  <c r="Y902" i="19" s="1"/>
  <c r="Z902" i="19" s="1"/>
  <c r="V901" i="19"/>
  <c r="U901" i="19"/>
  <c r="T901" i="19"/>
  <c r="S901" i="19"/>
  <c r="R901" i="19"/>
  <c r="Q901" i="19"/>
  <c r="P901" i="19"/>
  <c r="O901" i="19"/>
  <c r="Y901" i="19" s="1"/>
  <c r="Z901" i="19" s="1"/>
  <c r="V900" i="19"/>
  <c r="U900" i="19"/>
  <c r="T900" i="19"/>
  <c r="S900" i="19"/>
  <c r="R900" i="19"/>
  <c r="Q900" i="19"/>
  <c r="P900" i="19"/>
  <c r="O900" i="19"/>
  <c r="Y900" i="19" s="1"/>
  <c r="Z900" i="19" s="1"/>
  <c r="V899" i="19"/>
  <c r="U899" i="19"/>
  <c r="T899" i="19"/>
  <c r="S899" i="19"/>
  <c r="R899" i="19"/>
  <c r="Q899" i="19"/>
  <c r="P899" i="19"/>
  <c r="O899" i="19"/>
  <c r="Y899" i="19" s="1"/>
  <c r="Z899" i="19" s="1"/>
  <c r="V898" i="19"/>
  <c r="U898" i="19"/>
  <c r="T898" i="19"/>
  <c r="S898" i="19"/>
  <c r="R898" i="19"/>
  <c r="Q898" i="19"/>
  <c r="P898" i="19"/>
  <c r="O898" i="19"/>
  <c r="Y898" i="19" s="1"/>
  <c r="Z898" i="19" s="1"/>
  <c r="V897" i="19"/>
  <c r="U897" i="19"/>
  <c r="T897" i="19"/>
  <c r="S897" i="19"/>
  <c r="R897" i="19"/>
  <c r="Q897" i="19"/>
  <c r="P897" i="19"/>
  <c r="O897" i="19"/>
  <c r="Y897" i="19" s="1"/>
  <c r="Z897" i="19" s="1"/>
  <c r="V896" i="19"/>
  <c r="U896" i="19"/>
  <c r="T896" i="19"/>
  <c r="S896" i="19"/>
  <c r="R896" i="19"/>
  <c r="Q896" i="19"/>
  <c r="P896" i="19"/>
  <c r="O896" i="19"/>
  <c r="Y896" i="19" s="1"/>
  <c r="Z896" i="19" s="1"/>
  <c r="V895" i="19"/>
  <c r="U895" i="19"/>
  <c r="T895" i="19"/>
  <c r="S895" i="19"/>
  <c r="R895" i="19"/>
  <c r="Q895" i="19"/>
  <c r="P895" i="19"/>
  <c r="O895" i="19"/>
  <c r="Y895" i="19" s="1"/>
  <c r="Z895" i="19" s="1"/>
  <c r="V894" i="19"/>
  <c r="U894" i="19"/>
  <c r="T894" i="19"/>
  <c r="S894" i="19"/>
  <c r="R894" i="19"/>
  <c r="Q894" i="19"/>
  <c r="P894" i="19"/>
  <c r="O894" i="19"/>
  <c r="Y894" i="19" s="1"/>
  <c r="Z894" i="19" s="1"/>
  <c r="V893" i="19"/>
  <c r="U893" i="19"/>
  <c r="T893" i="19"/>
  <c r="S893" i="19"/>
  <c r="R893" i="19"/>
  <c r="Q893" i="19"/>
  <c r="P893" i="19"/>
  <c r="O893" i="19"/>
  <c r="Y893" i="19" s="1"/>
  <c r="Z893" i="19" s="1"/>
  <c r="V892" i="19"/>
  <c r="U892" i="19"/>
  <c r="T892" i="19"/>
  <c r="S892" i="19"/>
  <c r="R892" i="19"/>
  <c r="Q892" i="19"/>
  <c r="P892" i="19"/>
  <c r="O892" i="19"/>
  <c r="Y892" i="19" s="1"/>
  <c r="Z892" i="19" s="1"/>
  <c r="V891" i="19"/>
  <c r="U891" i="19"/>
  <c r="T891" i="19"/>
  <c r="S891" i="19"/>
  <c r="R891" i="19"/>
  <c r="Q891" i="19"/>
  <c r="P891" i="19"/>
  <c r="O891" i="19"/>
  <c r="Y891" i="19" s="1"/>
  <c r="Z891" i="19" s="1"/>
  <c r="V890" i="19"/>
  <c r="U890" i="19"/>
  <c r="T890" i="19"/>
  <c r="S890" i="19"/>
  <c r="R890" i="19"/>
  <c r="Q890" i="19"/>
  <c r="P890" i="19"/>
  <c r="O890" i="19"/>
  <c r="Y890" i="19" s="1"/>
  <c r="Z890" i="19" s="1"/>
  <c r="V889" i="19"/>
  <c r="U889" i="19"/>
  <c r="T889" i="19"/>
  <c r="S889" i="19"/>
  <c r="R889" i="19"/>
  <c r="Q889" i="19"/>
  <c r="P889" i="19"/>
  <c r="O889" i="19"/>
  <c r="Y889" i="19" s="1"/>
  <c r="Z889" i="19" s="1"/>
  <c r="V888" i="19"/>
  <c r="U888" i="19"/>
  <c r="T888" i="19"/>
  <c r="S888" i="19"/>
  <c r="R888" i="19"/>
  <c r="Q888" i="19"/>
  <c r="P888" i="19"/>
  <c r="O888" i="19"/>
  <c r="Y888" i="19" s="1"/>
  <c r="Z888" i="19" s="1"/>
  <c r="V887" i="19"/>
  <c r="U887" i="19"/>
  <c r="T887" i="19"/>
  <c r="S887" i="19"/>
  <c r="R887" i="19"/>
  <c r="Q887" i="19"/>
  <c r="P887" i="19"/>
  <c r="O887" i="19"/>
  <c r="Y887" i="19" s="1"/>
  <c r="Z887" i="19" s="1"/>
  <c r="V886" i="19"/>
  <c r="U886" i="19"/>
  <c r="T886" i="19"/>
  <c r="S886" i="19"/>
  <c r="R886" i="19"/>
  <c r="Q886" i="19"/>
  <c r="P886" i="19"/>
  <c r="O886" i="19"/>
  <c r="Y886" i="19" s="1"/>
  <c r="Z886" i="19" s="1"/>
  <c r="V885" i="19"/>
  <c r="U885" i="19"/>
  <c r="T885" i="19"/>
  <c r="S885" i="19"/>
  <c r="R885" i="19"/>
  <c r="Q885" i="19"/>
  <c r="P885" i="19"/>
  <c r="O885" i="19"/>
  <c r="Y885" i="19" s="1"/>
  <c r="Z885" i="19" s="1"/>
  <c r="V884" i="19"/>
  <c r="U884" i="19"/>
  <c r="T884" i="19"/>
  <c r="S884" i="19"/>
  <c r="R884" i="19"/>
  <c r="Q884" i="19"/>
  <c r="P884" i="19"/>
  <c r="O884" i="19"/>
  <c r="Y884" i="19" s="1"/>
  <c r="Z884" i="19" s="1"/>
  <c r="V883" i="19"/>
  <c r="U883" i="19"/>
  <c r="T883" i="19"/>
  <c r="S883" i="19"/>
  <c r="R883" i="19"/>
  <c r="Q883" i="19"/>
  <c r="P883" i="19"/>
  <c r="O883" i="19"/>
  <c r="Y883" i="19" s="1"/>
  <c r="Z883" i="19" s="1"/>
  <c r="V882" i="19"/>
  <c r="U882" i="19"/>
  <c r="T882" i="19"/>
  <c r="S882" i="19"/>
  <c r="R882" i="19"/>
  <c r="Q882" i="19"/>
  <c r="P882" i="19"/>
  <c r="O882" i="19"/>
  <c r="Y882" i="19" s="1"/>
  <c r="Z882" i="19" s="1"/>
  <c r="V881" i="19"/>
  <c r="U881" i="19"/>
  <c r="T881" i="19"/>
  <c r="S881" i="19"/>
  <c r="R881" i="19"/>
  <c r="Q881" i="19"/>
  <c r="P881" i="19"/>
  <c r="O881" i="19"/>
  <c r="Y881" i="19" s="1"/>
  <c r="Z881" i="19" s="1"/>
  <c r="V880" i="19"/>
  <c r="U880" i="19"/>
  <c r="T880" i="19"/>
  <c r="S880" i="19"/>
  <c r="R880" i="19"/>
  <c r="Q880" i="19"/>
  <c r="P880" i="19"/>
  <c r="O880" i="19"/>
  <c r="Y880" i="19" s="1"/>
  <c r="Z880" i="19" s="1"/>
  <c r="V879" i="19"/>
  <c r="U879" i="19"/>
  <c r="T879" i="19"/>
  <c r="S879" i="19"/>
  <c r="R879" i="19"/>
  <c r="Q879" i="19"/>
  <c r="P879" i="19"/>
  <c r="O879" i="19"/>
  <c r="Y879" i="19" s="1"/>
  <c r="Z879" i="19" s="1"/>
  <c r="V878" i="19"/>
  <c r="U878" i="19"/>
  <c r="T878" i="19"/>
  <c r="S878" i="19"/>
  <c r="R878" i="19"/>
  <c r="Q878" i="19"/>
  <c r="P878" i="19"/>
  <c r="O878" i="19"/>
  <c r="Y878" i="19" s="1"/>
  <c r="Z878" i="19" s="1"/>
  <c r="V877" i="19"/>
  <c r="U877" i="19"/>
  <c r="T877" i="19"/>
  <c r="S877" i="19"/>
  <c r="R877" i="19"/>
  <c r="Q877" i="19"/>
  <c r="P877" i="19"/>
  <c r="O877" i="19"/>
  <c r="Y877" i="19" s="1"/>
  <c r="Z877" i="19" s="1"/>
  <c r="V876" i="19"/>
  <c r="U876" i="19"/>
  <c r="T876" i="19"/>
  <c r="S876" i="19"/>
  <c r="R876" i="19"/>
  <c r="Q876" i="19"/>
  <c r="P876" i="19"/>
  <c r="O876" i="19"/>
  <c r="Y876" i="19" s="1"/>
  <c r="Z876" i="19" s="1"/>
  <c r="V875" i="19"/>
  <c r="U875" i="19"/>
  <c r="T875" i="19"/>
  <c r="S875" i="19"/>
  <c r="R875" i="19"/>
  <c r="Q875" i="19"/>
  <c r="P875" i="19"/>
  <c r="O875" i="19"/>
  <c r="Y875" i="19" s="1"/>
  <c r="Z875" i="19" s="1"/>
  <c r="V874" i="19"/>
  <c r="U874" i="19"/>
  <c r="T874" i="19"/>
  <c r="S874" i="19"/>
  <c r="R874" i="19"/>
  <c r="Q874" i="19"/>
  <c r="P874" i="19"/>
  <c r="O874" i="19"/>
  <c r="Y874" i="19" s="1"/>
  <c r="Z874" i="19" s="1"/>
  <c r="V873" i="19"/>
  <c r="U873" i="19"/>
  <c r="T873" i="19"/>
  <c r="S873" i="19"/>
  <c r="R873" i="19"/>
  <c r="Q873" i="19"/>
  <c r="P873" i="19"/>
  <c r="O873" i="19"/>
  <c r="Y873" i="19" s="1"/>
  <c r="Z873" i="19" s="1"/>
  <c r="V872" i="19"/>
  <c r="U872" i="19"/>
  <c r="T872" i="19"/>
  <c r="S872" i="19"/>
  <c r="R872" i="19"/>
  <c r="Q872" i="19"/>
  <c r="P872" i="19"/>
  <c r="O872" i="19"/>
  <c r="Y872" i="19" s="1"/>
  <c r="Z872" i="19" s="1"/>
  <c r="V871" i="19"/>
  <c r="U871" i="19"/>
  <c r="T871" i="19"/>
  <c r="S871" i="19"/>
  <c r="R871" i="19"/>
  <c r="Q871" i="19"/>
  <c r="P871" i="19"/>
  <c r="O871" i="19"/>
  <c r="Y871" i="19" s="1"/>
  <c r="Z871" i="19" s="1"/>
  <c r="V870" i="19"/>
  <c r="U870" i="19"/>
  <c r="T870" i="19"/>
  <c r="S870" i="19"/>
  <c r="R870" i="19"/>
  <c r="Q870" i="19"/>
  <c r="P870" i="19"/>
  <c r="O870" i="19"/>
  <c r="Y870" i="19" s="1"/>
  <c r="Z870" i="19" s="1"/>
  <c r="V869" i="19"/>
  <c r="U869" i="19"/>
  <c r="T869" i="19"/>
  <c r="S869" i="19"/>
  <c r="R869" i="19"/>
  <c r="Q869" i="19"/>
  <c r="P869" i="19"/>
  <c r="O869" i="19"/>
  <c r="Y869" i="19" s="1"/>
  <c r="Z869" i="19" s="1"/>
  <c r="V868" i="19"/>
  <c r="U868" i="19"/>
  <c r="T868" i="19"/>
  <c r="S868" i="19"/>
  <c r="R868" i="19"/>
  <c r="Q868" i="19"/>
  <c r="P868" i="19"/>
  <c r="O868" i="19"/>
  <c r="Y868" i="19" s="1"/>
  <c r="Z868" i="19" s="1"/>
  <c r="V867" i="19"/>
  <c r="U867" i="19"/>
  <c r="T867" i="19"/>
  <c r="S867" i="19"/>
  <c r="R867" i="19"/>
  <c r="Q867" i="19"/>
  <c r="P867" i="19"/>
  <c r="O867" i="19"/>
  <c r="Y867" i="19" s="1"/>
  <c r="Z867" i="19" s="1"/>
  <c r="V866" i="19"/>
  <c r="U866" i="19"/>
  <c r="T866" i="19"/>
  <c r="S866" i="19"/>
  <c r="R866" i="19"/>
  <c r="Q866" i="19"/>
  <c r="P866" i="19"/>
  <c r="O866" i="19"/>
  <c r="Y866" i="19" s="1"/>
  <c r="Z866" i="19" s="1"/>
  <c r="V865" i="19"/>
  <c r="U865" i="19"/>
  <c r="T865" i="19"/>
  <c r="S865" i="19"/>
  <c r="R865" i="19"/>
  <c r="Q865" i="19"/>
  <c r="P865" i="19"/>
  <c r="O865" i="19"/>
  <c r="Y865" i="19" s="1"/>
  <c r="Z865" i="19" s="1"/>
  <c r="V864" i="19"/>
  <c r="U864" i="19"/>
  <c r="T864" i="19"/>
  <c r="S864" i="19"/>
  <c r="R864" i="19"/>
  <c r="Q864" i="19"/>
  <c r="P864" i="19"/>
  <c r="O864" i="19"/>
  <c r="Y864" i="19" s="1"/>
  <c r="Z864" i="19" s="1"/>
  <c r="V863" i="19"/>
  <c r="U863" i="19"/>
  <c r="T863" i="19"/>
  <c r="S863" i="19"/>
  <c r="R863" i="19"/>
  <c r="Q863" i="19"/>
  <c r="P863" i="19"/>
  <c r="O863" i="19"/>
  <c r="Y863" i="19" s="1"/>
  <c r="Z863" i="19" s="1"/>
  <c r="V862" i="19"/>
  <c r="U862" i="19"/>
  <c r="T862" i="19"/>
  <c r="S862" i="19"/>
  <c r="R862" i="19"/>
  <c r="Q862" i="19"/>
  <c r="P862" i="19"/>
  <c r="O862" i="19"/>
  <c r="Y862" i="19" s="1"/>
  <c r="Z862" i="19" s="1"/>
  <c r="V861" i="19"/>
  <c r="U861" i="19"/>
  <c r="T861" i="19"/>
  <c r="S861" i="19"/>
  <c r="R861" i="19"/>
  <c r="Q861" i="19"/>
  <c r="P861" i="19"/>
  <c r="O861" i="19"/>
  <c r="Y861" i="19" s="1"/>
  <c r="Z861" i="19" s="1"/>
  <c r="V860" i="19"/>
  <c r="U860" i="19"/>
  <c r="T860" i="19"/>
  <c r="S860" i="19"/>
  <c r="R860" i="19"/>
  <c r="Q860" i="19"/>
  <c r="P860" i="19"/>
  <c r="O860" i="19"/>
  <c r="Y860" i="19" s="1"/>
  <c r="Z860" i="19" s="1"/>
  <c r="V859" i="19"/>
  <c r="U859" i="19"/>
  <c r="T859" i="19"/>
  <c r="S859" i="19"/>
  <c r="R859" i="19"/>
  <c r="Q859" i="19"/>
  <c r="P859" i="19"/>
  <c r="O859" i="19"/>
  <c r="Y859" i="19" s="1"/>
  <c r="Z859" i="19" s="1"/>
  <c r="V858" i="19"/>
  <c r="U858" i="19"/>
  <c r="T858" i="19"/>
  <c r="S858" i="19"/>
  <c r="R858" i="19"/>
  <c r="Q858" i="19"/>
  <c r="P858" i="19"/>
  <c r="O858" i="19"/>
  <c r="Y858" i="19" s="1"/>
  <c r="Z858" i="19" s="1"/>
  <c r="V857" i="19"/>
  <c r="U857" i="19"/>
  <c r="T857" i="19"/>
  <c r="S857" i="19"/>
  <c r="R857" i="19"/>
  <c r="Q857" i="19"/>
  <c r="P857" i="19"/>
  <c r="O857" i="19"/>
  <c r="Y857" i="19" s="1"/>
  <c r="Z857" i="19" s="1"/>
  <c r="V856" i="19"/>
  <c r="U856" i="19"/>
  <c r="T856" i="19"/>
  <c r="S856" i="19"/>
  <c r="R856" i="19"/>
  <c r="Q856" i="19"/>
  <c r="P856" i="19"/>
  <c r="O856" i="19"/>
  <c r="Y856" i="19" s="1"/>
  <c r="Z856" i="19" s="1"/>
  <c r="V855" i="19"/>
  <c r="U855" i="19"/>
  <c r="T855" i="19"/>
  <c r="S855" i="19"/>
  <c r="R855" i="19"/>
  <c r="Q855" i="19"/>
  <c r="P855" i="19"/>
  <c r="O855" i="19"/>
  <c r="Y855" i="19" s="1"/>
  <c r="Z855" i="19" s="1"/>
  <c r="V854" i="19"/>
  <c r="U854" i="19"/>
  <c r="T854" i="19"/>
  <c r="S854" i="19"/>
  <c r="R854" i="19"/>
  <c r="Q854" i="19"/>
  <c r="P854" i="19"/>
  <c r="O854" i="19"/>
  <c r="Y854" i="19" s="1"/>
  <c r="Z854" i="19" s="1"/>
  <c r="V853" i="19"/>
  <c r="U853" i="19"/>
  <c r="T853" i="19"/>
  <c r="S853" i="19"/>
  <c r="R853" i="19"/>
  <c r="Q853" i="19"/>
  <c r="P853" i="19"/>
  <c r="O853" i="19"/>
  <c r="Y853" i="19" s="1"/>
  <c r="Z853" i="19" s="1"/>
  <c r="V852" i="19"/>
  <c r="U852" i="19"/>
  <c r="T852" i="19"/>
  <c r="S852" i="19"/>
  <c r="R852" i="19"/>
  <c r="Q852" i="19"/>
  <c r="P852" i="19"/>
  <c r="O852" i="19"/>
  <c r="Y852" i="19" s="1"/>
  <c r="Z852" i="19" s="1"/>
  <c r="V851" i="19"/>
  <c r="U851" i="19"/>
  <c r="T851" i="19"/>
  <c r="S851" i="19"/>
  <c r="R851" i="19"/>
  <c r="Q851" i="19"/>
  <c r="P851" i="19"/>
  <c r="O851" i="19"/>
  <c r="Y851" i="19" s="1"/>
  <c r="Z851" i="19" s="1"/>
  <c r="V850" i="19"/>
  <c r="U850" i="19"/>
  <c r="T850" i="19"/>
  <c r="S850" i="19"/>
  <c r="R850" i="19"/>
  <c r="Q850" i="19"/>
  <c r="P850" i="19"/>
  <c r="O850" i="19"/>
  <c r="Y850" i="19" s="1"/>
  <c r="Z850" i="19" s="1"/>
  <c r="V849" i="19"/>
  <c r="U849" i="19"/>
  <c r="T849" i="19"/>
  <c r="S849" i="19"/>
  <c r="R849" i="19"/>
  <c r="Q849" i="19"/>
  <c r="P849" i="19"/>
  <c r="O849" i="19"/>
  <c r="Y849" i="19" s="1"/>
  <c r="Z849" i="19" s="1"/>
  <c r="V848" i="19"/>
  <c r="U848" i="19"/>
  <c r="T848" i="19"/>
  <c r="S848" i="19"/>
  <c r="R848" i="19"/>
  <c r="Q848" i="19"/>
  <c r="P848" i="19"/>
  <c r="O848" i="19"/>
  <c r="Y848" i="19" s="1"/>
  <c r="Z848" i="19" s="1"/>
  <c r="V847" i="19"/>
  <c r="U847" i="19"/>
  <c r="T847" i="19"/>
  <c r="S847" i="19"/>
  <c r="R847" i="19"/>
  <c r="Q847" i="19"/>
  <c r="P847" i="19"/>
  <c r="O847" i="19"/>
  <c r="Y847" i="19" s="1"/>
  <c r="Z847" i="19" s="1"/>
  <c r="V846" i="19"/>
  <c r="U846" i="19"/>
  <c r="T846" i="19"/>
  <c r="S846" i="19"/>
  <c r="R846" i="19"/>
  <c r="Q846" i="19"/>
  <c r="P846" i="19"/>
  <c r="O846" i="19"/>
  <c r="Y846" i="19" s="1"/>
  <c r="Z846" i="19" s="1"/>
  <c r="V845" i="19"/>
  <c r="U845" i="19"/>
  <c r="T845" i="19"/>
  <c r="S845" i="19"/>
  <c r="R845" i="19"/>
  <c r="Q845" i="19"/>
  <c r="P845" i="19"/>
  <c r="O845" i="19"/>
  <c r="Y845" i="19" s="1"/>
  <c r="Z845" i="19" s="1"/>
  <c r="V844" i="19"/>
  <c r="U844" i="19"/>
  <c r="T844" i="19"/>
  <c r="S844" i="19"/>
  <c r="R844" i="19"/>
  <c r="Q844" i="19"/>
  <c r="P844" i="19"/>
  <c r="O844" i="19"/>
  <c r="Y844" i="19" s="1"/>
  <c r="Z844" i="19" s="1"/>
  <c r="V843" i="19"/>
  <c r="U843" i="19"/>
  <c r="T843" i="19"/>
  <c r="S843" i="19"/>
  <c r="R843" i="19"/>
  <c r="Q843" i="19"/>
  <c r="P843" i="19"/>
  <c r="O843" i="19"/>
  <c r="Y843" i="19" s="1"/>
  <c r="Z843" i="19" s="1"/>
  <c r="V842" i="19"/>
  <c r="U842" i="19"/>
  <c r="T842" i="19"/>
  <c r="S842" i="19"/>
  <c r="R842" i="19"/>
  <c r="Q842" i="19"/>
  <c r="P842" i="19"/>
  <c r="O842" i="19"/>
  <c r="Y842" i="19" s="1"/>
  <c r="Z842" i="19" s="1"/>
  <c r="V841" i="19"/>
  <c r="U841" i="19"/>
  <c r="T841" i="19"/>
  <c r="S841" i="19"/>
  <c r="R841" i="19"/>
  <c r="Q841" i="19"/>
  <c r="P841" i="19"/>
  <c r="O841" i="19"/>
  <c r="Y841" i="19" s="1"/>
  <c r="Z841" i="19" s="1"/>
  <c r="V840" i="19"/>
  <c r="U840" i="19"/>
  <c r="T840" i="19"/>
  <c r="S840" i="19"/>
  <c r="R840" i="19"/>
  <c r="Q840" i="19"/>
  <c r="P840" i="19"/>
  <c r="O840" i="19"/>
  <c r="Y840" i="19" s="1"/>
  <c r="Z840" i="19" s="1"/>
  <c r="V839" i="19"/>
  <c r="U839" i="19"/>
  <c r="T839" i="19"/>
  <c r="S839" i="19"/>
  <c r="R839" i="19"/>
  <c r="Q839" i="19"/>
  <c r="P839" i="19"/>
  <c r="O839" i="19"/>
  <c r="Y839" i="19" s="1"/>
  <c r="Z839" i="19" s="1"/>
  <c r="V838" i="19"/>
  <c r="U838" i="19"/>
  <c r="T838" i="19"/>
  <c r="S838" i="19"/>
  <c r="R838" i="19"/>
  <c r="Q838" i="19"/>
  <c r="P838" i="19"/>
  <c r="O838" i="19"/>
  <c r="Y838" i="19" s="1"/>
  <c r="Z838" i="19" s="1"/>
  <c r="V837" i="19"/>
  <c r="U837" i="19"/>
  <c r="T837" i="19"/>
  <c r="S837" i="19"/>
  <c r="R837" i="19"/>
  <c r="Q837" i="19"/>
  <c r="P837" i="19"/>
  <c r="O837" i="19"/>
  <c r="Y837" i="19" s="1"/>
  <c r="Z837" i="19" s="1"/>
  <c r="V836" i="19"/>
  <c r="U836" i="19"/>
  <c r="T836" i="19"/>
  <c r="S836" i="19"/>
  <c r="R836" i="19"/>
  <c r="Q836" i="19"/>
  <c r="P836" i="19"/>
  <c r="O836" i="19"/>
  <c r="Y836" i="19" s="1"/>
  <c r="Z836" i="19" s="1"/>
  <c r="V835" i="19"/>
  <c r="U835" i="19"/>
  <c r="T835" i="19"/>
  <c r="S835" i="19"/>
  <c r="R835" i="19"/>
  <c r="Q835" i="19"/>
  <c r="P835" i="19"/>
  <c r="O835" i="19"/>
  <c r="Y835" i="19" s="1"/>
  <c r="Z835" i="19" s="1"/>
  <c r="V834" i="19"/>
  <c r="U834" i="19"/>
  <c r="T834" i="19"/>
  <c r="S834" i="19"/>
  <c r="R834" i="19"/>
  <c r="Q834" i="19"/>
  <c r="P834" i="19"/>
  <c r="O834" i="19"/>
  <c r="Y834" i="19" s="1"/>
  <c r="Z834" i="19" s="1"/>
  <c r="V833" i="19"/>
  <c r="U833" i="19"/>
  <c r="T833" i="19"/>
  <c r="S833" i="19"/>
  <c r="R833" i="19"/>
  <c r="Q833" i="19"/>
  <c r="P833" i="19"/>
  <c r="O833" i="19"/>
  <c r="Y833" i="19" s="1"/>
  <c r="Z833" i="19" s="1"/>
  <c r="V832" i="19"/>
  <c r="U832" i="19"/>
  <c r="T832" i="19"/>
  <c r="S832" i="19"/>
  <c r="R832" i="19"/>
  <c r="Q832" i="19"/>
  <c r="P832" i="19"/>
  <c r="O832" i="19"/>
  <c r="Y832" i="19" s="1"/>
  <c r="Z832" i="19" s="1"/>
  <c r="V831" i="19"/>
  <c r="U831" i="19"/>
  <c r="T831" i="19"/>
  <c r="S831" i="19"/>
  <c r="R831" i="19"/>
  <c r="Q831" i="19"/>
  <c r="P831" i="19"/>
  <c r="O831" i="19"/>
  <c r="Y831" i="19" s="1"/>
  <c r="Z831" i="19" s="1"/>
  <c r="V830" i="19"/>
  <c r="U830" i="19"/>
  <c r="T830" i="19"/>
  <c r="S830" i="19"/>
  <c r="R830" i="19"/>
  <c r="Q830" i="19"/>
  <c r="P830" i="19"/>
  <c r="O830" i="19"/>
  <c r="Y830" i="19" s="1"/>
  <c r="Z830" i="19" s="1"/>
  <c r="V829" i="19"/>
  <c r="U829" i="19"/>
  <c r="T829" i="19"/>
  <c r="S829" i="19"/>
  <c r="R829" i="19"/>
  <c r="Q829" i="19"/>
  <c r="P829" i="19"/>
  <c r="O829" i="19"/>
  <c r="Y829" i="19" s="1"/>
  <c r="Z829" i="19" s="1"/>
  <c r="V828" i="19"/>
  <c r="U828" i="19"/>
  <c r="T828" i="19"/>
  <c r="S828" i="19"/>
  <c r="R828" i="19"/>
  <c r="Q828" i="19"/>
  <c r="P828" i="19"/>
  <c r="O828" i="19"/>
  <c r="Y828" i="19" s="1"/>
  <c r="Z828" i="19" s="1"/>
  <c r="V827" i="19"/>
  <c r="U827" i="19"/>
  <c r="T827" i="19"/>
  <c r="S827" i="19"/>
  <c r="R827" i="19"/>
  <c r="Q827" i="19"/>
  <c r="P827" i="19"/>
  <c r="O827" i="19"/>
  <c r="Y827" i="19" s="1"/>
  <c r="Z827" i="19" s="1"/>
  <c r="V826" i="19"/>
  <c r="U826" i="19"/>
  <c r="T826" i="19"/>
  <c r="S826" i="19"/>
  <c r="R826" i="19"/>
  <c r="Q826" i="19"/>
  <c r="P826" i="19"/>
  <c r="O826" i="19"/>
  <c r="Y826" i="19" s="1"/>
  <c r="Z826" i="19" s="1"/>
  <c r="V825" i="19"/>
  <c r="U825" i="19"/>
  <c r="T825" i="19"/>
  <c r="S825" i="19"/>
  <c r="R825" i="19"/>
  <c r="Q825" i="19"/>
  <c r="P825" i="19"/>
  <c r="O825" i="19"/>
  <c r="Y825" i="19" s="1"/>
  <c r="Z825" i="19" s="1"/>
  <c r="V824" i="19"/>
  <c r="U824" i="19"/>
  <c r="T824" i="19"/>
  <c r="S824" i="19"/>
  <c r="R824" i="19"/>
  <c r="Q824" i="19"/>
  <c r="P824" i="19"/>
  <c r="O824" i="19"/>
  <c r="Y824" i="19" s="1"/>
  <c r="Z824" i="19" s="1"/>
  <c r="V823" i="19"/>
  <c r="U823" i="19"/>
  <c r="T823" i="19"/>
  <c r="S823" i="19"/>
  <c r="R823" i="19"/>
  <c r="Q823" i="19"/>
  <c r="P823" i="19"/>
  <c r="O823" i="19"/>
  <c r="Y823" i="19" s="1"/>
  <c r="Z823" i="19" s="1"/>
  <c r="V822" i="19"/>
  <c r="U822" i="19"/>
  <c r="T822" i="19"/>
  <c r="S822" i="19"/>
  <c r="R822" i="19"/>
  <c r="Q822" i="19"/>
  <c r="P822" i="19"/>
  <c r="O822" i="19"/>
  <c r="Y822" i="19" s="1"/>
  <c r="Z822" i="19" s="1"/>
  <c r="V821" i="19"/>
  <c r="U821" i="19"/>
  <c r="T821" i="19"/>
  <c r="S821" i="19"/>
  <c r="R821" i="19"/>
  <c r="Q821" i="19"/>
  <c r="P821" i="19"/>
  <c r="O821" i="19"/>
  <c r="Y821" i="19" s="1"/>
  <c r="Z821" i="19" s="1"/>
  <c r="V820" i="19"/>
  <c r="U820" i="19"/>
  <c r="T820" i="19"/>
  <c r="S820" i="19"/>
  <c r="R820" i="19"/>
  <c r="Q820" i="19"/>
  <c r="P820" i="19"/>
  <c r="O820" i="19"/>
  <c r="Y820" i="19" s="1"/>
  <c r="Z820" i="19" s="1"/>
  <c r="V819" i="19"/>
  <c r="U819" i="19"/>
  <c r="T819" i="19"/>
  <c r="S819" i="19"/>
  <c r="R819" i="19"/>
  <c r="Q819" i="19"/>
  <c r="P819" i="19"/>
  <c r="O819" i="19"/>
  <c r="Y819" i="19" s="1"/>
  <c r="Z819" i="19" s="1"/>
  <c r="V818" i="19"/>
  <c r="U818" i="19"/>
  <c r="T818" i="19"/>
  <c r="S818" i="19"/>
  <c r="R818" i="19"/>
  <c r="Q818" i="19"/>
  <c r="P818" i="19"/>
  <c r="O818" i="19"/>
  <c r="Y818" i="19" s="1"/>
  <c r="Z818" i="19" s="1"/>
  <c r="V817" i="19"/>
  <c r="U817" i="19"/>
  <c r="T817" i="19"/>
  <c r="S817" i="19"/>
  <c r="R817" i="19"/>
  <c r="Q817" i="19"/>
  <c r="P817" i="19"/>
  <c r="O817" i="19"/>
  <c r="Y817" i="19" s="1"/>
  <c r="Z817" i="19" s="1"/>
  <c r="V816" i="19"/>
  <c r="U816" i="19"/>
  <c r="T816" i="19"/>
  <c r="S816" i="19"/>
  <c r="R816" i="19"/>
  <c r="Q816" i="19"/>
  <c r="P816" i="19"/>
  <c r="O816" i="19"/>
  <c r="Y816" i="19" s="1"/>
  <c r="Z816" i="19" s="1"/>
  <c r="V815" i="19"/>
  <c r="U815" i="19"/>
  <c r="T815" i="19"/>
  <c r="S815" i="19"/>
  <c r="R815" i="19"/>
  <c r="Q815" i="19"/>
  <c r="P815" i="19"/>
  <c r="O815" i="19"/>
  <c r="Y815" i="19" s="1"/>
  <c r="Z815" i="19" s="1"/>
  <c r="V814" i="19"/>
  <c r="U814" i="19"/>
  <c r="T814" i="19"/>
  <c r="S814" i="19"/>
  <c r="R814" i="19"/>
  <c r="Q814" i="19"/>
  <c r="P814" i="19"/>
  <c r="O814" i="19"/>
  <c r="Y814" i="19" s="1"/>
  <c r="Z814" i="19" s="1"/>
  <c r="V813" i="19"/>
  <c r="U813" i="19"/>
  <c r="T813" i="19"/>
  <c r="S813" i="19"/>
  <c r="R813" i="19"/>
  <c r="Q813" i="19"/>
  <c r="P813" i="19"/>
  <c r="O813" i="19"/>
  <c r="Y813" i="19" s="1"/>
  <c r="Z813" i="19" s="1"/>
  <c r="V812" i="19"/>
  <c r="U812" i="19"/>
  <c r="T812" i="19"/>
  <c r="S812" i="19"/>
  <c r="R812" i="19"/>
  <c r="Q812" i="19"/>
  <c r="P812" i="19"/>
  <c r="O812" i="19"/>
  <c r="Y812" i="19" s="1"/>
  <c r="Z812" i="19" s="1"/>
  <c r="V811" i="19"/>
  <c r="U811" i="19"/>
  <c r="T811" i="19"/>
  <c r="S811" i="19"/>
  <c r="R811" i="19"/>
  <c r="Q811" i="19"/>
  <c r="P811" i="19"/>
  <c r="O811" i="19"/>
  <c r="Y811" i="19" s="1"/>
  <c r="Z811" i="19" s="1"/>
  <c r="V810" i="19"/>
  <c r="U810" i="19"/>
  <c r="T810" i="19"/>
  <c r="S810" i="19"/>
  <c r="R810" i="19"/>
  <c r="Q810" i="19"/>
  <c r="P810" i="19"/>
  <c r="O810" i="19"/>
  <c r="Y810" i="19" s="1"/>
  <c r="Z810" i="19" s="1"/>
  <c r="V809" i="19"/>
  <c r="U809" i="19"/>
  <c r="T809" i="19"/>
  <c r="S809" i="19"/>
  <c r="R809" i="19"/>
  <c r="Q809" i="19"/>
  <c r="P809" i="19"/>
  <c r="O809" i="19"/>
  <c r="Y809" i="19" s="1"/>
  <c r="Z809" i="19" s="1"/>
  <c r="V808" i="19"/>
  <c r="U808" i="19"/>
  <c r="T808" i="19"/>
  <c r="S808" i="19"/>
  <c r="R808" i="19"/>
  <c r="Q808" i="19"/>
  <c r="P808" i="19"/>
  <c r="O808" i="19"/>
  <c r="Y808" i="19" s="1"/>
  <c r="Z808" i="19" s="1"/>
  <c r="V807" i="19"/>
  <c r="U807" i="19"/>
  <c r="T807" i="19"/>
  <c r="S807" i="19"/>
  <c r="R807" i="19"/>
  <c r="Q807" i="19"/>
  <c r="P807" i="19"/>
  <c r="O807" i="19"/>
  <c r="Y807" i="19" s="1"/>
  <c r="Z807" i="19" s="1"/>
  <c r="V806" i="19"/>
  <c r="U806" i="19"/>
  <c r="T806" i="19"/>
  <c r="S806" i="19"/>
  <c r="R806" i="19"/>
  <c r="Q806" i="19"/>
  <c r="P806" i="19"/>
  <c r="O806" i="19"/>
  <c r="Y806" i="19" s="1"/>
  <c r="Z806" i="19" s="1"/>
  <c r="V805" i="19"/>
  <c r="U805" i="19"/>
  <c r="T805" i="19"/>
  <c r="S805" i="19"/>
  <c r="R805" i="19"/>
  <c r="Q805" i="19"/>
  <c r="P805" i="19"/>
  <c r="O805" i="19"/>
  <c r="Y805" i="19" s="1"/>
  <c r="Z805" i="19" s="1"/>
  <c r="V804" i="19"/>
  <c r="U804" i="19"/>
  <c r="T804" i="19"/>
  <c r="S804" i="19"/>
  <c r="R804" i="19"/>
  <c r="Q804" i="19"/>
  <c r="P804" i="19"/>
  <c r="O804" i="19"/>
  <c r="Y804" i="19" s="1"/>
  <c r="Z804" i="19" s="1"/>
  <c r="V803" i="19"/>
  <c r="U803" i="19"/>
  <c r="T803" i="19"/>
  <c r="S803" i="19"/>
  <c r="R803" i="19"/>
  <c r="Q803" i="19"/>
  <c r="P803" i="19"/>
  <c r="O803" i="19"/>
  <c r="Y803" i="19" s="1"/>
  <c r="Z803" i="19" s="1"/>
  <c r="V802" i="19"/>
  <c r="U802" i="19"/>
  <c r="T802" i="19"/>
  <c r="S802" i="19"/>
  <c r="R802" i="19"/>
  <c r="Q802" i="19"/>
  <c r="P802" i="19"/>
  <c r="O802" i="19"/>
  <c r="Y802" i="19" s="1"/>
  <c r="Z802" i="19" s="1"/>
  <c r="V801" i="19"/>
  <c r="U801" i="19"/>
  <c r="T801" i="19"/>
  <c r="S801" i="19"/>
  <c r="R801" i="19"/>
  <c r="Q801" i="19"/>
  <c r="P801" i="19"/>
  <c r="O801" i="19"/>
  <c r="Y801" i="19" s="1"/>
  <c r="Z801" i="19" s="1"/>
  <c r="V800" i="19"/>
  <c r="U800" i="19"/>
  <c r="T800" i="19"/>
  <c r="S800" i="19"/>
  <c r="R800" i="19"/>
  <c r="Q800" i="19"/>
  <c r="P800" i="19"/>
  <c r="O800" i="19"/>
  <c r="Y800" i="19" s="1"/>
  <c r="Z800" i="19" s="1"/>
  <c r="V799" i="19"/>
  <c r="U799" i="19"/>
  <c r="T799" i="19"/>
  <c r="S799" i="19"/>
  <c r="R799" i="19"/>
  <c r="Q799" i="19"/>
  <c r="P799" i="19"/>
  <c r="O799" i="19"/>
  <c r="Y799" i="19" s="1"/>
  <c r="Z799" i="19" s="1"/>
  <c r="V798" i="19"/>
  <c r="U798" i="19"/>
  <c r="T798" i="19"/>
  <c r="S798" i="19"/>
  <c r="R798" i="19"/>
  <c r="Q798" i="19"/>
  <c r="P798" i="19"/>
  <c r="O798" i="19"/>
  <c r="Y798" i="19" s="1"/>
  <c r="Z798" i="19" s="1"/>
  <c r="V797" i="19"/>
  <c r="U797" i="19"/>
  <c r="T797" i="19"/>
  <c r="S797" i="19"/>
  <c r="R797" i="19"/>
  <c r="Q797" i="19"/>
  <c r="P797" i="19"/>
  <c r="O797" i="19"/>
  <c r="Y797" i="19" s="1"/>
  <c r="Z797" i="19" s="1"/>
  <c r="V796" i="19"/>
  <c r="U796" i="19"/>
  <c r="T796" i="19"/>
  <c r="S796" i="19"/>
  <c r="R796" i="19"/>
  <c r="Q796" i="19"/>
  <c r="P796" i="19"/>
  <c r="O796" i="19"/>
  <c r="Y796" i="19" s="1"/>
  <c r="Z796" i="19" s="1"/>
  <c r="V795" i="19"/>
  <c r="U795" i="19"/>
  <c r="T795" i="19"/>
  <c r="S795" i="19"/>
  <c r="R795" i="19"/>
  <c r="Q795" i="19"/>
  <c r="P795" i="19"/>
  <c r="O795" i="19"/>
  <c r="Y795" i="19" s="1"/>
  <c r="Z795" i="19" s="1"/>
  <c r="V794" i="19"/>
  <c r="U794" i="19"/>
  <c r="T794" i="19"/>
  <c r="S794" i="19"/>
  <c r="R794" i="19"/>
  <c r="Q794" i="19"/>
  <c r="P794" i="19"/>
  <c r="O794" i="19"/>
  <c r="Y794" i="19" s="1"/>
  <c r="Z794" i="19" s="1"/>
  <c r="V793" i="19"/>
  <c r="U793" i="19"/>
  <c r="T793" i="19"/>
  <c r="S793" i="19"/>
  <c r="R793" i="19"/>
  <c r="Q793" i="19"/>
  <c r="P793" i="19"/>
  <c r="O793" i="19"/>
  <c r="Y793" i="19" s="1"/>
  <c r="Z793" i="19" s="1"/>
  <c r="V792" i="19"/>
  <c r="U792" i="19"/>
  <c r="T792" i="19"/>
  <c r="S792" i="19"/>
  <c r="R792" i="19"/>
  <c r="Q792" i="19"/>
  <c r="P792" i="19"/>
  <c r="O792" i="19"/>
  <c r="Y792" i="19" s="1"/>
  <c r="Z792" i="19" s="1"/>
  <c r="V791" i="19"/>
  <c r="U791" i="19"/>
  <c r="T791" i="19"/>
  <c r="S791" i="19"/>
  <c r="R791" i="19"/>
  <c r="Q791" i="19"/>
  <c r="P791" i="19"/>
  <c r="O791" i="19"/>
  <c r="Y791" i="19" s="1"/>
  <c r="Z791" i="19" s="1"/>
  <c r="V790" i="19"/>
  <c r="U790" i="19"/>
  <c r="T790" i="19"/>
  <c r="S790" i="19"/>
  <c r="R790" i="19"/>
  <c r="Q790" i="19"/>
  <c r="P790" i="19"/>
  <c r="O790" i="19"/>
  <c r="Y790" i="19" s="1"/>
  <c r="Z790" i="19" s="1"/>
  <c r="V789" i="19"/>
  <c r="U789" i="19"/>
  <c r="T789" i="19"/>
  <c r="S789" i="19"/>
  <c r="R789" i="19"/>
  <c r="Q789" i="19"/>
  <c r="P789" i="19"/>
  <c r="O789" i="19"/>
  <c r="Y789" i="19" s="1"/>
  <c r="Z789" i="19" s="1"/>
  <c r="V788" i="19"/>
  <c r="U788" i="19"/>
  <c r="T788" i="19"/>
  <c r="S788" i="19"/>
  <c r="R788" i="19"/>
  <c r="Q788" i="19"/>
  <c r="P788" i="19"/>
  <c r="O788" i="19"/>
  <c r="Y788" i="19" s="1"/>
  <c r="Z788" i="19" s="1"/>
  <c r="V787" i="19"/>
  <c r="U787" i="19"/>
  <c r="T787" i="19"/>
  <c r="S787" i="19"/>
  <c r="R787" i="19"/>
  <c r="Q787" i="19"/>
  <c r="P787" i="19"/>
  <c r="O787" i="19"/>
  <c r="Y787" i="19" s="1"/>
  <c r="Z787" i="19" s="1"/>
  <c r="V786" i="19"/>
  <c r="U786" i="19"/>
  <c r="T786" i="19"/>
  <c r="S786" i="19"/>
  <c r="R786" i="19"/>
  <c r="Q786" i="19"/>
  <c r="P786" i="19"/>
  <c r="O786" i="19"/>
  <c r="Y786" i="19" s="1"/>
  <c r="Z786" i="19" s="1"/>
  <c r="V785" i="19"/>
  <c r="U785" i="19"/>
  <c r="T785" i="19"/>
  <c r="S785" i="19"/>
  <c r="R785" i="19"/>
  <c r="Q785" i="19"/>
  <c r="P785" i="19"/>
  <c r="O785" i="19"/>
  <c r="Y785" i="19" s="1"/>
  <c r="Z785" i="19" s="1"/>
  <c r="V784" i="19"/>
  <c r="U784" i="19"/>
  <c r="T784" i="19"/>
  <c r="S784" i="19"/>
  <c r="R784" i="19"/>
  <c r="Q784" i="19"/>
  <c r="P784" i="19"/>
  <c r="O784" i="19"/>
  <c r="Y784" i="19" s="1"/>
  <c r="Z784" i="19" s="1"/>
  <c r="V783" i="19"/>
  <c r="U783" i="19"/>
  <c r="T783" i="19"/>
  <c r="S783" i="19"/>
  <c r="R783" i="19"/>
  <c r="Q783" i="19"/>
  <c r="P783" i="19"/>
  <c r="O783" i="19"/>
  <c r="Y783" i="19" s="1"/>
  <c r="Z783" i="19" s="1"/>
  <c r="V782" i="19"/>
  <c r="U782" i="19"/>
  <c r="T782" i="19"/>
  <c r="S782" i="19"/>
  <c r="R782" i="19"/>
  <c r="Q782" i="19"/>
  <c r="P782" i="19"/>
  <c r="O782" i="19"/>
  <c r="Y782" i="19" s="1"/>
  <c r="Z782" i="19" s="1"/>
  <c r="V781" i="19"/>
  <c r="U781" i="19"/>
  <c r="T781" i="19"/>
  <c r="S781" i="19"/>
  <c r="R781" i="19"/>
  <c r="Q781" i="19"/>
  <c r="P781" i="19"/>
  <c r="O781" i="19"/>
  <c r="Y781" i="19" s="1"/>
  <c r="Z781" i="19" s="1"/>
  <c r="V780" i="19"/>
  <c r="U780" i="19"/>
  <c r="T780" i="19"/>
  <c r="S780" i="19"/>
  <c r="R780" i="19"/>
  <c r="Q780" i="19"/>
  <c r="P780" i="19"/>
  <c r="O780" i="19"/>
  <c r="Y780" i="19" s="1"/>
  <c r="Z780" i="19" s="1"/>
  <c r="V779" i="19"/>
  <c r="U779" i="19"/>
  <c r="T779" i="19"/>
  <c r="S779" i="19"/>
  <c r="R779" i="19"/>
  <c r="Q779" i="19"/>
  <c r="P779" i="19"/>
  <c r="O779" i="19"/>
  <c r="Y779" i="19" s="1"/>
  <c r="Z779" i="19" s="1"/>
  <c r="V778" i="19"/>
  <c r="U778" i="19"/>
  <c r="T778" i="19"/>
  <c r="S778" i="19"/>
  <c r="R778" i="19"/>
  <c r="Q778" i="19"/>
  <c r="P778" i="19"/>
  <c r="O778" i="19"/>
  <c r="Y778" i="19" s="1"/>
  <c r="Z778" i="19" s="1"/>
  <c r="V777" i="19"/>
  <c r="U777" i="19"/>
  <c r="T777" i="19"/>
  <c r="S777" i="19"/>
  <c r="R777" i="19"/>
  <c r="Q777" i="19"/>
  <c r="P777" i="19"/>
  <c r="O777" i="19"/>
  <c r="Y777" i="19" s="1"/>
  <c r="Z777" i="19" s="1"/>
  <c r="V776" i="19"/>
  <c r="U776" i="19"/>
  <c r="T776" i="19"/>
  <c r="S776" i="19"/>
  <c r="R776" i="19"/>
  <c r="Q776" i="19"/>
  <c r="P776" i="19"/>
  <c r="O776" i="19"/>
  <c r="Y776" i="19" s="1"/>
  <c r="Z776" i="19" s="1"/>
  <c r="V775" i="19"/>
  <c r="U775" i="19"/>
  <c r="T775" i="19"/>
  <c r="S775" i="19"/>
  <c r="R775" i="19"/>
  <c r="Q775" i="19"/>
  <c r="P775" i="19"/>
  <c r="O775" i="19"/>
  <c r="Y775" i="19" s="1"/>
  <c r="Z775" i="19" s="1"/>
  <c r="V774" i="19"/>
  <c r="U774" i="19"/>
  <c r="T774" i="19"/>
  <c r="S774" i="19"/>
  <c r="R774" i="19"/>
  <c r="Q774" i="19"/>
  <c r="P774" i="19"/>
  <c r="O774" i="19"/>
  <c r="Y774" i="19" s="1"/>
  <c r="Z774" i="19" s="1"/>
  <c r="V773" i="19"/>
  <c r="U773" i="19"/>
  <c r="T773" i="19"/>
  <c r="S773" i="19"/>
  <c r="R773" i="19"/>
  <c r="Q773" i="19"/>
  <c r="P773" i="19"/>
  <c r="O773" i="19"/>
  <c r="Y773" i="19" s="1"/>
  <c r="Z773" i="19" s="1"/>
  <c r="V772" i="19"/>
  <c r="U772" i="19"/>
  <c r="T772" i="19"/>
  <c r="S772" i="19"/>
  <c r="R772" i="19"/>
  <c r="Q772" i="19"/>
  <c r="P772" i="19"/>
  <c r="O772" i="19"/>
  <c r="Y772" i="19" s="1"/>
  <c r="Z772" i="19" s="1"/>
  <c r="V771" i="19"/>
  <c r="U771" i="19"/>
  <c r="T771" i="19"/>
  <c r="S771" i="19"/>
  <c r="R771" i="19"/>
  <c r="Q771" i="19"/>
  <c r="P771" i="19"/>
  <c r="O771" i="19"/>
  <c r="Y771" i="19" s="1"/>
  <c r="Z771" i="19" s="1"/>
  <c r="V770" i="19"/>
  <c r="U770" i="19"/>
  <c r="T770" i="19"/>
  <c r="S770" i="19"/>
  <c r="R770" i="19"/>
  <c r="Q770" i="19"/>
  <c r="P770" i="19"/>
  <c r="O770" i="19"/>
  <c r="Y770" i="19" s="1"/>
  <c r="Z770" i="19" s="1"/>
  <c r="V769" i="19"/>
  <c r="U769" i="19"/>
  <c r="T769" i="19"/>
  <c r="S769" i="19"/>
  <c r="R769" i="19"/>
  <c r="Q769" i="19"/>
  <c r="P769" i="19"/>
  <c r="O769" i="19"/>
  <c r="Y769" i="19" s="1"/>
  <c r="Z769" i="19" s="1"/>
  <c r="V768" i="19"/>
  <c r="U768" i="19"/>
  <c r="T768" i="19"/>
  <c r="S768" i="19"/>
  <c r="R768" i="19"/>
  <c r="Q768" i="19"/>
  <c r="P768" i="19"/>
  <c r="O768" i="19"/>
  <c r="Y768" i="19" s="1"/>
  <c r="Z768" i="19" s="1"/>
  <c r="V767" i="19"/>
  <c r="U767" i="19"/>
  <c r="T767" i="19"/>
  <c r="S767" i="19"/>
  <c r="R767" i="19"/>
  <c r="Q767" i="19"/>
  <c r="P767" i="19"/>
  <c r="O767" i="19"/>
  <c r="Y767" i="19" s="1"/>
  <c r="Z767" i="19" s="1"/>
  <c r="V766" i="19"/>
  <c r="U766" i="19"/>
  <c r="T766" i="19"/>
  <c r="S766" i="19"/>
  <c r="R766" i="19"/>
  <c r="Q766" i="19"/>
  <c r="P766" i="19"/>
  <c r="O766" i="19"/>
  <c r="Y766" i="19" s="1"/>
  <c r="Z766" i="19" s="1"/>
  <c r="V765" i="19"/>
  <c r="U765" i="19"/>
  <c r="T765" i="19"/>
  <c r="S765" i="19"/>
  <c r="R765" i="19"/>
  <c r="Q765" i="19"/>
  <c r="P765" i="19"/>
  <c r="O765" i="19"/>
  <c r="Y765" i="19" s="1"/>
  <c r="Z765" i="19" s="1"/>
  <c r="V764" i="19"/>
  <c r="U764" i="19"/>
  <c r="T764" i="19"/>
  <c r="S764" i="19"/>
  <c r="R764" i="19"/>
  <c r="Q764" i="19"/>
  <c r="P764" i="19"/>
  <c r="O764" i="19"/>
  <c r="Y764" i="19" s="1"/>
  <c r="Z764" i="19" s="1"/>
  <c r="V763" i="19"/>
  <c r="U763" i="19"/>
  <c r="T763" i="19"/>
  <c r="S763" i="19"/>
  <c r="R763" i="19"/>
  <c r="Q763" i="19"/>
  <c r="P763" i="19"/>
  <c r="O763" i="19"/>
  <c r="Y763" i="19" s="1"/>
  <c r="Z763" i="19" s="1"/>
  <c r="V762" i="19"/>
  <c r="U762" i="19"/>
  <c r="T762" i="19"/>
  <c r="S762" i="19"/>
  <c r="R762" i="19"/>
  <c r="Q762" i="19"/>
  <c r="P762" i="19"/>
  <c r="O762" i="19"/>
  <c r="Y762" i="19" s="1"/>
  <c r="Z762" i="19" s="1"/>
  <c r="V761" i="19"/>
  <c r="U761" i="19"/>
  <c r="T761" i="19"/>
  <c r="S761" i="19"/>
  <c r="R761" i="19"/>
  <c r="Q761" i="19"/>
  <c r="P761" i="19"/>
  <c r="O761" i="19"/>
  <c r="Y761" i="19" s="1"/>
  <c r="Z761" i="19" s="1"/>
  <c r="V760" i="19"/>
  <c r="U760" i="19"/>
  <c r="T760" i="19"/>
  <c r="S760" i="19"/>
  <c r="R760" i="19"/>
  <c r="Q760" i="19"/>
  <c r="P760" i="19"/>
  <c r="O760" i="19"/>
  <c r="Y760" i="19" s="1"/>
  <c r="Z760" i="19" s="1"/>
  <c r="V759" i="19"/>
  <c r="U759" i="19"/>
  <c r="T759" i="19"/>
  <c r="S759" i="19"/>
  <c r="R759" i="19"/>
  <c r="Q759" i="19"/>
  <c r="P759" i="19"/>
  <c r="O759" i="19"/>
  <c r="Y759" i="19" s="1"/>
  <c r="Z759" i="19" s="1"/>
  <c r="V758" i="19"/>
  <c r="U758" i="19"/>
  <c r="T758" i="19"/>
  <c r="S758" i="19"/>
  <c r="R758" i="19"/>
  <c r="Q758" i="19"/>
  <c r="P758" i="19"/>
  <c r="O758" i="19"/>
  <c r="Y758" i="19" s="1"/>
  <c r="Z758" i="19" s="1"/>
  <c r="V757" i="19"/>
  <c r="U757" i="19"/>
  <c r="T757" i="19"/>
  <c r="S757" i="19"/>
  <c r="R757" i="19"/>
  <c r="Q757" i="19"/>
  <c r="P757" i="19"/>
  <c r="O757" i="19"/>
  <c r="Y757" i="19" s="1"/>
  <c r="Z757" i="19" s="1"/>
  <c r="V756" i="19"/>
  <c r="U756" i="19"/>
  <c r="T756" i="19"/>
  <c r="S756" i="19"/>
  <c r="R756" i="19"/>
  <c r="Q756" i="19"/>
  <c r="P756" i="19"/>
  <c r="O756" i="19"/>
  <c r="Y756" i="19" s="1"/>
  <c r="Z756" i="19" s="1"/>
  <c r="V755" i="19"/>
  <c r="U755" i="19"/>
  <c r="T755" i="19"/>
  <c r="S755" i="19"/>
  <c r="R755" i="19"/>
  <c r="Q755" i="19"/>
  <c r="P755" i="19"/>
  <c r="O755" i="19"/>
  <c r="Y755" i="19" s="1"/>
  <c r="Z755" i="19" s="1"/>
  <c r="V754" i="19"/>
  <c r="U754" i="19"/>
  <c r="T754" i="19"/>
  <c r="S754" i="19"/>
  <c r="R754" i="19"/>
  <c r="Q754" i="19"/>
  <c r="P754" i="19"/>
  <c r="O754" i="19"/>
  <c r="Y754" i="19" s="1"/>
  <c r="Z754" i="19" s="1"/>
  <c r="V753" i="19"/>
  <c r="U753" i="19"/>
  <c r="T753" i="19"/>
  <c r="S753" i="19"/>
  <c r="R753" i="19"/>
  <c r="Q753" i="19"/>
  <c r="P753" i="19"/>
  <c r="O753" i="19"/>
  <c r="Y753" i="19" s="1"/>
  <c r="Z753" i="19" s="1"/>
  <c r="V752" i="19"/>
  <c r="U752" i="19"/>
  <c r="T752" i="19"/>
  <c r="S752" i="19"/>
  <c r="R752" i="19"/>
  <c r="Q752" i="19"/>
  <c r="P752" i="19"/>
  <c r="O752" i="19"/>
  <c r="Y752" i="19" s="1"/>
  <c r="Z752" i="19" s="1"/>
  <c r="V751" i="19"/>
  <c r="U751" i="19"/>
  <c r="T751" i="19"/>
  <c r="S751" i="19"/>
  <c r="R751" i="19"/>
  <c r="Q751" i="19"/>
  <c r="P751" i="19"/>
  <c r="O751" i="19"/>
  <c r="Y751" i="19" s="1"/>
  <c r="Z751" i="19" s="1"/>
  <c r="V750" i="19"/>
  <c r="U750" i="19"/>
  <c r="T750" i="19"/>
  <c r="S750" i="19"/>
  <c r="R750" i="19"/>
  <c r="Q750" i="19"/>
  <c r="P750" i="19"/>
  <c r="O750" i="19"/>
  <c r="Y750" i="19" s="1"/>
  <c r="Z750" i="19" s="1"/>
  <c r="V749" i="19"/>
  <c r="U749" i="19"/>
  <c r="T749" i="19"/>
  <c r="S749" i="19"/>
  <c r="R749" i="19"/>
  <c r="Q749" i="19"/>
  <c r="P749" i="19"/>
  <c r="O749" i="19"/>
  <c r="Y749" i="19" s="1"/>
  <c r="Z749" i="19" s="1"/>
  <c r="V748" i="19"/>
  <c r="U748" i="19"/>
  <c r="T748" i="19"/>
  <c r="S748" i="19"/>
  <c r="R748" i="19"/>
  <c r="Q748" i="19"/>
  <c r="P748" i="19"/>
  <c r="O748" i="19"/>
  <c r="Y748" i="19" s="1"/>
  <c r="Z748" i="19" s="1"/>
  <c r="V747" i="19"/>
  <c r="U747" i="19"/>
  <c r="T747" i="19"/>
  <c r="S747" i="19"/>
  <c r="R747" i="19"/>
  <c r="Q747" i="19"/>
  <c r="P747" i="19"/>
  <c r="O747" i="19"/>
  <c r="Y747" i="19" s="1"/>
  <c r="Z747" i="19" s="1"/>
  <c r="V746" i="19"/>
  <c r="U746" i="19"/>
  <c r="T746" i="19"/>
  <c r="S746" i="19"/>
  <c r="R746" i="19"/>
  <c r="Q746" i="19"/>
  <c r="P746" i="19"/>
  <c r="O746" i="19"/>
  <c r="Y746" i="19" s="1"/>
  <c r="Z746" i="19" s="1"/>
  <c r="V745" i="19"/>
  <c r="U745" i="19"/>
  <c r="T745" i="19"/>
  <c r="S745" i="19"/>
  <c r="R745" i="19"/>
  <c r="Q745" i="19"/>
  <c r="P745" i="19"/>
  <c r="O745" i="19"/>
  <c r="Y745" i="19" s="1"/>
  <c r="Z745" i="19" s="1"/>
  <c r="V744" i="19"/>
  <c r="U744" i="19"/>
  <c r="T744" i="19"/>
  <c r="S744" i="19"/>
  <c r="R744" i="19"/>
  <c r="Q744" i="19"/>
  <c r="P744" i="19"/>
  <c r="O744" i="19"/>
  <c r="Y744" i="19" s="1"/>
  <c r="Z744" i="19" s="1"/>
  <c r="V743" i="19"/>
  <c r="U743" i="19"/>
  <c r="T743" i="19"/>
  <c r="S743" i="19"/>
  <c r="R743" i="19"/>
  <c r="Q743" i="19"/>
  <c r="P743" i="19"/>
  <c r="O743" i="19"/>
  <c r="Y743" i="19" s="1"/>
  <c r="Z743" i="19" s="1"/>
  <c r="V742" i="19"/>
  <c r="U742" i="19"/>
  <c r="T742" i="19"/>
  <c r="S742" i="19"/>
  <c r="R742" i="19"/>
  <c r="Q742" i="19"/>
  <c r="P742" i="19"/>
  <c r="O742" i="19"/>
  <c r="Y742" i="19" s="1"/>
  <c r="Z742" i="19" s="1"/>
  <c r="V741" i="19"/>
  <c r="U741" i="19"/>
  <c r="T741" i="19"/>
  <c r="S741" i="19"/>
  <c r="R741" i="19"/>
  <c r="Q741" i="19"/>
  <c r="P741" i="19"/>
  <c r="O741" i="19"/>
  <c r="Y741" i="19" s="1"/>
  <c r="Z741" i="19" s="1"/>
  <c r="V740" i="19"/>
  <c r="U740" i="19"/>
  <c r="T740" i="19"/>
  <c r="S740" i="19"/>
  <c r="R740" i="19"/>
  <c r="Q740" i="19"/>
  <c r="P740" i="19"/>
  <c r="O740" i="19"/>
  <c r="Y740" i="19" s="1"/>
  <c r="Z740" i="19" s="1"/>
  <c r="V739" i="19"/>
  <c r="U739" i="19"/>
  <c r="T739" i="19"/>
  <c r="S739" i="19"/>
  <c r="R739" i="19"/>
  <c r="Q739" i="19"/>
  <c r="P739" i="19"/>
  <c r="O739" i="19"/>
  <c r="Y739" i="19" s="1"/>
  <c r="Z739" i="19" s="1"/>
  <c r="V738" i="19"/>
  <c r="U738" i="19"/>
  <c r="T738" i="19"/>
  <c r="S738" i="19"/>
  <c r="R738" i="19"/>
  <c r="Q738" i="19"/>
  <c r="P738" i="19"/>
  <c r="O738" i="19"/>
  <c r="Y738" i="19" s="1"/>
  <c r="Z738" i="19" s="1"/>
  <c r="V737" i="19"/>
  <c r="U737" i="19"/>
  <c r="T737" i="19"/>
  <c r="S737" i="19"/>
  <c r="R737" i="19"/>
  <c r="Q737" i="19"/>
  <c r="P737" i="19"/>
  <c r="O737" i="19"/>
  <c r="Y737" i="19" s="1"/>
  <c r="Z737" i="19" s="1"/>
  <c r="V736" i="19"/>
  <c r="U736" i="19"/>
  <c r="T736" i="19"/>
  <c r="S736" i="19"/>
  <c r="R736" i="19"/>
  <c r="Q736" i="19"/>
  <c r="P736" i="19"/>
  <c r="O736" i="19"/>
  <c r="Y736" i="19" s="1"/>
  <c r="Z736" i="19" s="1"/>
  <c r="V735" i="19"/>
  <c r="U735" i="19"/>
  <c r="T735" i="19"/>
  <c r="S735" i="19"/>
  <c r="R735" i="19"/>
  <c r="Q735" i="19"/>
  <c r="P735" i="19"/>
  <c r="O735" i="19"/>
  <c r="Y735" i="19" s="1"/>
  <c r="Z735" i="19" s="1"/>
  <c r="V734" i="19"/>
  <c r="U734" i="19"/>
  <c r="T734" i="19"/>
  <c r="S734" i="19"/>
  <c r="R734" i="19"/>
  <c r="Q734" i="19"/>
  <c r="P734" i="19"/>
  <c r="O734" i="19"/>
  <c r="Y734" i="19" s="1"/>
  <c r="Z734" i="19" s="1"/>
  <c r="V733" i="19"/>
  <c r="U733" i="19"/>
  <c r="T733" i="19"/>
  <c r="S733" i="19"/>
  <c r="R733" i="19"/>
  <c r="Q733" i="19"/>
  <c r="P733" i="19"/>
  <c r="O733" i="19"/>
  <c r="Y733" i="19" s="1"/>
  <c r="Z733" i="19" s="1"/>
  <c r="V732" i="19"/>
  <c r="U732" i="19"/>
  <c r="T732" i="19"/>
  <c r="S732" i="19"/>
  <c r="R732" i="19"/>
  <c r="Q732" i="19"/>
  <c r="P732" i="19"/>
  <c r="O732" i="19"/>
  <c r="Y732" i="19" s="1"/>
  <c r="Z732" i="19" s="1"/>
  <c r="V731" i="19"/>
  <c r="U731" i="19"/>
  <c r="T731" i="19"/>
  <c r="S731" i="19"/>
  <c r="R731" i="19"/>
  <c r="Q731" i="19"/>
  <c r="P731" i="19"/>
  <c r="O731" i="19"/>
  <c r="Y731" i="19" s="1"/>
  <c r="Z731" i="19" s="1"/>
  <c r="V730" i="19"/>
  <c r="U730" i="19"/>
  <c r="T730" i="19"/>
  <c r="S730" i="19"/>
  <c r="R730" i="19"/>
  <c r="Q730" i="19"/>
  <c r="P730" i="19"/>
  <c r="O730" i="19"/>
  <c r="Y730" i="19" s="1"/>
  <c r="Z730" i="19" s="1"/>
  <c r="V729" i="19"/>
  <c r="U729" i="19"/>
  <c r="T729" i="19"/>
  <c r="S729" i="19"/>
  <c r="R729" i="19"/>
  <c r="Q729" i="19"/>
  <c r="P729" i="19"/>
  <c r="O729" i="19"/>
  <c r="Y729" i="19" s="1"/>
  <c r="Z729" i="19" s="1"/>
  <c r="V728" i="19"/>
  <c r="U728" i="19"/>
  <c r="T728" i="19"/>
  <c r="S728" i="19"/>
  <c r="R728" i="19"/>
  <c r="Q728" i="19"/>
  <c r="P728" i="19"/>
  <c r="O728" i="19"/>
  <c r="Y728" i="19" s="1"/>
  <c r="Z728" i="19" s="1"/>
  <c r="V727" i="19"/>
  <c r="U727" i="19"/>
  <c r="T727" i="19"/>
  <c r="S727" i="19"/>
  <c r="R727" i="19"/>
  <c r="Q727" i="19"/>
  <c r="P727" i="19"/>
  <c r="O727" i="19"/>
  <c r="Y727" i="19" s="1"/>
  <c r="Z727" i="19" s="1"/>
  <c r="V726" i="19"/>
  <c r="U726" i="19"/>
  <c r="T726" i="19"/>
  <c r="S726" i="19"/>
  <c r="R726" i="19"/>
  <c r="Q726" i="19"/>
  <c r="P726" i="19"/>
  <c r="O726" i="19"/>
  <c r="Y726" i="19" s="1"/>
  <c r="Z726" i="19" s="1"/>
  <c r="V725" i="19"/>
  <c r="U725" i="19"/>
  <c r="T725" i="19"/>
  <c r="S725" i="19"/>
  <c r="R725" i="19"/>
  <c r="Q725" i="19"/>
  <c r="P725" i="19"/>
  <c r="O725" i="19"/>
  <c r="Y725" i="19" s="1"/>
  <c r="Z725" i="19" s="1"/>
  <c r="V724" i="19"/>
  <c r="U724" i="19"/>
  <c r="T724" i="19"/>
  <c r="S724" i="19"/>
  <c r="R724" i="19"/>
  <c r="Q724" i="19"/>
  <c r="P724" i="19"/>
  <c r="O724" i="19"/>
  <c r="Y724" i="19" s="1"/>
  <c r="Z724" i="19" s="1"/>
  <c r="V723" i="19"/>
  <c r="U723" i="19"/>
  <c r="T723" i="19"/>
  <c r="S723" i="19"/>
  <c r="R723" i="19"/>
  <c r="Q723" i="19"/>
  <c r="P723" i="19"/>
  <c r="O723" i="19"/>
  <c r="Y723" i="19" s="1"/>
  <c r="Z723" i="19" s="1"/>
  <c r="V722" i="19"/>
  <c r="U722" i="19"/>
  <c r="T722" i="19"/>
  <c r="S722" i="19"/>
  <c r="R722" i="19"/>
  <c r="Q722" i="19"/>
  <c r="P722" i="19"/>
  <c r="O722" i="19"/>
  <c r="Y722" i="19" s="1"/>
  <c r="Z722" i="19" s="1"/>
  <c r="V721" i="19"/>
  <c r="U721" i="19"/>
  <c r="T721" i="19"/>
  <c r="S721" i="19"/>
  <c r="R721" i="19"/>
  <c r="Q721" i="19"/>
  <c r="P721" i="19"/>
  <c r="O721" i="19"/>
  <c r="Y721" i="19" s="1"/>
  <c r="Z721" i="19" s="1"/>
  <c r="V720" i="19"/>
  <c r="U720" i="19"/>
  <c r="T720" i="19"/>
  <c r="S720" i="19"/>
  <c r="R720" i="19"/>
  <c r="Q720" i="19"/>
  <c r="P720" i="19"/>
  <c r="O720" i="19"/>
  <c r="Y720" i="19" s="1"/>
  <c r="Z720" i="19" s="1"/>
  <c r="V719" i="19"/>
  <c r="U719" i="19"/>
  <c r="T719" i="19"/>
  <c r="S719" i="19"/>
  <c r="R719" i="19"/>
  <c r="Q719" i="19"/>
  <c r="P719" i="19"/>
  <c r="O719" i="19"/>
  <c r="Y719" i="19" s="1"/>
  <c r="Z719" i="19" s="1"/>
  <c r="V718" i="19"/>
  <c r="U718" i="19"/>
  <c r="T718" i="19"/>
  <c r="S718" i="19"/>
  <c r="R718" i="19"/>
  <c r="Q718" i="19"/>
  <c r="P718" i="19"/>
  <c r="O718" i="19"/>
  <c r="Y718" i="19" s="1"/>
  <c r="Z718" i="19" s="1"/>
  <c r="V717" i="19"/>
  <c r="U717" i="19"/>
  <c r="T717" i="19"/>
  <c r="S717" i="19"/>
  <c r="R717" i="19"/>
  <c r="Q717" i="19"/>
  <c r="P717" i="19"/>
  <c r="O717" i="19"/>
  <c r="Y717" i="19" s="1"/>
  <c r="Z717" i="19" s="1"/>
  <c r="V716" i="19"/>
  <c r="U716" i="19"/>
  <c r="T716" i="19"/>
  <c r="S716" i="19"/>
  <c r="R716" i="19"/>
  <c r="Q716" i="19"/>
  <c r="P716" i="19"/>
  <c r="O716" i="19"/>
  <c r="Y716" i="19" s="1"/>
  <c r="Z716" i="19" s="1"/>
  <c r="V715" i="19"/>
  <c r="U715" i="19"/>
  <c r="T715" i="19"/>
  <c r="S715" i="19"/>
  <c r="R715" i="19"/>
  <c r="Q715" i="19"/>
  <c r="P715" i="19"/>
  <c r="O715" i="19"/>
  <c r="Y715" i="19" s="1"/>
  <c r="Z715" i="19" s="1"/>
  <c r="V714" i="19"/>
  <c r="U714" i="19"/>
  <c r="T714" i="19"/>
  <c r="S714" i="19"/>
  <c r="R714" i="19"/>
  <c r="Q714" i="19"/>
  <c r="P714" i="19"/>
  <c r="O714" i="19"/>
  <c r="Y714" i="19" s="1"/>
  <c r="Z714" i="19" s="1"/>
  <c r="V713" i="19"/>
  <c r="U713" i="19"/>
  <c r="T713" i="19"/>
  <c r="S713" i="19"/>
  <c r="R713" i="19"/>
  <c r="Q713" i="19"/>
  <c r="P713" i="19"/>
  <c r="O713" i="19"/>
  <c r="Y713" i="19" s="1"/>
  <c r="Z713" i="19" s="1"/>
  <c r="V712" i="19"/>
  <c r="U712" i="19"/>
  <c r="T712" i="19"/>
  <c r="S712" i="19"/>
  <c r="R712" i="19"/>
  <c r="Q712" i="19"/>
  <c r="P712" i="19"/>
  <c r="O712" i="19"/>
  <c r="Y712" i="19" s="1"/>
  <c r="Z712" i="19" s="1"/>
  <c r="V711" i="19"/>
  <c r="U711" i="19"/>
  <c r="T711" i="19"/>
  <c r="S711" i="19"/>
  <c r="R711" i="19"/>
  <c r="Q711" i="19"/>
  <c r="P711" i="19"/>
  <c r="O711" i="19"/>
  <c r="Y711" i="19" s="1"/>
  <c r="Z711" i="19" s="1"/>
  <c r="V710" i="19"/>
  <c r="U710" i="19"/>
  <c r="T710" i="19"/>
  <c r="S710" i="19"/>
  <c r="R710" i="19"/>
  <c r="Q710" i="19"/>
  <c r="P710" i="19"/>
  <c r="O710" i="19"/>
  <c r="Y710" i="19" s="1"/>
  <c r="Z710" i="19" s="1"/>
  <c r="V709" i="19"/>
  <c r="U709" i="19"/>
  <c r="T709" i="19"/>
  <c r="S709" i="19"/>
  <c r="R709" i="19"/>
  <c r="Q709" i="19"/>
  <c r="P709" i="19"/>
  <c r="O709" i="19"/>
  <c r="Y709" i="19" s="1"/>
  <c r="Z709" i="19" s="1"/>
  <c r="V708" i="19"/>
  <c r="U708" i="19"/>
  <c r="T708" i="19"/>
  <c r="S708" i="19"/>
  <c r="R708" i="19"/>
  <c r="Q708" i="19"/>
  <c r="P708" i="19"/>
  <c r="O708" i="19"/>
  <c r="Y708" i="19" s="1"/>
  <c r="Z708" i="19" s="1"/>
  <c r="V707" i="19"/>
  <c r="U707" i="19"/>
  <c r="T707" i="19"/>
  <c r="S707" i="19"/>
  <c r="R707" i="19"/>
  <c r="Q707" i="19"/>
  <c r="P707" i="19"/>
  <c r="O707" i="19"/>
  <c r="Y707" i="19" s="1"/>
  <c r="Z707" i="19" s="1"/>
  <c r="V706" i="19"/>
  <c r="U706" i="19"/>
  <c r="T706" i="19"/>
  <c r="S706" i="19"/>
  <c r="R706" i="19"/>
  <c r="Q706" i="19"/>
  <c r="P706" i="19"/>
  <c r="O706" i="19"/>
  <c r="Y706" i="19" s="1"/>
  <c r="Z706" i="19" s="1"/>
  <c r="V705" i="19"/>
  <c r="U705" i="19"/>
  <c r="T705" i="19"/>
  <c r="S705" i="19"/>
  <c r="R705" i="19"/>
  <c r="Q705" i="19"/>
  <c r="P705" i="19"/>
  <c r="O705" i="19"/>
  <c r="Y705" i="19" s="1"/>
  <c r="Z705" i="19" s="1"/>
  <c r="V704" i="19"/>
  <c r="U704" i="19"/>
  <c r="T704" i="19"/>
  <c r="S704" i="19"/>
  <c r="R704" i="19"/>
  <c r="Q704" i="19"/>
  <c r="P704" i="19"/>
  <c r="O704" i="19"/>
  <c r="Y704" i="19" s="1"/>
  <c r="Z704" i="19" s="1"/>
  <c r="V703" i="19"/>
  <c r="U703" i="19"/>
  <c r="T703" i="19"/>
  <c r="S703" i="19"/>
  <c r="R703" i="19"/>
  <c r="Q703" i="19"/>
  <c r="P703" i="19"/>
  <c r="O703" i="19"/>
  <c r="Y703" i="19" s="1"/>
  <c r="Z703" i="19" s="1"/>
  <c r="V702" i="19"/>
  <c r="U702" i="19"/>
  <c r="T702" i="19"/>
  <c r="S702" i="19"/>
  <c r="R702" i="19"/>
  <c r="Q702" i="19"/>
  <c r="P702" i="19"/>
  <c r="O702" i="19"/>
  <c r="Y702" i="19" s="1"/>
  <c r="Z702" i="19" s="1"/>
  <c r="V701" i="19"/>
  <c r="U701" i="19"/>
  <c r="T701" i="19"/>
  <c r="S701" i="19"/>
  <c r="R701" i="19"/>
  <c r="Q701" i="19"/>
  <c r="P701" i="19"/>
  <c r="O701" i="19"/>
  <c r="Y701" i="19" s="1"/>
  <c r="Z701" i="19" s="1"/>
  <c r="V700" i="19"/>
  <c r="U700" i="19"/>
  <c r="T700" i="19"/>
  <c r="S700" i="19"/>
  <c r="R700" i="19"/>
  <c r="Q700" i="19"/>
  <c r="P700" i="19"/>
  <c r="O700" i="19"/>
  <c r="Y700" i="19" s="1"/>
  <c r="Z700" i="19" s="1"/>
  <c r="V699" i="19"/>
  <c r="U699" i="19"/>
  <c r="T699" i="19"/>
  <c r="S699" i="19"/>
  <c r="R699" i="19"/>
  <c r="Q699" i="19"/>
  <c r="P699" i="19"/>
  <c r="O699" i="19"/>
  <c r="Y699" i="19" s="1"/>
  <c r="Z699" i="19" s="1"/>
  <c r="V698" i="19"/>
  <c r="U698" i="19"/>
  <c r="T698" i="19"/>
  <c r="S698" i="19"/>
  <c r="R698" i="19"/>
  <c r="Q698" i="19"/>
  <c r="P698" i="19"/>
  <c r="O698" i="19"/>
  <c r="Y698" i="19" s="1"/>
  <c r="Z698" i="19" s="1"/>
  <c r="V697" i="19"/>
  <c r="U697" i="19"/>
  <c r="T697" i="19"/>
  <c r="S697" i="19"/>
  <c r="R697" i="19"/>
  <c r="Q697" i="19"/>
  <c r="P697" i="19"/>
  <c r="O697" i="19"/>
  <c r="Y697" i="19" s="1"/>
  <c r="Z697" i="19" s="1"/>
  <c r="V696" i="19"/>
  <c r="U696" i="19"/>
  <c r="T696" i="19"/>
  <c r="S696" i="19"/>
  <c r="R696" i="19"/>
  <c r="Q696" i="19"/>
  <c r="P696" i="19"/>
  <c r="O696" i="19"/>
  <c r="Y696" i="19" s="1"/>
  <c r="Z696" i="19" s="1"/>
  <c r="V695" i="19"/>
  <c r="U695" i="19"/>
  <c r="T695" i="19"/>
  <c r="S695" i="19"/>
  <c r="R695" i="19"/>
  <c r="Q695" i="19"/>
  <c r="P695" i="19"/>
  <c r="O695" i="19"/>
  <c r="Y695" i="19" s="1"/>
  <c r="Z695" i="19" s="1"/>
  <c r="V694" i="19"/>
  <c r="U694" i="19"/>
  <c r="T694" i="19"/>
  <c r="S694" i="19"/>
  <c r="R694" i="19"/>
  <c r="Q694" i="19"/>
  <c r="P694" i="19"/>
  <c r="O694" i="19"/>
  <c r="Y694" i="19" s="1"/>
  <c r="Z694" i="19" s="1"/>
  <c r="V693" i="19"/>
  <c r="U693" i="19"/>
  <c r="T693" i="19"/>
  <c r="S693" i="19"/>
  <c r="R693" i="19"/>
  <c r="Q693" i="19"/>
  <c r="P693" i="19"/>
  <c r="O693" i="19"/>
  <c r="Y693" i="19" s="1"/>
  <c r="Z693" i="19" s="1"/>
  <c r="V692" i="19"/>
  <c r="U692" i="19"/>
  <c r="T692" i="19"/>
  <c r="S692" i="19"/>
  <c r="R692" i="19"/>
  <c r="Q692" i="19"/>
  <c r="P692" i="19"/>
  <c r="O692" i="19"/>
  <c r="Y692" i="19" s="1"/>
  <c r="Z692" i="19" s="1"/>
  <c r="V691" i="19"/>
  <c r="U691" i="19"/>
  <c r="T691" i="19"/>
  <c r="S691" i="19"/>
  <c r="R691" i="19"/>
  <c r="Q691" i="19"/>
  <c r="P691" i="19"/>
  <c r="O691" i="19"/>
  <c r="Y691" i="19" s="1"/>
  <c r="Z691" i="19" s="1"/>
  <c r="V690" i="19"/>
  <c r="U690" i="19"/>
  <c r="T690" i="19"/>
  <c r="S690" i="19"/>
  <c r="R690" i="19"/>
  <c r="Q690" i="19"/>
  <c r="P690" i="19"/>
  <c r="O690" i="19"/>
  <c r="Y690" i="19" s="1"/>
  <c r="Z690" i="19" s="1"/>
  <c r="V689" i="19"/>
  <c r="U689" i="19"/>
  <c r="T689" i="19"/>
  <c r="S689" i="19"/>
  <c r="R689" i="19"/>
  <c r="Q689" i="19"/>
  <c r="P689" i="19"/>
  <c r="O689" i="19"/>
  <c r="Y689" i="19" s="1"/>
  <c r="Z689" i="19" s="1"/>
  <c r="V688" i="19"/>
  <c r="U688" i="19"/>
  <c r="T688" i="19"/>
  <c r="S688" i="19"/>
  <c r="R688" i="19"/>
  <c r="Q688" i="19"/>
  <c r="P688" i="19"/>
  <c r="O688" i="19"/>
  <c r="Y688" i="19" s="1"/>
  <c r="Z688" i="19" s="1"/>
  <c r="V687" i="19"/>
  <c r="U687" i="19"/>
  <c r="T687" i="19"/>
  <c r="S687" i="19"/>
  <c r="R687" i="19"/>
  <c r="Q687" i="19"/>
  <c r="P687" i="19"/>
  <c r="O687" i="19"/>
  <c r="Y687" i="19" s="1"/>
  <c r="Z687" i="19" s="1"/>
  <c r="V686" i="19"/>
  <c r="U686" i="19"/>
  <c r="T686" i="19"/>
  <c r="S686" i="19"/>
  <c r="R686" i="19"/>
  <c r="Q686" i="19"/>
  <c r="P686" i="19"/>
  <c r="O686" i="19"/>
  <c r="Y686" i="19" s="1"/>
  <c r="Z686" i="19" s="1"/>
  <c r="V685" i="19"/>
  <c r="U685" i="19"/>
  <c r="T685" i="19"/>
  <c r="S685" i="19"/>
  <c r="R685" i="19"/>
  <c r="Q685" i="19"/>
  <c r="P685" i="19"/>
  <c r="O685" i="19"/>
  <c r="Y685" i="19" s="1"/>
  <c r="Z685" i="19" s="1"/>
  <c r="V684" i="19"/>
  <c r="U684" i="19"/>
  <c r="T684" i="19"/>
  <c r="S684" i="19"/>
  <c r="R684" i="19"/>
  <c r="Q684" i="19"/>
  <c r="P684" i="19"/>
  <c r="O684" i="19"/>
  <c r="Y684" i="19" s="1"/>
  <c r="Z684" i="19" s="1"/>
  <c r="V683" i="19"/>
  <c r="U683" i="19"/>
  <c r="T683" i="19"/>
  <c r="S683" i="19"/>
  <c r="R683" i="19"/>
  <c r="Q683" i="19"/>
  <c r="P683" i="19"/>
  <c r="O683" i="19"/>
  <c r="Y683" i="19" s="1"/>
  <c r="Z683" i="19" s="1"/>
  <c r="V682" i="19"/>
  <c r="U682" i="19"/>
  <c r="T682" i="19"/>
  <c r="S682" i="19"/>
  <c r="R682" i="19"/>
  <c r="Q682" i="19"/>
  <c r="P682" i="19"/>
  <c r="O682" i="19"/>
  <c r="Y682" i="19" s="1"/>
  <c r="Z682" i="19" s="1"/>
  <c r="V681" i="19"/>
  <c r="U681" i="19"/>
  <c r="T681" i="19"/>
  <c r="S681" i="19"/>
  <c r="R681" i="19"/>
  <c r="Q681" i="19"/>
  <c r="P681" i="19"/>
  <c r="O681" i="19"/>
  <c r="Y681" i="19" s="1"/>
  <c r="Z681" i="19" s="1"/>
  <c r="V680" i="19"/>
  <c r="U680" i="19"/>
  <c r="T680" i="19"/>
  <c r="S680" i="19"/>
  <c r="R680" i="19"/>
  <c r="Q680" i="19"/>
  <c r="P680" i="19"/>
  <c r="O680" i="19"/>
  <c r="Y680" i="19" s="1"/>
  <c r="Z680" i="19" s="1"/>
  <c r="V679" i="19"/>
  <c r="U679" i="19"/>
  <c r="T679" i="19"/>
  <c r="S679" i="19"/>
  <c r="R679" i="19"/>
  <c r="Q679" i="19"/>
  <c r="P679" i="19"/>
  <c r="O679" i="19"/>
  <c r="Y679" i="19" s="1"/>
  <c r="Z679" i="19" s="1"/>
  <c r="V678" i="19"/>
  <c r="U678" i="19"/>
  <c r="T678" i="19"/>
  <c r="S678" i="19"/>
  <c r="R678" i="19"/>
  <c r="Q678" i="19"/>
  <c r="P678" i="19"/>
  <c r="O678" i="19"/>
  <c r="Y678" i="19" s="1"/>
  <c r="Z678" i="19" s="1"/>
  <c r="V677" i="19"/>
  <c r="U677" i="19"/>
  <c r="T677" i="19"/>
  <c r="S677" i="19"/>
  <c r="R677" i="19"/>
  <c r="Q677" i="19"/>
  <c r="P677" i="19"/>
  <c r="O677" i="19"/>
  <c r="Y677" i="19" s="1"/>
  <c r="Z677" i="19" s="1"/>
  <c r="V675" i="19"/>
  <c r="U675" i="19"/>
  <c r="T675" i="19"/>
  <c r="S675" i="19"/>
  <c r="R675" i="19"/>
  <c r="Q675" i="19"/>
  <c r="P675" i="19"/>
  <c r="O675" i="19"/>
  <c r="Y675" i="19" s="1"/>
  <c r="Z675" i="19" s="1"/>
  <c r="V674" i="19"/>
  <c r="U674" i="19"/>
  <c r="T674" i="19"/>
  <c r="S674" i="19"/>
  <c r="R674" i="19"/>
  <c r="Q674" i="19"/>
  <c r="P674" i="19"/>
  <c r="O674" i="19"/>
  <c r="Y674" i="19" s="1"/>
  <c r="Z674" i="19" s="1"/>
  <c r="V673" i="19"/>
  <c r="U673" i="19"/>
  <c r="T673" i="19"/>
  <c r="S673" i="19"/>
  <c r="R673" i="19"/>
  <c r="Q673" i="19"/>
  <c r="P673" i="19"/>
  <c r="O673" i="19"/>
  <c r="Y673" i="19" s="1"/>
  <c r="Z673" i="19" s="1"/>
  <c r="V672" i="19"/>
  <c r="U672" i="19"/>
  <c r="T672" i="19"/>
  <c r="S672" i="19"/>
  <c r="R672" i="19"/>
  <c r="Q672" i="19"/>
  <c r="P672" i="19"/>
  <c r="O672" i="19"/>
  <c r="Y672" i="19" s="1"/>
  <c r="Z672" i="19" s="1"/>
  <c r="V671" i="19"/>
  <c r="U671" i="19"/>
  <c r="T671" i="19"/>
  <c r="S671" i="19"/>
  <c r="R671" i="19"/>
  <c r="Q671" i="19"/>
  <c r="P671" i="19"/>
  <c r="O671" i="19"/>
  <c r="Y671" i="19" s="1"/>
  <c r="Z671" i="19" s="1"/>
  <c r="V670" i="19"/>
  <c r="U670" i="19"/>
  <c r="T670" i="19"/>
  <c r="S670" i="19"/>
  <c r="R670" i="19"/>
  <c r="Q670" i="19"/>
  <c r="P670" i="19"/>
  <c r="O670" i="19"/>
  <c r="Y670" i="19" s="1"/>
  <c r="Z670" i="19" s="1"/>
  <c r="V669" i="19"/>
  <c r="U669" i="19"/>
  <c r="T669" i="19"/>
  <c r="S669" i="19"/>
  <c r="R669" i="19"/>
  <c r="Q669" i="19"/>
  <c r="P669" i="19"/>
  <c r="O669" i="19"/>
  <c r="Y669" i="19" s="1"/>
  <c r="Z669" i="19" s="1"/>
  <c r="V668" i="19"/>
  <c r="U668" i="19"/>
  <c r="T668" i="19"/>
  <c r="S668" i="19"/>
  <c r="R668" i="19"/>
  <c r="Q668" i="19"/>
  <c r="P668" i="19"/>
  <c r="O668" i="19"/>
  <c r="Y668" i="19" s="1"/>
  <c r="Z668" i="19" s="1"/>
  <c r="V667" i="19"/>
  <c r="U667" i="19"/>
  <c r="T667" i="19"/>
  <c r="S667" i="19"/>
  <c r="R667" i="19"/>
  <c r="Q667" i="19"/>
  <c r="P667" i="19"/>
  <c r="O667" i="19"/>
  <c r="Y667" i="19" s="1"/>
  <c r="Z667" i="19" s="1"/>
  <c r="V666" i="19"/>
  <c r="U666" i="19"/>
  <c r="T666" i="19"/>
  <c r="S666" i="19"/>
  <c r="R666" i="19"/>
  <c r="Q666" i="19"/>
  <c r="P666" i="19"/>
  <c r="O666" i="19"/>
  <c r="Y666" i="19" s="1"/>
  <c r="Z666" i="19" s="1"/>
  <c r="V665" i="19"/>
  <c r="U665" i="19"/>
  <c r="T665" i="19"/>
  <c r="S665" i="19"/>
  <c r="R665" i="19"/>
  <c r="Q665" i="19"/>
  <c r="P665" i="19"/>
  <c r="O665" i="19"/>
  <c r="Y665" i="19" s="1"/>
  <c r="Z665" i="19" s="1"/>
  <c r="V664" i="19"/>
  <c r="U664" i="19"/>
  <c r="T664" i="19"/>
  <c r="S664" i="19"/>
  <c r="R664" i="19"/>
  <c r="Q664" i="19"/>
  <c r="P664" i="19"/>
  <c r="O664" i="19"/>
  <c r="Y664" i="19" s="1"/>
  <c r="Z664" i="19" s="1"/>
  <c r="V663" i="19"/>
  <c r="U663" i="19"/>
  <c r="T663" i="19"/>
  <c r="S663" i="19"/>
  <c r="R663" i="19"/>
  <c r="Q663" i="19"/>
  <c r="P663" i="19"/>
  <c r="O663" i="19"/>
  <c r="Y663" i="19" s="1"/>
  <c r="Z663" i="19" s="1"/>
  <c r="V662" i="19"/>
  <c r="U662" i="19"/>
  <c r="T662" i="19"/>
  <c r="S662" i="19"/>
  <c r="R662" i="19"/>
  <c r="Q662" i="19"/>
  <c r="P662" i="19"/>
  <c r="O662" i="19"/>
  <c r="Y662" i="19" s="1"/>
  <c r="Z662" i="19" s="1"/>
  <c r="V661" i="19"/>
  <c r="U661" i="19"/>
  <c r="T661" i="19"/>
  <c r="S661" i="19"/>
  <c r="R661" i="19"/>
  <c r="Q661" i="19"/>
  <c r="P661" i="19"/>
  <c r="O661" i="19"/>
  <c r="Y661" i="19" s="1"/>
  <c r="Z661" i="19" s="1"/>
  <c r="V660" i="19"/>
  <c r="U660" i="19"/>
  <c r="T660" i="19"/>
  <c r="S660" i="19"/>
  <c r="R660" i="19"/>
  <c r="Q660" i="19"/>
  <c r="P660" i="19"/>
  <c r="O660" i="19"/>
  <c r="Y660" i="19" s="1"/>
  <c r="Z660" i="19" s="1"/>
  <c r="V659" i="19"/>
  <c r="U659" i="19"/>
  <c r="T659" i="19"/>
  <c r="S659" i="19"/>
  <c r="R659" i="19"/>
  <c r="Q659" i="19"/>
  <c r="P659" i="19"/>
  <c r="O659" i="19"/>
  <c r="Y659" i="19" s="1"/>
  <c r="Z659" i="19" s="1"/>
  <c r="V658" i="19"/>
  <c r="U658" i="19"/>
  <c r="T658" i="19"/>
  <c r="S658" i="19"/>
  <c r="R658" i="19"/>
  <c r="Q658" i="19"/>
  <c r="P658" i="19"/>
  <c r="O658" i="19"/>
  <c r="Y658" i="19" s="1"/>
  <c r="Z658" i="19" s="1"/>
  <c r="V657" i="19"/>
  <c r="U657" i="19"/>
  <c r="T657" i="19"/>
  <c r="S657" i="19"/>
  <c r="R657" i="19"/>
  <c r="Q657" i="19"/>
  <c r="P657" i="19"/>
  <c r="O657" i="19"/>
  <c r="Y657" i="19" s="1"/>
  <c r="Z657" i="19" s="1"/>
  <c r="V656" i="19"/>
  <c r="U656" i="19"/>
  <c r="T656" i="19"/>
  <c r="S656" i="19"/>
  <c r="R656" i="19"/>
  <c r="Q656" i="19"/>
  <c r="P656" i="19"/>
  <c r="O656" i="19"/>
  <c r="Y656" i="19" s="1"/>
  <c r="Z656" i="19" s="1"/>
  <c r="V655" i="19"/>
  <c r="U655" i="19"/>
  <c r="T655" i="19"/>
  <c r="S655" i="19"/>
  <c r="R655" i="19"/>
  <c r="Q655" i="19"/>
  <c r="P655" i="19"/>
  <c r="O655" i="19"/>
  <c r="Y655" i="19" s="1"/>
  <c r="Z655" i="19" s="1"/>
  <c r="V654" i="19"/>
  <c r="U654" i="19"/>
  <c r="T654" i="19"/>
  <c r="S654" i="19"/>
  <c r="R654" i="19"/>
  <c r="Q654" i="19"/>
  <c r="P654" i="19"/>
  <c r="O654" i="19"/>
  <c r="Y654" i="19" s="1"/>
  <c r="Z654" i="19" s="1"/>
  <c r="V653" i="19"/>
  <c r="U653" i="19"/>
  <c r="T653" i="19"/>
  <c r="S653" i="19"/>
  <c r="R653" i="19"/>
  <c r="Q653" i="19"/>
  <c r="P653" i="19"/>
  <c r="O653" i="19"/>
  <c r="Y653" i="19" s="1"/>
  <c r="Z653" i="19" s="1"/>
  <c r="V652" i="19"/>
  <c r="U652" i="19"/>
  <c r="T652" i="19"/>
  <c r="S652" i="19"/>
  <c r="R652" i="19"/>
  <c r="Q652" i="19"/>
  <c r="P652" i="19"/>
  <c r="O652" i="19"/>
  <c r="Y652" i="19" s="1"/>
  <c r="Z652" i="19" s="1"/>
  <c r="V651" i="19"/>
  <c r="U651" i="19"/>
  <c r="T651" i="19"/>
  <c r="S651" i="19"/>
  <c r="R651" i="19"/>
  <c r="Q651" i="19"/>
  <c r="P651" i="19"/>
  <c r="O651" i="19"/>
  <c r="Y651" i="19" s="1"/>
  <c r="Z651" i="19" s="1"/>
  <c r="V650" i="19"/>
  <c r="U650" i="19"/>
  <c r="T650" i="19"/>
  <c r="S650" i="19"/>
  <c r="R650" i="19"/>
  <c r="Q650" i="19"/>
  <c r="P650" i="19"/>
  <c r="O650" i="19"/>
  <c r="Y650" i="19" s="1"/>
  <c r="Z650" i="19" s="1"/>
  <c r="V649" i="19"/>
  <c r="U649" i="19"/>
  <c r="T649" i="19"/>
  <c r="S649" i="19"/>
  <c r="R649" i="19"/>
  <c r="Q649" i="19"/>
  <c r="P649" i="19"/>
  <c r="O649" i="19"/>
  <c r="Y649" i="19" s="1"/>
  <c r="Z649" i="19" s="1"/>
  <c r="V648" i="19"/>
  <c r="U648" i="19"/>
  <c r="T648" i="19"/>
  <c r="S648" i="19"/>
  <c r="R648" i="19"/>
  <c r="Q648" i="19"/>
  <c r="P648" i="19"/>
  <c r="O648" i="19"/>
  <c r="Y648" i="19" s="1"/>
  <c r="Z648" i="19" s="1"/>
  <c r="V647" i="19"/>
  <c r="U647" i="19"/>
  <c r="T647" i="19"/>
  <c r="S647" i="19"/>
  <c r="R647" i="19"/>
  <c r="Q647" i="19"/>
  <c r="P647" i="19"/>
  <c r="O647" i="19"/>
  <c r="Y647" i="19" s="1"/>
  <c r="Z647" i="19" s="1"/>
  <c r="V646" i="19"/>
  <c r="U646" i="19"/>
  <c r="T646" i="19"/>
  <c r="S646" i="19"/>
  <c r="R646" i="19"/>
  <c r="Q646" i="19"/>
  <c r="P646" i="19"/>
  <c r="O646" i="19"/>
  <c r="Y646" i="19" s="1"/>
  <c r="Z646" i="19" s="1"/>
  <c r="V645" i="19"/>
  <c r="U645" i="19"/>
  <c r="T645" i="19"/>
  <c r="S645" i="19"/>
  <c r="R645" i="19"/>
  <c r="Q645" i="19"/>
  <c r="P645" i="19"/>
  <c r="O645" i="19"/>
  <c r="Y645" i="19" s="1"/>
  <c r="Z645" i="19" s="1"/>
  <c r="V644" i="19"/>
  <c r="U644" i="19"/>
  <c r="T644" i="19"/>
  <c r="S644" i="19"/>
  <c r="R644" i="19"/>
  <c r="Q644" i="19"/>
  <c r="P644" i="19"/>
  <c r="O644" i="19"/>
  <c r="Y644" i="19" s="1"/>
  <c r="Z644" i="19" s="1"/>
  <c r="V643" i="19"/>
  <c r="U643" i="19"/>
  <c r="T643" i="19"/>
  <c r="S643" i="19"/>
  <c r="R643" i="19"/>
  <c r="Q643" i="19"/>
  <c r="P643" i="19"/>
  <c r="O643" i="19"/>
  <c r="Y643" i="19" s="1"/>
  <c r="Z643" i="19" s="1"/>
  <c r="V642" i="19"/>
  <c r="U642" i="19"/>
  <c r="T642" i="19"/>
  <c r="S642" i="19"/>
  <c r="R642" i="19"/>
  <c r="Q642" i="19"/>
  <c r="P642" i="19"/>
  <c r="O642" i="19"/>
  <c r="Y642" i="19" s="1"/>
  <c r="Z642" i="19" s="1"/>
  <c r="V641" i="19"/>
  <c r="U641" i="19"/>
  <c r="T641" i="19"/>
  <c r="S641" i="19"/>
  <c r="R641" i="19"/>
  <c r="Q641" i="19"/>
  <c r="P641" i="19"/>
  <c r="O641" i="19"/>
  <c r="Y641" i="19" s="1"/>
  <c r="Z641" i="19" s="1"/>
  <c r="V640" i="19"/>
  <c r="U640" i="19"/>
  <c r="T640" i="19"/>
  <c r="S640" i="19"/>
  <c r="R640" i="19"/>
  <c r="Q640" i="19"/>
  <c r="P640" i="19"/>
  <c r="O640" i="19"/>
  <c r="Y640" i="19" s="1"/>
  <c r="Z640" i="19" s="1"/>
  <c r="V639" i="19"/>
  <c r="U639" i="19"/>
  <c r="T639" i="19"/>
  <c r="S639" i="19"/>
  <c r="R639" i="19"/>
  <c r="Q639" i="19"/>
  <c r="P639" i="19"/>
  <c r="O639" i="19"/>
  <c r="Y639" i="19" s="1"/>
  <c r="Z639" i="19" s="1"/>
  <c r="V638" i="19"/>
  <c r="U638" i="19"/>
  <c r="T638" i="19"/>
  <c r="S638" i="19"/>
  <c r="R638" i="19"/>
  <c r="Q638" i="19"/>
  <c r="P638" i="19"/>
  <c r="O638" i="19"/>
  <c r="Y638" i="19" s="1"/>
  <c r="Z638" i="19" s="1"/>
  <c r="V637" i="19"/>
  <c r="U637" i="19"/>
  <c r="T637" i="19"/>
  <c r="S637" i="19"/>
  <c r="R637" i="19"/>
  <c r="Q637" i="19"/>
  <c r="P637" i="19"/>
  <c r="O637" i="19"/>
  <c r="Y637" i="19" s="1"/>
  <c r="Z637" i="19" s="1"/>
  <c r="V636" i="19"/>
  <c r="U636" i="19"/>
  <c r="T636" i="19"/>
  <c r="S636" i="19"/>
  <c r="R636" i="19"/>
  <c r="Q636" i="19"/>
  <c r="P636" i="19"/>
  <c r="O636" i="19"/>
  <c r="Y636" i="19" s="1"/>
  <c r="Z636" i="19" s="1"/>
  <c r="V635" i="19"/>
  <c r="U635" i="19"/>
  <c r="T635" i="19"/>
  <c r="S635" i="19"/>
  <c r="R635" i="19"/>
  <c r="Q635" i="19"/>
  <c r="P635" i="19"/>
  <c r="O635" i="19"/>
  <c r="Y635" i="19" s="1"/>
  <c r="Z635" i="19" s="1"/>
  <c r="V634" i="19"/>
  <c r="U634" i="19"/>
  <c r="T634" i="19"/>
  <c r="S634" i="19"/>
  <c r="R634" i="19"/>
  <c r="Q634" i="19"/>
  <c r="P634" i="19"/>
  <c r="O634" i="19"/>
  <c r="Y634" i="19" s="1"/>
  <c r="Z634" i="19" s="1"/>
  <c r="V633" i="19"/>
  <c r="U633" i="19"/>
  <c r="T633" i="19"/>
  <c r="S633" i="19"/>
  <c r="R633" i="19"/>
  <c r="Q633" i="19"/>
  <c r="P633" i="19"/>
  <c r="O633" i="19"/>
  <c r="Y633" i="19" s="1"/>
  <c r="Z633" i="19" s="1"/>
  <c r="V632" i="19"/>
  <c r="U632" i="19"/>
  <c r="T632" i="19"/>
  <c r="S632" i="19"/>
  <c r="R632" i="19"/>
  <c r="Q632" i="19"/>
  <c r="P632" i="19"/>
  <c r="O632" i="19"/>
  <c r="Y632" i="19" s="1"/>
  <c r="Z632" i="19" s="1"/>
  <c r="V631" i="19"/>
  <c r="U631" i="19"/>
  <c r="T631" i="19"/>
  <c r="S631" i="19"/>
  <c r="R631" i="19"/>
  <c r="Q631" i="19"/>
  <c r="P631" i="19"/>
  <c r="O631" i="19"/>
  <c r="Y631" i="19" s="1"/>
  <c r="Z631" i="19" s="1"/>
  <c r="V630" i="19"/>
  <c r="U630" i="19"/>
  <c r="T630" i="19"/>
  <c r="S630" i="19"/>
  <c r="R630" i="19"/>
  <c r="Q630" i="19"/>
  <c r="P630" i="19"/>
  <c r="O630" i="19"/>
  <c r="Y630" i="19" s="1"/>
  <c r="Z630" i="19" s="1"/>
  <c r="V629" i="19"/>
  <c r="U629" i="19"/>
  <c r="T629" i="19"/>
  <c r="S629" i="19"/>
  <c r="R629" i="19"/>
  <c r="Q629" i="19"/>
  <c r="P629" i="19"/>
  <c r="O629" i="19"/>
  <c r="Y629" i="19" s="1"/>
  <c r="Z629" i="19" s="1"/>
  <c r="V628" i="19"/>
  <c r="U628" i="19"/>
  <c r="T628" i="19"/>
  <c r="S628" i="19"/>
  <c r="R628" i="19"/>
  <c r="Q628" i="19"/>
  <c r="P628" i="19"/>
  <c r="O628" i="19"/>
  <c r="Y628" i="19" s="1"/>
  <c r="Z628" i="19" s="1"/>
  <c r="V627" i="19"/>
  <c r="U627" i="19"/>
  <c r="T627" i="19"/>
  <c r="S627" i="19"/>
  <c r="R627" i="19"/>
  <c r="Q627" i="19"/>
  <c r="P627" i="19"/>
  <c r="O627" i="19"/>
  <c r="Y627" i="19" s="1"/>
  <c r="Z627" i="19" s="1"/>
  <c r="V626" i="19"/>
  <c r="U626" i="19"/>
  <c r="T626" i="19"/>
  <c r="S626" i="19"/>
  <c r="R626" i="19"/>
  <c r="Q626" i="19"/>
  <c r="P626" i="19"/>
  <c r="O626" i="19"/>
  <c r="Y626" i="19" s="1"/>
  <c r="Z626" i="19" s="1"/>
  <c r="V625" i="19"/>
  <c r="U625" i="19"/>
  <c r="T625" i="19"/>
  <c r="S625" i="19"/>
  <c r="R625" i="19"/>
  <c r="Q625" i="19"/>
  <c r="P625" i="19"/>
  <c r="O625" i="19"/>
  <c r="Y625" i="19" s="1"/>
  <c r="Z625" i="19" s="1"/>
  <c r="V624" i="19"/>
  <c r="U624" i="19"/>
  <c r="T624" i="19"/>
  <c r="S624" i="19"/>
  <c r="R624" i="19"/>
  <c r="Q624" i="19"/>
  <c r="P624" i="19"/>
  <c r="O624" i="19"/>
  <c r="Y624" i="19" s="1"/>
  <c r="Z624" i="19" s="1"/>
  <c r="V623" i="19"/>
  <c r="U623" i="19"/>
  <c r="T623" i="19"/>
  <c r="S623" i="19"/>
  <c r="R623" i="19"/>
  <c r="Q623" i="19"/>
  <c r="P623" i="19"/>
  <c r="O623" i="19"/>
  <c r="Y623" i="19" s="1"/>
  <c r="Z623" i="19" s="1"/>
  <c r="V622" i="19"/>
  <c r="U622" i="19"/>
  <c r="T622" i="19"/>
  <c r="S622" i="19"/>
  <c r="R622" i="19"/>
  <c r="Q622" i="19"/>
  <c r="P622" i="19"/>
  <c r="O622" i="19"/>
  <c r="Y622" i="19" s="1"/>
  <c r="Z622" i="19" s="1"/>
  <c r="V621" i="19"/>
  <c r="U621" i="19"/>
  <c r="T621" i="19"/>
  <c r="S621" i="19"/>
  <c r="R621" i="19"/>
  <c r="Q621" i="19"/>
  <c r="P621" i="19"/>
  <c r="O621" i="19"/>
  <c r="Y621" i="19" s="1"/>
  <c r="Z621" i="19" s="1"/>
  <c r="V620" i="19"/>
  <c r="U620" i="19"/>
  <c r="T620" i="19"/>
  <c r="S620" i="19"/>
  <c r="R620" i="19"/>
  <c r="Q620" i="19"/>
  <c r="P620" i="19"/>
  <c r="O620" i="19"/>
  <c r="Y620" i="19" s="1"/>
  <c r="Z620" i="19" s="1"/>
  <c r="V619" i="19"/>
  <c r="U619" i="19"/>
  <c r="T619" i="19"/>
  <c r="S619" i="19"/>
  <c r="R619" i="19"/>
  <c r="Q619" i="19"/>
  <c r="P619" i="19"/>
  <c r="O619" i="19"/>
  <c r="Y619" i="19" s="1"/>
  <c r="Z619" i="19" s="1"/>
  <c r="V618" i="19"/>
  <c r="U618" i="19"/>
  <c r="T618" i="19"/>
  <c r="S618" i="19"/>
  <c r="R618" i="19"/>
  <c r="Q618" i="19"/>
  <c r="P618" i="19"/>
  <c r="O618" i="19"/>
  <c r="Y618" i="19" s="1"/>
  <c r="Z618" i="19" s="1"/>
  <c r="V617" i="19"/>
  <c r="U617" i="19"/>
  <c r="T617" i="19"/>
  <c r="S617" i="19"/>
  <c r="R617" i="19"/>
  <c r="Q617" i="19"/>
  <c r="P617" i="19"/>
  <c r="O617" i="19"/>
  <c r="Y617" i="19" s="1"/>
  <c r="Z617" i="19" s="1"/>
  <c r="V616" i="19"/>
  <c r="U616" i="19"/>
  <c r="T616" i="19"/>
  <c r="S616" i="19"/>
  <c r="R616" i="19"/>
  <c r="Q616" i="19"/>
  <c r="P616" i="19"/>
  <c r="O616" i="19"/>
  <c r="Y616" i="19" s="1"/>
  <c r="Z616" i="19" s="1"/>
  <c r="V615" i="19"/>
  <c r="U615" i="19"/>
  <c r="T615" i="19"/>
  <c r="S615" i="19"/>
  <c r="R615" i="19"/>
  <c r="Q615" i="19"/>
  <c r="P615" i="19"/>
  <c r="O615" i="19"/>
  <c r="Y615" i="19" s="1"/>
  <c r="Z615" i="19" s="1"/>
  <c r="V614" i="19"/>
  <c r="U614" i="19"/>
  <c r="T614" i="19"/>
  <c r="S614" i="19"/>
  <c r="R614" i="19"/>
  <c r="Q614" i="19"/>
  <c r="P614" i="19"/>
  <c r="O614" i="19"/>
  <c r="Y614" i="19" s="1"/>
  <c r="Z614" i="19" s="1"/>
  <c r="V613" i="19"/>
  <c r="U613" i="19"/>
  <c r="T613" i="19"/>
  <c r="S613" i="19"/>
  <c r="R613" i="19"/>
  <c r="Q613" i="19"/>
  <c r="P613" i="19"/>
  <c r="O613" i="19"/>
  <c r="Y613" i="19" s="1"/>
  <c r="Z613" i="19" s="1"/>
  <c r="V612" i="19"/>
  <c r="U612" i="19"/>
  <c r="T612" i="19"/>
  <c r="S612" i="19"/>
  <c r="R612" i="19"/>
  <c r="Q612" i="19"/>
  <c r="P612" i="19"/>
  <c r="O612" i="19"/>
  <c r="Y612" i="19" s="1"/>
  <c r="Z612" i="19" s="1"/>
  <c r="V611" i="19"/>
  <c r="U611" i="19"/>
  <c r="T611" i="19"/>
  <c r="S611" i="19"/>
  <c r="R611" i="19"/>
  <c r="Q611" i="19"/>
  <c r="P611" i="19"/>
  <c r="O611" i="19"/>
  <c r="Y611" i="19" s="1"/>
  <c r="Z611" i="19" s="1"/>
  <c r="V610" i="19"/>
  <c r="U610" i="19"/>
  <c r="T610" i="19"/>
  <c r="S610" i="19"/>
  <c r="R610" i="19"/>
  <c r="Q610" i="19"/>
  <c r="P610" i="19"/>
  <c r="O610" i="19"/>
  <c r="Y610" i="19" s="1"/>
  <c r="Z610" i="19" s="1"/>
  <c r="V609" i="19"/>
  <c r="U609" i="19"/>
  <c r="T609" i="19"/>
  <c r="S609" i="19"/>
  <c r="R609" i="19"/>
  <c r="Q609" i="19"/>
  <c r="P609" i="19"/>
  <c r="O609" i="19"/>
  <c r="Y609" i="19" s="1"/>
  <c r="Z609" i="19" s="1"/>
  <c r="V608" i="19"/>
  <c r="U608" i="19"/>
  <c r="T608" i="19"/>
  <c r="S608" i="19"/>
  <c r="R608" i="19"/>
  <c r="Q608" i="19"/>
  <c r="P608" i="19"/>
  <c r="O608" i="19"/>
  <c r="Y608" i="19" s="1"/>
  <c r="Z608" i="19" s="1"/>
  <c r="V607" i="19"/>
  <c r="U607" i="19"/>
  <c r="T607" i="19"/>
  <c r="S607" i="19"/>
  <c r="R607" i="19"/>
  <c r="Q607" i="19"/>
  <c r="P607" i="19"/>
  <c r="O607" i="19"/>
  <c r="Y607" i="19" s="1"/>
  <c r="Z607" i="19" s="1"/>
  <c r="V606" i="19"/>
  <c r="U606" i="19"/>
  <c r="T606" i="19"/>
  <c r="S606" i="19"/>
  <c r="R606" i="19"/>
  <c r="Q606" i="19"/>
  <c r="P606" i="19"/>
  <c r="O606" i="19"/>
  <c r="Y606" i="19" s="1"/>
  <c r="Z606" i="19" s="1"/>
  <c r="V605" i="19"/>
  <c r="U605" i="19"/>
  <c r="T605" i="19"/>
  <c r="S605" i="19"/>
  <c r="R605" i="19"/>
  <c r="Q605" i="19"/>
  <c r="P605" i="19"/>
  <c r="O605" i="19"/>
  <c r="Y605" i="19" s="1"/>
  <c r="Z605" i="19" s="1"/>
  <c r="V604" i="19"/>
  <c r="U604" i="19"/>
  <c r="T604" i="19"/>
  <c r="S604" i="19"/>
  <c r="R604" i="19"/>
  <c r="Q604" i="19"/>
  <c r="P604" i="19"/>
  <c r="O604" i="19"/>
  <c r="Y604" i="19" s="1"/>
  <c r="Z604" i="19" s="1"/>
  <c r="V603" i="19"/>
  <c r="U603" i="19"/>
  <c r="T603" i="19"/>
  <c r="S603" i="19"/>
  <c r="R603" i="19"/>
  <c r="Q603" i="19"/>
  <c r="P603" i="19"/>
  <c r="O603" i="19"/>
  <c r="Y603" i="19" s="1"/>
  <c r="Z603" i="19" s="1"/>
  <c r="V602" i="19"/>
  <c r="U602" i="19"/>
  <c r="T602" i="19"/>
  <c r="S602" i="19"/>
  <c r="R602" i="19"/>
  <c r="Q602" i="19"/>
  <c r="P602" i="19"/>
  <c r="O602" i="19"/>
  <c r="Y602" i="19" s="1"/>
  <c r="Z602" i="19" s="1"/>
  <c r="V601" i="19"/>
  <c r="U601" i="19"/>
  <c r="T601" i="19"/>
  <c r="S601" i="19"/>
  <c r="R601" i="19"/>
  <c r="Q601" i="19"/>
  <c r="P601" i="19"/>
  <c r="O601" i="19"/>
  <c r="Y601" i="19" s="1"/>
  <c r="Z601" i="19" s="1"/>
  <c r="V600" i="19"/>
  <c r="U600" i="19"/>
  <c r="T600" i="19"/>
  <c r="S600" i="19"/>
  <c r="R600" i="19"/>
  <c r="Q600" i="19"/>
  <c r="P600" i="19"/>
  <c r="O600" i="19"/>
  <c r="Y600" i="19" s="1"/>
  <c r="Z600" i="19" s="1"/>
  <c r="V599" i="19"/>
  <c r="U599" i="19"/>
  <c r="T599" i="19"/>
  <c r="S599" i="19"/>
  <c r="R599" i="19"/>
  <c r="Q599" i="19"/>
  <c r="P599" i="19"/>
  <c r="O599" i="19"/>
  <c r="Y599" i="19" s="1"/>
  <c r="Z599" i="19" s="1"/>
  <c r="V598" i="19"/>
  <c r="U598" i="19"/>
  <c r="T598" i="19"/>
  <c r="S598" i="19"/>
  <c r="R598" i="19"/>
  <c r="Q598" i="19"/>
  <c r="P598" i="19"/>
  <c r="O598" i="19"/>
  <c r="Y598" i="19" s="1"/>
  <c r="Z598" i="19" s="1"/>
  <c r="V597" i="19"/>
  <c r="U597" i="19"/>
  <c r="T597" i="19"/>
  <c r="S597" i="19"/>
  <c r="R597" i="19"/>
  <c r="Q597" i="19"/>
  <c r="P597" i="19"/>
  <c r="O597" i="19"/>
  <c r="Y597" i="19" s="1"/>
  <c r="Z597" i="19" s="1"/>
  <c r="V596" i="19"/>
  <c r="U596" i="19"/>
  <c r="T596" i="19"/>
  <c r="S596" i="19"/>
  <c r="R596" i="19"/>
  <c r="Q596" i="19"/>
  <c r="P596" i="19"/>
  <c r="O596" i="19"/>
  <c r="Y596" i="19" s="1"/>
  <c r="Z596" i="19" s="1"/>
  <c r="V595" i="19"/>
  <c r="U595" i="19"/>
  <c r="T595" i="19"/>
  <c r="S595" i="19"/>
  <c r="R595" i="19"/>
  <c r="Q595" i="19"/>
  <c r="P595" i="19"/>
  <c r="O595" i="19"/>
  <c r="Y595" i="19" s="1"/>
  <c r="Z595" i="19" s="1"/>
  <c r="V594" i="19"/>
  <c r="U594" i="19"/>
  <c r="T594" i="19"/>
  <c r="S594" i="19"/>
  <c r="R594" i="19"/>
  <c r="Q594" i="19"/>
  <c r="P594" i="19"/>
  <c r="O594" i="19"/>
  <c r="Y594" i="19" s="1"/>
  <c r="Z594" i="19" s="1"/>
  <c r="V593" i="19"/>
  <c r="U593" i="19"/>
  <c r="T593" i="19"/>
  <c r="S593" i="19"/>
  <c r="R593" i="19"/>
  <c r="Q593" i="19"/>
  <c r="P593" i="19"/>
  <c r="O593" i="19"/>
  <c r="Y593" i="19" s="1"/>
  <c r="Z593" i="19" s="1"/>
  <c r="V592" i="19"/>
  <c r="U592" i="19"/>
  <c r="T592" i="19"/>
  <c r="S592" i="19"/>
  <c r="R592" i="19"/>
  <c r="Q592" i="19"/>
  <c r="P592" i="19"/>
  <c r="O592" i="19"/>
  <c r="Y592" i="19" s="1"/>
  <c r="Z592" i="19" s="1"/>
  <c r="V591" i="19"/>
  <c r="U591" i="19"/>
  <c r="T591" i="19"/>
  <c r="S591" i="19"/>
  <c r="R591" i="19"/>
  <c r="Q591" i="19"/>
  <c r="P591" i="19"/>
  <c r="O591" i="19"/>
  <c r="Y591" i="19" s="1"/>
  <c r="Z591" i="19" s="1"/>
  <c r="V590" i="19"/>
  <c r="U590" i="19"/>
  <c r="T590" i="19"/>
  <c r="S590" i="19"/>
  <c r="R590" i="19"/>
  <c r="Q590" i="19"/>
  <c r="P590" i="19"/>
  <c r="O590" i="19"/>
  <c r="Y590" i="19" s="1"/>
  <c r="Z590" i="19" s="1"/>
  <c r="V589" i="19"/>
  <c r="U589" i="19"/>
  <c r="T589" i="19"/>
  <c r="S589" i="19"/>
  <c r="R589" i="19"/>
  <c r="Q589" i="19"/>
  <c r="P589" i="19"/>
  <c r="O589" i="19"/>
  <c r="Y589" i="19" s="1"/>
  <c r="Z589" i="19" s="1"/>
  <c r="V588" i="19"/>
  <c r="U588" i="19"/>
  <c r="T588" i="19"/>
  <c r="S588" i="19"/>
  <c r="R588" i="19"/>
  <c r="Q588" i="19"/>
  <c r="P588" i="19"/>
  <c r="O588" i="19"/>
  <c r="Y588" i="19" s="1"/>
  <c r="Z588" i="19" s="1"/>
  <c r="V587" i="19"/>
  <c r="U587" i="19"/>
  <c r="T587" i="19"/>
  <c r="S587" i="19"/>
  <c r="R587" i="19"/>
  <c r="Q587" i="19"/>
  <c r="P587" i="19"/>
  <c r="O587" i="19"/>
  <c r="Y587" i="19" s="1"/>
  <c r="Z587" i="19" s="1"/>
  <c r="V586" i="19"/>
  <c r="U586" i="19"/>
  <c r="T586" i="19"/>
  <c r="S586" i="19"/>
  <c r="R586" i="19"/>
  <c r="Q586" i="19"/>
  <c r="P586" i="19"/>
  <c r="O586" i="19"/>
  <c r="Y586" i="19" s="1"/>
  <c r="Z586" i="19" s="1"/>
  <c r="V585" i="19"/>
  <c r="U585" i="19"/>
  <c r="T585" i="19"/>
  <c r="S585" i="19"/>
  <c r="R585" i="19"/>
  <c r="Q585" i="19"/>
  <c r="P585" i="19"/>
  <c r="O585" i="19"/>
  <c r="Y585" i="19" s="1"/>
  <c r="Z585" i="19" s="1"/>
  <c r="V584" i="19"/>
  <c r="U584" i="19"/>
  <c r="T584" i="19"/>
  <c r="S584" i="19"/>
  <c r="R584" i="19"/>
  <c r="Q584" i="19"/>
  <c r="P584" i="19"/>
  <c r="O584" i="19"/>
  <c r="Y584" i="19" s="1"/>
  <c r="Z584" i="19" s="1"/>
  <c r="V583" i="19"/>
  <c r="U583" i="19"/>
  <c r="T583" i="19"/>
  <c r="S583" i="19"/>
  <c r="R583" i="19"/>
  <c r="Q583" i="19"/>
  <c r="P583" i="19"/>
  <c r="O583" i="19"/>
  <c r="Y583" i="19" s="1"/>
  <c r="Z583" i="19" s="1"/>
  <c r="V582" i="19"/>
  <c r="U582" i="19"/>
  <c r="T582" i="19"/>
  <c r="S582" i="19"/>
  <c r="R582" i="19"/>
  <c r="Q582" i="19"/>
  <c r="P582" i="19"/>
  <c r="O582" i="19"/>
  <c r="Y582" i="19" s="1"/>
  <c r="Z582" i="19" s="1"/>
  <c r="V581" i="19"/>
  <c r="U581" i="19"/>
  <c r="T581" i="19"/>
  <c r="S581" i="19"/>
  <c r="R581" i="19"/>
  <c r="Q581" i="19"/>
  <c r="P581" i="19"/>
  <c r="O581" i="19"/>
  <c r="Y581" i="19" s="1"/>
  <c r="Z581" i="19" s="1"/>
  <c r="V580" i="19"/>
  <c r="U580" i="19"/>
  <c r="T580" i="19"/>
  <c r="S580" i="19"/>
  <c r="R580" i="19"/>
  <c r="Q580" i="19"/>
  <c r="P580" i="19"/>
  <c r="O580" i="19"/>
  <c r="Y580" i="19" s="1"/>
  <c r="Z580" i="19" s="1"/>
  <c r="V579" i="19"/>
  <c r="U579" i="19"/>
  <c r="T579" i="19"/>
  <c r="S579" i="19"/>
  <c r="R579" i="19"/>
  <c r="Q579" i="19"/>
  <c r="P579" i="19"/>
  <c r="O579" i="19"/>
  <c r="Y579" i="19" s="1"/>
  <c r="Z579" i="19" s="1"/>
  <c r="V578" i="19"/>
  <c r="U578" i="19"/>
  <c r="T578" i="19"/>
  <c r="S578" i="19"/>
  <c r="R578" i="19"/>
  <c r="Q578" i="19"/>
  <c r="P578" i="19"/>
  <c r="O578" i="19"/>
  <c r="Y578" i="19" s="1"/>
  <c r="Z578" i="19" s="1"/>
  <c r="V577" i="19"/>
  <c r="U577" i="19"/>
  <c r="T577" i="19"/>
  <c r="S577" i="19"/>
  <c r="R577" i="19"/>
  <c r="Q577" i="19"/>
  <c r="P577" i="19"/>
  <c r="O577" i="19"/>
  <c r="Y577" i="19" s="1"/>
  <c r="Z577" i="19" s="1"/>
  <c r="V576" i="19"/>
  <c r="U576" i="19"/>
  <c r="T576" i="19"/>
  <c r="S576" i="19"/>
  <c r="R576" i="19"/>
  <c r="Q576" i="19"/>
  <c r="P576" i="19"/>
  <c r="O576" i="19"/>
  <c r="Y576" i="19" s="1"/>
  <c r="Z576" i="19" s="1"/>
  <c r="V575" i="19"/>
  <c r="U575" i="19"/>
  <c r="T575" i="19"/>
  <c r="S575" i="19"/>
  <c r="R575" i="19"/>
  <c r="Q575" i="19"/>
  <c r="P575" i="19"/>
  <c r="O575" i="19"/>
  <c r="Y575" i="19" s="1"/>
  <c r="Z575" i="19" s="1"/>
  <c r="V574" i="19"/>
  <c r="U574" i="19"/>
  <c r="T574" i="19"/>
  <c r="S574" i="19"/>
  <c r="R574" i="19"/>
  <c r="Q574" i="19"/>
  <c r="P574" i="19"/>
  <c r="O574" i="19"/>
  <c r="Y574" i="19" s="1"/>
  <c r="Z574" i="19" s="1"/>
  <c r="V573" i="19"/>
  <c r="U573" i="19"/>
  <c r="T573" i="19"/>
  <c r="S573" i="19"/>
  <c r="R573" i="19"/>
  <c r="Q573" i="19"/>
  <c r="P573" i="19"/>
  <c r="O573" i="19"/>
  <c r="Y573" i="19" s="1"/>
  <c r="Z573" i="19" s="1"/>
  <c r="V572" i="19"/>
  <c r="U572" i="19"/>
  <c r="T572" i="19"/>
  <c r="S572" i="19"/>
  <c r="R572" i="19"/>
  <c r="Q572" i="19"/>
  <c r="P572" i="19"/>
  <c r="O572" i="19"/>
  <c r="Y572" i="19" s="1"/>
  <c r="Z572" i="19" s="1"/>
  <c r="V571" i="19"/>
  <c r="U571" i="19"/>
  <c r="T571" i="19"/>
  <c r="S571" i="19"/>
  <c r="R571" i="19"/>
  <c r="Q571" i="19"/>
  <c r="P571" i="19"/>
  <c r="O571" i="19"/>
  <c r="Y571" i="19" s="1"/>
  <c r="Z571" i="19" s="1"/>
  <c r="V570" i="19"/>
  <c r="U570" i="19"/>
  <c r="T570" i="19"/>
  <c r="S570" i="19"/>
  <c r="R570" i="19"/>
  <c r="Q570" i="19"/>
  <c r="P570" i="19"/>
  <c r="O570" i="19"/>
  <c r="Y570" i="19" s="1"/>
  <c r="Z570" i="19" s="1"/>
  <c r="V569" i="19"/>
  <c r="U569" i="19"/>
  <c r="T569" i="19"/>
  <c r="S569" i="19"/>
  <c r="R569" i="19"/>
  <c r="Q569" i="19"/>
  <c r="P569" i="19"/>
  <c r="O569" i="19"/>
  <c r="Y569" i="19" s="1"/>
  <c r="Z569" i="19" s="1"/>
  <c r="V568" i="19"/>
  <c r="U568" i="19"/>
  <c r="T568" i="19"/>
  <c r="S568" i="19"/>
  <c r="R568" i="19"/>
  <c r="Q568" i="19"/>
  <c r="P568" i="19"/>
  <c r="O568" i="19"/>
  <c r="Y568" i="19" s="1"/>
  <c r="Z568" i="19" s="1"/>
  <c r="V567" i="19"/>
  <c r="U567" i="19"/>
  <c r="T567" i="19"/>
  <c r="S567" i="19"/>
  <c r="R567" i="19"/>
  <c r="Q567" i="19"/>
  <c r="P567" i="19"/>
  <c r="O567" i="19"/>
  <c r="Y567" i="19" s="1"/>
  <c r="Z567" i="19" s="1"/>
  <c r="V566" i="19"/>
  <c r="U566" i="19"/>
  <c r="T566" i="19"/>
  <c r="S566" i="19"/>
  <c r="R566" i="19"/>
  <c r="Q566" i="19"/>
  <c r="P566" i="19"/>
  <c r="O566" i="19"/>
  <c r="Y566" i="19" s="1"/>
  <c r="Z566" i="19" s="1"/>
  <c r="V565" i="19"/>
  <c r="U565" i="19"/>
  <c r="T565" i="19"/>
  <c r="S565" i="19"/>
  <c r="R565" i="19"/>
  <c r="Q565" i="19"/>
  <c r="P565" i="19"/>
  <c r="O565" i="19"/>
  <c r="Y565" i="19" s="1"/>
  <c r="Z565" i="19" s="1"/>
  <c r="V564" i="19"/>
  <c r="U564" i="19"/>
  <c r="T564" i="19"/>
  <c r="S564" i="19"/>
  <c r="R564" i="19"/>
  <c r="Q564" i="19"/>
  <c r="P564" i="19"/>
  <c r="O564" i="19"/>
  <c r="Y564" i="19" s="1"/>
  <c r="Z564" i="19" s="1"/>
  <c r="V563" i="19"/>
  <c r="U563" i="19"/>
  <c r="T563" i="19"/>
  <c r="S563" i="19"/>
  <c r="R563" i="19"/>
  <c r="Q563" i="19"/>
  <c r="P563" i="19"/>
  <c r="O563" i="19"/>
  <c r="Y563" i="19" s="1"/>
  <c r="Z563" i="19" s="1"/>
  <c r="V562" i="19"/>
  <c r="U562" i="19"/>
  <c r="T562" i="19"/>
  <c r="S562" i="19"/>
  <c r="R562" i="19"/>
  <c r="Q562" i="19"/>
  <c r="P562" i="19"/>
  <c r="O562" i="19"/>
  <c r="Y562" i="19" s="1"/>
  <c r="Z562" i="19" s="1"/>
  <c r="V561" i="19"/>
  <c r="U561" i="19"/>
  <c r="T561" i="19"/>
  <c r="S561" i="19"/>
  <c r="R561" i="19"/>
  <c r="Q561" i="19"/>
  <c r="P561" i="19"/>
  <c r="O561" i="19"/>
  <c r="Y561" i="19" s="1"/>
  <c r="Z561" i="19" s="1"/>
  <c r="V560" i="19"/>
  <c r="U560" i="19"/>
  <c r="T560" i="19"/>
  <c r="S560" i="19"/>
  <c r="R560" i="19"/>
  <c r="Q560" i="19"/>
  <c r="P560" i="19"/>
  <c r="O560" i="19"/>
  <c r="Y560" i="19" s="1"/>
  <c r="Z560" i="19" s="1"/>
  <c r="V559" i="19"/>
  <c r="U559" i="19"/>
  <c r="T559" i="19"/>
  <c r="S559" i="19"/>
  <c r="R559" i="19"/>
  <c r="Q559" i="19"/>
  <c r="P559" i="19"/>
  <c r="O559" i="19"/>
  <c r="Y559" i="19" s="1"/>
  <c r="Z559" i="19" s="1"/>
  <c r="V558" i="19"/>
  <c r="U558" i="19"/>
  <c r="T558" i="19"/>
  <c r="S558" i="19"/>
  <c r="R558" i="19"/>
  <c r="Q558" i="19"/>
  <c r="P558" i="19"/>
  <c r="O558" i="19"/>
  <c r="Y558" i="19" s="1"/>
  <c r="Z558" i="19" s="1"/>
  <c r="V557" i="19"/>
  <c r="U557" i="19"/>
  <c r="T557" i="19"/>
  <c r="S557" i="19"/>
  <c r="R557" i="19"/>
  <c r="Q557" i="19"/>
  <c r="P557" i="19"/>
  <c r="O557" i="19"/>
  <c r="Y557" i="19" s="1"/>
  <c r="Z557" i="19" s="1"/>
  <c r="V556" i="19"/>
  <c r="U556" i="19"/>
  <c r="T556" i="19"/>
  <c r="S556" i="19"/>
  <c r="R556" i="19"/>
  <c r="Q556" i="19"/>
  <c r="P556" i="19"/>
  <c r="O556" i="19"/>
  <c r="Y556" i="19" s="1"/>
  <c r="Z556" i="19" s="1"/>
  <c r="V555" i="19"/>
  <c r="U555" i="19"/>
  <c r="T555" i="19"/>
  <c r="S555" i="19"/>
  <c r="R555" i="19"/>
  <c r="Q555" i="19"/>
  <c r="P555" i="19"/>
  <c r="O555" i="19"/>
  <c r="Y555" i="19" s="1"/>
  <c r="Z555" i="19" s="1"/>
  <c r="V554" i="19"/>
  <c r="U554" i="19"/>
  <c r="T554" i="19"/>
  <c r="S554" i="19"/>
  <c r="R554" i="19"/>
  <c r="Q554" i="19"/>
  <c r="P554" i="19"/>
  <c r="O554" i="19"/>
  <c r="Y554" i="19" s="1"/>
  <c r="Z554" i="19" s="1"/>
  <c r="V553" i="19"/>
  <c r="U553" i="19"/>
  <c r="T553" i="19"/>
  <c r="S553" i="19"/>
  <c r="R553" i="19"/>
  <c r="Q553" i="19"/>
  <c r="P553" i="19"/>
  <c r="O553" i="19"/>
  <c r="Y553" i="19" s="1"/>
  <c r="Z553" i="19" s="1"/>
  <c r="V552" i="19"/>
  <c r="U552" i="19"/>
  <c r="T552" i="19"/>
  <c r="S552" i="19"/>
  <c r="R552" i="19"/>
  <c r="Q552" i="19"/>
  <c r="P552" i="19"/>
  <c r="O552" i="19"/>
  <c r="Y552" i="19" s="1"/>
  <c r="Z552" i="19" s="1"/>
  <c r="V551" i="19"/>
  <c r="U551" i="19"/>
  <c r="T551" i="19"/>
  <c r="S551" i="19"/>
  <c r="R551" i="19"/>
  <c r="Q551" i="19"/>
  <c r="P551" i="19"/>
  <c r="O551" i="19"/>
  <c r="Y551" i="19" s="1"/>
  <c r="Z551" i="19" s="1"/>
  <c r="V550" i="19"/>
  <c r="U550" i="19"/>
  <c r="T550" i="19"/>
  <c r="S550" i="19"/>
  <c r="R550" i="19"/>
  <c r="Q550" i="19"/>
  <c r="P550" i="19"/>
  <c r="O550" i="19"/>
  <c r="Y550" i="19" s="1"/>
  <c r="Z550" i="19" s="1"/>
  <c r="V549" i="19"/>
  <c r="U549" i="19"/>
  <c r="T549" i="19"/>
  <c r="S549" i="19"/>
  <c r="R549" i="19"/>
  <c r="Q549" i="19"/>
  <c r="P549" i="19"/>
  <c r="O549" i="19"/>
  <c r="Y549" i="19" s="1"/>
  <c r="Z549" i="19" s="1"/>
  <c r="V548" i="19"/>
  <c r="U548" i="19"/>
  <c r="T548" i="19"/>
  <c r="S548" i="19"/>
  <c r="R548" i="19"/>
  <c r="Q548" i="19"/>
  <c r="P548" i="19"/>
  <c r="O548" i="19"/>
  <c r="Y548" i="19" s="1"/>
  <c r="Z548" i="19" s="1"/>
  <c r="V547" i="19"/>
  <c r="U547" i="19"/>
  <c r="T547" i="19"/>
  <c r="S547" i="19"/>
  <c r="R547" i="19"/>
  <c r="Q547" i="19"/>
  <c r="P547" i="19"/>
  <c r="O547" i="19"/>
  <c r="Y547" i="19" s="1"/>
  <c r="Z547" i="19" s="1"/>
  <c r="V546" i="19"/>
  <c r="U546" i="19"/>
  <c r="T546" i="19"/>
  <c r="S546" i="19"/>
  <c r="R546" i="19"/>
  <c r="Q546" i="19"/>
  <c r="P546" i="19"/>
  <c r="O546" i="19"/>
  <c r="Y546" i="19" s="1"/>
  <c r="Z546" i="19" s="1"/>
  <c r="V545" i="19"/>
  <c r="U545" i="19"/>
  <c r="T545" i="19"/>
  <c r="S545" i="19"/>
  <c r="R545" i="19"/>
  <c r="Q545" i="19"/>
  <c r="P545" i="19"/>
  <c r="O545" i="19"/>
  <c r="Y545" i="19" s="1"/>
  <c r="Z545" i="19" s="1"/>
  <c r="V544" i="19"/>
  <c r="U544" i="19"/>
  <c r="T544" i="19"/>
  <c r="S544" i="19"/>
  <c r="R544" i="19"/>
  <c r="Q544" i="19"/>
  <c r="P544" i="19"/>
  <c r="O544" i="19"/>
  <c r="Y544" i="19" s="1"/>
  <c r="Z544" i="19" s="1"/>
  <c r="V543" i="19"/>
  <c r="U543" i="19"/>
  <c r="T543" i="19"/>
  <c r="S543" i="19"/>
  <c r="R543" i="19"/>
  <c r="Q543" i="19"/>
  <c r="P543" i="19"/>
  <c r="O543" i="19"/>
  <c r="Y543" i="19" s="1"/>
  <c r="Z543" i="19" s="1"/>
  <c r="V542" i="19"/>
  <c r="U542" i="19"/>
  <c r="T542" i="19"/>
  <c r="S542" i="19"/>
  <c r="R542" i="19"/>
  <c r="Q542" i="19"/>
  <c r="P542" i="19"/>
  <c r="O542" i="19"/>
  <c r="Y542" i="19" s="1"/>
  <c r="Z542" i="19" s="1"/>
  <c r="V541" i="19"/>
  <c r="U541" i="19"/>
  <c r="T541" i="19"/>
  <c r="S541" i="19"/>
  <c r="R541" i="19"/>
  <c r="Q541" i="19"/>
  <c r="P541" i="19"/>
  <c r="O541" i="19"/>
  <c r="Y541" i="19" s="1"/>
  <c r="Z541" i="19" s="1"/>
  <c r="V540" i="19"/>
  <c r="U540" i="19"/>
  <c r="T540" i="19"/>
  <c r="S540" i="19"/>
  <c r="R540" i="19"/>
  <c r="Q540" i="19"/>
  <c r="P540" i="19"/>
  <c r="O540" i="19"/>
  <c r="Y540" i="19" s="1"/>
  <c r="Z540" i="19" s="1"/>
  <c r="V539" i="19"/>
  <c r="U539" i="19"/>
  <c r="T539" i="19"/>
  <c r="S539" i="19"/>
  <c r="R539" i="19"/>
  <c r="Q539" i="19"/>
  <c r="P539" i="19"/>
  <c r="O539" i="19"/>
  <c r="Y539" i="19" s="1"/>
  <c r="Z539" i="19" s="1"/>
  <c r="V538" i="19"/>
  <c r="U538" i="19"/>
  <c r="T538" i="19"/>
  <c r="S538" i="19"/>
  <c r="R538" i="19"/>
  <c r="Q538" i="19"/>
  <c r="P538" i="19"/>
  <c r="O538" i="19"/>
  <c r="Y538" i="19" s="1"/>
  <c r="Z538" i="19" s="1"/>
  <c r="V537" i="19"/>
  <c r="U537" i="19"/>
  <c r="T537" i="19"/>
  <c r="S537" i="19"/>
  <c r="R537" i="19"/>
  <c r="Q537" i="19"/>
  <c r="P537" i="19"/>
  <c r="O537" i="19"/>
  <c r="Y537" i="19" s="1"/>
  <c r="Z537" i="19" s="1"/>
  <c r="V536" i="19"/>
  <c r="U536" i="19"/>
  <c r="T536" i="19"/>
  <c r="S536" i="19"/>
  <c r="R536" i="19"/>
  <c r="Q536" i="19"/>
  <c r="P536" i="19"/>
  <c r="O536" i="19"/>
  <c r="Y536" i="19" s="1"/>
  <c r="Z536" i="19" s="1"/>
  <c r="V535" i="19"/>
  <c r="U535" i="19"/>
  <c r="T535" i="19"/>
  <c r="S535" i="19"/>
  <c r="R535" i="19"/>
  <c r="Q535" i="19"/>
  <c r="P535" i="19"/>
  <c r="O535" i="19"/>
  <c r="Y535" i="19" s="1"/>
  <c r="Z535" i="19" s="1"/>
  <c r="V534" i="19"/>
  <c r="U534" i="19"/>
  <c r="T534" i="19"/>
  <c r="S534" i="19"/>
  <c r="R534" i="19"/>
  <c r="Q534" i="19"/>
  <c r="P534" i="19"/>
  <c r="O534" i="19"/>
  <c r="Y534" i="19" s="1"/>
  <c r="Z534" i="19" s="1"/>
  <c r="V533" i="19"/>
  <c r="U533" i="19"/>
  <c r="T533" i="19"/>
  <c r="S533" i="19"/>
  <c r="R533" i="19"/>
  <c r="Q533" i="19"/>
  <c r="P533" i="19"/>
  <c r="O533" i="19"/>
  <c r="Y533" i="19" s="1"/>
  <c r="Z533" i="19" s="1"/>
  <c r="V532" i="19"/>
  <c r="U532" i="19"/>
  <c r="T532" i="19"/>
  <c r="S532" i="19"/>
  <c r="R532" i="19"/>
  <c r="Q532" i="19"/>
  <c r="P532" i="19"/>
  <c r="O532" i="19"/>
  <c r="Y532" i="19" s="1"/>
  <c r="Z532" i="19" s="1"/>
  <c r="V531" i="19"/>
  <c r="U531" i="19"/>
  <c r="T531" i="19"/>
  <c r="S531" i="19"/>
  <c r="R531" i="19"/>
  <c r="Q531" i="19"/>
  <c r="P531" i="19"/>
  <c r="O531" i="19"/>
  <c r="Y531" i="19" s="1"/>
  <c r="Z531" i="19" s="1"/>
  <c r="V530" i="19"/>
  <c r="U530" i="19"/>
  <c r="T530" i="19"/>
  <c r="S530" i="19"/>
  <c r="R530" i="19"/>
  <c r="Q530" i="19"/>
  <c r="P530" i="19"/>
  <c r="O530" i="19"/>
  <c r="Y530" i="19" s="1"/>
  <c r="Z530" i="19" s="1"/>
  <c r="V529" i="19"/>
  <c r="U529" i="19"/>
  <c r="T529" i="19"/>
  <c r="S529" i="19"/>
  <c r="R529" i="19"/>
  <c r="Q529" i="19"/>
  <c r="P529" i="19"/>
  <c r="O529" i="19"/>
  <c r="Y529" i="19" s="1"/>
  <c r="Z529" i="19" s="1"/>
  <c r="V528" i="19"/>
  <c r="U528" i="19"/>
  <c r="T528" i="19"/>
  <c r="S528" i="19"/>
  <c r="R528" i="19"/>
  <c r="Q528" i="19"/>
  <c r="P528" i="19"/>
  <c r="O528" i="19"/>
  <c r="Y528" i="19" s="1"/>
  <c r="Z528" i="19" s="1"/>
  <c r="V527" i="19"/>
  <c r="U527" i="19"/>
  <c r="T527" i="19"/>
  <c r="S527" i="19"/>
  <c r="R527" i="19"/>
  <c r="Q527" i="19"/>
  <c r="P527" i="19"/>
  <c r="O527" i="19"/>
  <c r="Y527" i="19" s="1"/>
  <c r="Z527" i="19" s="1"/>
  <c r="V526" i="19"/>
  <c r="U526" i="19"/>
  <c r="T526" i="19"/>
  <c r="S526" i="19"/>
  <c r="R526" i="19"/>
  <c r="Q526" i="19"/>
  <c r="P526" i="19"/>
  <c r="O526" i="19"/>
  <c r="Y526" i="19" s="1"/>
  <c r="Z526" i="19" s="1"/>
  <c r="V525" i="19"/>
  <c r="U525" i="19"/>
  <c r="T525" i="19"/>
  <c r="S525" i="19"/>
  <c r="R525" i="19"/>
  <c r="Q525" i="19"/>
  <c r="P525" i="19"/>
  <c r="O525" i="19"/>
  <c r="Y525" i="19" s="1"/>
  <c r="Z525" i="19" s="1"/>
  <c r="V524" i="19"/>
  <c r="U524" i="19"/>
  <c r="T524" i="19"/>
  <c r="S524" i="19"/>
  <c r="R524" i="19"/>
  <c r="Q524" i="19"/>
  <c r="P524" i="19"/>
  <c r="O524" i="19"/>
  <c r="Y524" i="19" s="1"/>
  <c r="Z524" i="19" s="1"/>
  <c r="V523" i="19"/>
  <c r="U523" i="19"/>
  <c r="T523" i="19"/>
  <c r="S523" i="19"/>
  <c r="R523" i="19"/>
  <c r="Q523" i="19"/>
  <c r="P523" i="19"/>
  <c r="O523" i="19"/>
  <c r="Y523" i="19" s="1"/>
  <c r="Z523" i="19" s="1"/>
  <c r="V522" i="19"/>
  <c r="U522" i="19"/>
  <c r="T522" i="19"/>
  <c r="S522" i="19"/>
  <c r="R522" i="19"/>
  <c r="Q522" i="19"/>
  <c r="P522" i="19"/>
  <c r="O522" i="19"/>
  <c r="Y522" i="19" s="1"/>
  <c r="Z522" i="19" s="1"/>
  <c r="V521" i="19"/>
  <c r="U521" i="19"/>
  <c r="T521" i="19"/>
  <c r="S521" i="19"/>
  <c r="R521" i="19"/>
  <c r="Q521" i="19"/>
  <c r="P521" i="19"/>
  <c r="O521" i="19"/>
  <c r="Y521" i="19" s="1"/>
  <c r="Z521" i="19" s="1"/>
  <c r="V520" i="19"/>
  <c r="U520" i="19"/>
  <c r="T520" i="19"/>
  <c r="S520" i="19"/>
  <c r="R520" i="19"/>
  <c r="Q520" i="19"/>
  <c r="P520" i="19"/>
  <c r="O520" i="19"/>
  <c r="Y520" i="19" s="1"/>
  <c r="Z520" i="19" s="1"/>
  <c r="V519" i="19"/>
  <c r="U519" i="19"/>
  <c r="T519" i="19"/>
  <c r="S519" i="19"/>
  <c r="R519" i="19"/>
  <c r="Q519" i="19"/>
  <c r="P519" i="19"/>
  <c r="O519" i="19"/>
  <c r="Y519" i="19" s="1"/>
  <c r="Z519" i="19" s="1"/>
  <c r="V518" i="19"/>
  <c r="U518" i="19"/>
  <c r="T518" i="19"/>
  <c r="S518" i="19"/>
  <c r="R518" i="19"/>
  <c r="Q518" i="19"/>
  <c r="P518" i="19"/>
  <c r="O518" i="19"/>
  <c r="Y518" i="19" s="1"/>
  <c r="Z518" i="19" s="1"/>
  <c r="V517" i="19"/>
  <c r="U517" i="19"/>
  <c r="T517" i="19"/>
  <c r="S517" i="19"/>
  <c r="R517" i="19"/>
  <c r="Q517" i="19"/>
  <c r="P517" i="19"/>
  <c r="O517" i="19"/>
  <c r="Y517" i="19" s="1"/>
  <c r="Z517" i="19" s="1"/>
  <c r="V516" i="19"/>
  <c r="U516" i="19"/>
  <c r="T516" i="19"/>
  <c r="S516" i="19"/>
  <c r="R516" i="19"/>
  <c r="Q516" i="19"/>
  <c r="P516" i="19"/>
  <c r="O516" i="19"/>
  <c r="Y516" i="19" s="1"/>
  <c r="Z516" i="19" s="1"/>
  <c r="V515" i="19"/>
  <c r="U515" i="19"/>
  <c r="T515" i="19"/>
  <c r="S515" i="19"/>
  <c r="R515" i="19"/>
  <c r="Q515" i="19"/>
  <c r="P515" i="19"/>
  <c r="O515" i="19"/>
  <c r="Y515" i="19" s="1"/>
  <c r="Z515" i="19" s="1"/>
  <c r="V514" i="19"/>
  <c r="U514" i="19"/>
  <c r="T514" i="19"/>
  <c r="S514" i="19"/>
  <c r="R514" i="19"/>
  <c r="Q514" i="19"/>
  <c r="P514" i="19"/>
  <c r="O514" i="19"/>
  <c r="Y514" i="19" s="1"/>
  <c r="Z514" i="19" s="1"/>
  <c r="V513" i="19"/>
  <c r="U513" i="19"/>
  <c r="T513" i="19"/>
  <c r="S513" i="19"/>
  <c r="R513" i="19"/>
  <c r="Q513" i="19"/>
  <c r="P513" i="19"/>
  <c r="O513" i="19"/>
  <c r="Y513" i="19" s="1"/>
  <c r="Z513" i="19" s="1"/>
  <c r="V512" i="19"/>
  <c r="U512" i="19"/>
  <c r="T512" i="19"/>
  <c r="S512" i="19"/>
  <c r="R512" i="19"/>
  <c r="Q512" i="19"/>
  <c r="P512" i="19"/>
  <c r="O512" i="19"/>
  <c r="Y512" i="19" s="1"/>
  <c r="Z512" i="19" s="1"/>
  <c r="V511" i="19"/>
  <c r="U511" i="19"/>
  <c r="T511" i="19"/>
  <c r="S511" i="19"/>
  <c r="R511" i="19"/>
  <c r="Q511" i="19"/>
  <c r="P511" i="19"/>
  <c r="O511" i="19"/>
  <c r="Y511" i="19" s="1"/>
  <c r="Z511" i="19" s="1"/>
  <c r="V510" i="19"/>
  <c r="U510" i="19"/>
  <c r="T510" i="19"/>
  <c r="S510" i="19"/>
  <c r="R510" i="19"/>
  <c r="Q510" i="19"/>
  <c r="P510" i="19"/>
  <c r="O510" i="19"/>
  <c r="Y510" i="19" s="1"/>
  <c r="Z510" i="19" s="1"/>
  <c r="V509" i="19"/>
  <c r="U509" i="19"/>
  <c r="T509" i="19"/>
  <c r="S509" i="19"/>
  <c r="R509" i="19"/>
  <c r="Q509" i="19"/>
  <c r="P509" i="19"/>
  <c r="O509" i="19"/>
  <c r="Y509" i="19" s="1"/>
  <c r="Z509" i="19" s="1"/>
  <c r="V508" i="19"/>
  <c r="U508" i="19"/>
  <c r="T508" i="19"/>
  <c r="S508" i="19"/>
  <c r="R508" i="19"/>
  <c r="Q508" i="19"/>
  <c r="P508" i="19"/>
  <c r="O508" i="19"/>
  <c r="Y508" i="19" s="1"/>
  <c r="Z508" i="19" s="1"/>
  <c r="V507" i="19"/>
  <c r="U507" i="19"/>
  <c r="T507" i="19"/>
  <c r="S507" i="19"/>
  <c r="R507" i="19"/>
  <c r="Q507" i="19"/>
  <c r="P507" i="19"/>
  <c r="O507" i="19"/>
  <c r="Y507" i="19" s="1"/>
  <c r="Z507" i="19" s="1"/>
  <c r="V506" i="19"/>
  <c r="U506" i="19"/>
  <c r="T506" i="19"/>
  <c r="S506" i="19"/>
  <c r="R506" i="19"/>
  <c r="Q506" i="19"/>
  <c r="P506" i="19"/>
  <c r="O506" i="19"/>
  <c r="Y506" i="19" s="1"/>
  <c r="Z506" i="19" s="1"/>
  <c r="V505" i="19"/>
  <c r="U505" i="19"/>
  <c r="T505" i="19"/>
  <c r="S505" i="19"/>
  <c r="R505" i="19"/>
  <c r="Q505" i="19"/>
  <c r="P505" i="19"/>
  <c r="O505" i="19"/>
  <c r="Y505" i="19" s="1"/>
  <c r="Z505" i="19" s="1"/>
  <c r="V504" i="19"/>
  <c r="U504" i="19"/>
  <c r="T504" i="19"/>
  <c r="S504" i="19"/>
  <c r="R504" i="19"/>
  <c r="Q504" i="19"/>
  <c r="P504" i="19"/>
  <c r="O504" i="19"/>
  <c r="Y504" i="19" s="1"/>
  <c r="Z504" i="19" s="1"/>
  <c r="V503" i="19"/>
  <c r="U503" i="19"/>
  <c r="T503" i="19"/>
  <c r="S503" i="19"/>
  <c r="R503" i="19"/>
  <c r="Q503" i="19"/>
  <c r="P503" i="19"/>
  <c r="O503" i="19"/>
  <c r="Y503" i="19" s="1"/>
  <c r="Z503" i="19" s="1"/>
  <c r="V502" i="19"/>
  <c r="U502" i="19"/>
  <c r="T502" i="19"/>
  <c r="S502" i="19"/>
  <c r="R502" i="19"/>
  <c r="Q502" i="19"/>
  <c r="P502" i="19"/>
  <c r="O502" i="19"/>
  <c r="Y502" i="19" s="1"/>
  <c r="Z502" i="19" s="1"/>
  <c r="V501" i="19"/>
  <c r="U501" i="19"/>
  <c r="T501" i="19"/>
  <c r="S501" i="19"/>
  <c r="R501" i="19"/>
  <c r="Q501" i="19"/>
  <c r="P501" i="19"/>
  <c r="O501" i="19"/>
  <c r="Y501" i="19" s="1"/>
  <c r="Z501" i="19" s="1"/>
  <c r="V500" i="19"/>
  <c r="U500" i="19"/>
  <c r="T500" i="19"/>
  <c r="S500" i="19"/>
  <c r="R500" i="19"/>
  <c r="Q500" i="19"/>
  <c r="P500" i="19"/>
  <c r="O500" i="19"/>
  <c r="Y500" i="19" s="1"/>
  <c r="Z500" i="19" s="1"/>
  <c r="V499" i="19"/>
  <c r="U499" i="19"/>
  <c r="T499" i="19"/>
  <c r="S499" i="19"/>
  <c r="R499" i="19"/>
  <c r="Q499" i="19"/>
  <c r="P499" i="19"/>
  <c r="O499" i="19"/>
  <c r="Y499" i="19" s="1"/>
  <c r="Z499" i="19" s="1"/>
  <c r="V498" i="19"/>
  <c r="U498" i="19"/>
  <c r="T498" i="19"/>
  <c r="S498" i="19"/>
  <c r="R498" i="19"/>
  <c r="Q498" i="19"/>
  <c r="P498" i="19"/>
  <c r="O498" i="19"/>
  <c r="Y498" i="19" s="1"/>
  <c r="Z498" i="19" s="1"/>
  <c r="V497" i="19"/>
  <c r="U497" i="19"/>
  <c r="T497" i="19"/>
  <c r="S497" i="19"/>
  <c r="R497" i="19"/>
  <c r="Q497" i="19"/>
  <c r="P497" i="19"/>
  <c r="O497" i="19"/>
  <c r="Y497" i="19" s="1"/>
  <c r="Z497" i="19" s="1"/>
  <c r="V496" i="19"/>
  <c r="U496" i="19"/>
  <c r="T496" i="19"/>
  <c r="S496" i="19"/>
  <c r="R496" i="19"/>
  <c r="Q496" i="19"/>
  <c r="P496" i="19"/>
  <c r="O496" i="19"/>
  <c r="Y496" i="19" s="1"/>
  <c r="Z496" i="19" s="1"/>
  <c r="V495" i="19"/>
  <c r="U495" i="19"/>
  <c r="T495" i="19"/>
  <c r="S495" i="19"/>
  <c r="R495" i="19"/>
  <c r="Q495" i="19"/>
  <c r="P495" i="19"/>
  <c r="O495" i="19"/>
  <c r="Y495" i="19" s="1"/>
  <c r="Z495" i="19" s="1"/>
  <c r="V494" i="19"/>
  <c r="U494" i="19"/>
  <c r="T494" i="19"/>
  <c r="S494" i="19"/>
  <c r="R494" i="19"/>
  <c r="Q494" i="19"/>
  <c r="P494" i="19"/>
  <c r="O494" i="19"/>
  <c r="Y494" i="19" s="1"/>
  <c r="Z494" i="19" s="1"/>
  <c r="V493" i="19"/>
  <c r="U493" i="19"/>
  <c r="T493" i="19"/>
  <c r="S493" i="19"/>
  <c r="R493" i="19"/>
  <c r="Q493" i="19"/>
  <c r="P493" i="19"/>
  <c r="O493" i="19"/>
  <c r="Y493" i="19" s="1"/>
  <c r="Z493" i="19" s="1"/>
  <c r="V492" i="19"/>
  <c r="U492" i="19"/>
  <c r="T492" i="19"/>
  <c r="S492" i="19"/>
  <c r="R492" i="19"/>
  <c r="Q492" i="19"/>
  <c r="P492" i="19"/>
  <c r="O492" i="19"/>
  <c r="Y492" i="19" s="1"/>
  <c r="Z492" i="19" s="1"/>
  <c r="V491" i="19"/>
  <c r="U491" i="19"/>
  <c r="T491" i="19"/>
  <c r="S491" i="19"/>
  <c r="R491" i="19"/>
  <c r="Q491" i="19"/>
  <c r="P491" i="19"/>
  <c r="O491" i="19"/>
  <c r="Y491" i="19" s="1"/>
  <c r="Z491" i="19" s="1"/>
  <c r="V490" i="19"/>
  <c r="U490" i="19"/>
  <c r="T490" i="19"/>
  <c r="S490" i="19"/>
  <c r="R490" i="19"/>
  <c r="Q490" i="19"/>
  <c r="P490" i="19"/>
  <c r="O490" i="19"/>
  <c r="Y490" i="19" s="1"/>
  <c r="Z490" i="19" s="1"/>
  <c r="V489" i="19"/>
  <c r="U489" i="19"/>
  <c r="T489" i="19"/>
  <c r="S489" i="19"/>
  <c r="R489" i="19"/>
  <c r="Q489" i="19"/>
  <c r="P489" i="19"/>
  <c r="O489" i="19"/>
  <c r="Y489" i="19" s="1"/>
  <c r="Z489" i="19" s="1"/>
  <c r="V488" i="19"/>
  <c r="U488" i="19"/>
  <c r="T488" i="19"/>
  <c r="S488" i="19"/>
  <c r="R488" i="19"/>
  <c r="Q488" i="19"/>
  <c r="P488" i="19"/>
  <c r="O488" i="19"/>
  <c r="Y488" i="19" s="1"/>
  <c r="Z488" i="19" s="1"/>
  <c r="V487" i="19"/>
  <c r="U487" i="19"/>
  <c r="T487" i="19"/>
  <c r="S487" i="19"/>
  <c r="R487" i="19"/>
  <c r="Q487" i="19"/>
  <c r="P487" i="19"/>
  <c r="O487" i="19"/>
  <c r="Y487" i="19" s="1"/>
  <c r="Z487" i="19" s="1"/>
  <c r="V486" i="19"/>
  <c r="U486" i="19"/>
  <c r="T486" i="19"/>
  <c r="S486" i="19"/>
  <c r="R486" i="19"/>
  <c r="Q486" i="19"/>
  <c r="P486" i="19"/>
  <c r="O486" i="19"/>
  <c r="Y486" i="19" s="1"/>
  <c r="Z486" i="19" s="1"/>
  <c r="V485" i="19"/>
  <c r="U485" i="19"/>
  <c r="T485" i="19"/>
  <c r="S485" i="19"/>
  <c r="R485" i="19"/>
  <c r="Q485" i="19"/>
  <c r="P485" i="19"/>
  <c r="O485" i="19"/>
  <c r="Y485" i="19" s="1"/>
  <c r="Z485" i="19" s="1"/>
  <c r="V484" i="19"/>
  <c r="U484" i="19"/>
  <c r="T484" i="19"/>
  <c r="S484" i="19"/>
  <c r="R484" i="19"/>
  <c r="Q484" i="19"/>
  <c r="P484" i="19"/>
  <c r="O484" i="19"/>
  <c r="Y484" i="19" s="1"/>
  <c r="Z484" i="19" s="1"/>
  <c r="V483" i="19"/>
  <c r="U483" i="19"/>
  <c r="T483" i="19"/>
  <c r="S483" i="19"/>
  <c r="R483" i="19"/>
  <c r="Q483" i="19"/>
  <c r="P483" i="19"/>
  <c r="O483" i="19"/>
  <c r="Y483" i="19" s="1"/>
  <c r="Z483" i="19" s="1"/>
  <c r="V482" i="19"/>
  <c r="U482" i="19"/>
  <c r="T482" i="19"/>
  <c r="S482" i="19"/>
  <c r="R482" i="19"/>
  <c r="Q482" i="19"/>
  <c r="P482" i="19"/>
  <c r="O482" i="19"/>
  <c r="Y482" i="19" s="1"/>
  <c r="Z482" i="19" s="1"/>
  <c r="V481" i="19"/>
  <c r="U481" i="19"/>
  <c r="T481" i="19"/>
  <c r="S481" i="19"/>
  <c r="R481" i="19"/>
  <c r="Q481" i="19"/>
  <c r="P481" i="19"/>
  <c r="O481" i="19"/>
  <c r="Y481" i="19" s="1"/>
  <c r="Z481" i="19" s="1"/>
  <c r="V480" i="19"/>
  <c r="U480" i="19"/>
  <c r="T480" i="19"/>
  <c r="S480" i="19"/>
  <c r="R480" i="19"/>
  <c r="Q480" i="19"/>
  <c r="P480" i="19"/>
  <c r="O480" i="19"/>
  <c r="Y480" i="19" s="1"/>
  <c r="Z480" i="19" s="1"/>
  <c r="V479" i="19"/>
  <c r="U479" i="19"/>
  <c r="T479" i="19"/>
  <c r="S479" i="19"/>
  <c r="R479" i="19"/>
  <c r="Q479" i="19"/>
  <c r="P479" i="19"/>
  <c r="O479" i="19"/>
  <c r="Y479" i="19" s="1"/>
  <c r="Z479" i="19" s="1"/>
  <c r="V478" i="19"/>
  <c r="U478" i="19"/>
  <c r="T478" i="19"/>
  <c r="S478" i="19"/>
  <c r="R478" i="19"/>
  <c r="Q478" i="19"/>
  <c r="P478" i="19"/>
  <c r="O478" i="19"/>
  <c r="Y478" i="19" s="1"/>
  <c r="Z478" i="19" s="1"/>
  <c r="V477" i="19"/>
  <c r="U477" i="19"/>
  <c r="T477" i="19"/>
  <c r="S477" i="19"/>
  <c r="R477" i="19"/>
  <c r="Q477" i="19"/>
  <c r="P477" i="19"/>
  <c r="O477" i="19"/>
  <c r="Y477" i="19" s="1"/>
  <c r="Z477" i="19" s="1"/>
  <c r="V476" i="19"/>
  <c r="U476" i="19"/>
  <c r="T476" i="19"/>
  <c r="S476" i="19"/>
  <c r="R476" i="19"/>
  <c r="Q476" i="19"/>
  <c r="P476" i="19"/>
  <c r="O476" i="19"/>
  <c r="Y476" i="19" s="1"/>
  <c r="Z476" i="19" s="1"/>
  <c r="V475" i="19"/>
  <c r="U475" i="19"/>
  <c r="T475" i="19"/>
  <c r="S475" i="19"/>
  <c r="R475" i="19"/>
  <c r="Q475" i="19"/>
  <c r="P475" i="19"/>
  <c r="O475" i="19"/>
  <c r="Y475" i="19" s="1"/>
  <c r="Z475" i="19" s="1"/>
  <c r="V473" i="19"/>
  <c r="U473" i="19"/>
  <c r="T473" i="19"/>
  <c r="S473" i="19"/>
  <c r="R473" i="19"/>
  <c r="Q473" i="19"/>
  <c r="P473" i="19"/>
  <c r="O473" i="19"/>
  <c r="Y473" i="19" s="1"/>
  <c r="Z473" i="19" s="1"/>
  <c r="V472" i="19"/>
  <c r="U472" i="19"/>
  <c r="T472" i="19"/>
  <c r="S472" i="19"/>
  <c r="R472" i="19"/>
  <c r="Q472" i="19"/>
  <c r="P472" i="19"/>
  <c r="O472" i="19"/>
  <c r="Y472" i="19" s="1"/>
  <c r="Z472" i="19" s="1"/>
  <c r="V471" i="19"/>
  <c r="U471" i="19"/>
  <c r="T471" i="19"/>
  <c r="S471" i="19"/>
  <c r="R471" i="19"/>
  <c r="Q471" i="19"/>
  <c r="P471" i="19"/>
  <c r="O471" i="19"/>
  <c r="Y471" i="19" s="1"/>
  <c r="Z471" i="19" s="1"/>
  <c r="V470" i="19"/>
  <c r="U470" i="19"/>
  <c r="T470" i="19"/>
  <c r="S470" i="19"/>
  <c r="R470" i="19"/>
  <c r="Q470" i="19"/>
  <c r="P470" i="19"/>
  <c r="O470" i="19"/>
  <c r="Y470" i="19" s="1"/>
  <c r="Z470" i="19" s="1"/>
  <c r="V469" i="19"/>
  <c r="U469" i="19"/>
  <c r="T469" i="19"/>
  <c r="S469" i="19"/>
  <c r="R469" i="19"/>
  <c r="Q469" i="19"/>
  <c r="P469" i="19"/>
  <c r="O469" i="19"/>
  <c r="Y469" i="19" s="1"/>
  <c r="Z469" i="19" s="1"/>
  <c r="V468" i="19"/>
  <c r="U468" i="19"/>
  <c r="T468" i="19"/>
  <c r="S468" i="19"/>
  <c r="R468" i="19"/>
  <c r="Q468" i="19"/>
  <c r="P468" i="19"/>
  <c r="O468" i="19"/>
  <c r="Y468" i="19" s="1"/>
  <c r="Z468" i="19" s="1"/>
  <c r="V467" i="19"/>
  <c r="U467" i="19"/>
  <c r="T467" i="19"/>
  <c r="S467" i="19"/>
  <c r="R467" i="19"/>
  <c r="Q467" i="19"/>
  <c r="P467" i="19"/>
  <c r="O467" i="19"/>
  <c r="Y467" i="19" s="1"/>
  <c r="Z467" i="19" s="1"/>
  <c r="V466" i="19"/>
  <c r="U466" i="19"/>
  <c r="T466" i="19"/>
  <c r="S466" i="19"/>
  <c r="R466" i="19"/>
  <c r="Q466" i="19"/>
  <c r="P466" i="19"/>
  <c r="O466" i="19"/>
  <c r="Y466" i="19" s="1"/>
  <c r="Z466" i="19" s="1"/>
  <c r="V465" i="19"/>
  <c r="U465" i="19"/>
  <c r="T465" i="19"/>
  <c r="S465" i="19"/>
  <c r="R465" i="19"/>
  <c r="Q465" i="19"/>
  <c r="P465" i="19"/>
  <c r="O465" i="19"/>
  <c r="Y465" i="19" s="1"/>
  <c r="Z465" i="19" s="1"/>
  <c r="V464" i="19"/>
  <c r="U464" i="19"/>
  <c r="T464" i="19"/>
  <c r="S464" i="19"/>
  <c r="R464" i="19"/>
  <c r="Q464" i="19"/>
  <c r="P464" i="19"/>
  <c r="O464" i="19"/>
  <c r="Y464" i="19" s="1"/>
  <c r="Z464" i="19" s="1"/>
  <c r="V463" i="19"/>
  <c r="U463" i="19"/>
  <c r="T463" i="19"/>
  <c r="S463" i="19"/>
  <c r="R463" i="19"/>
  <c r="Q463" i="19"/>
  <c r="P463" i="19"/>
  <c r="O463" i="19"/>
  <c r="Y463" i="19" s="1"/>
  <c r="Z463" i="19" s="1"/>
  <c r="V462" i="19"/>
  <c r="U462" i="19"/>
  <c r="T462" i="19"/>
  <c r="S462" i="19"/>
  <c r="R462" i="19"/>
  <c r="Q462" i="19"/>
  <c r="P462" i="19"/>
  <c r="O462" i="19"/>
  <c r="Y462" i="19" s="1"/>
  <c r="Z462" i="19" s="1"/>
  <c r="V461" i="19"/>
  <c r="U461" i="19"/>
  <c r="T461" i="19"/>
  <c r="S461" i="19"/>
  <c r="R461" i="19"/>
  <c r="Q461" i="19"/>
  <c r="P461" i="19"/>
  <c r="O461" i="19"/>
  <c r="Y461" i="19" s="1"/>
  <c r="Z461" i="19" s="1"/>
  <c r="V460" i="19"/>
  <c r="U460" i="19"/>
  <c r="T460" i="19"/>
  <c r="S460" i="19"/>
  <c r="R460" i="19"/>
  <c r="Q460" i="19"/>
  <c r="P460" i="19"/>
  <c r="O460" i="19"/>
  <c r="Y460" i="19" s="1"/>
  <c r="Z460" i="19" s="1"/>
  <c r="V459" i="19"/>
  <c r="U459" i="19"/>
  <c r="T459" i="19"/>
  <c r="S459" i="19"/>
  <c r="R459" i="19"/>
  <c r="Q459" i="19"/>
  <c r="P459" i="19"/>
  <c r="O459" i="19"/>
  <c r="Y459" i="19" s="1"/>
  <c r="Z459" i="19" s="1"/>
  <c r="V458" i="19"/>
  <c r="U458" i="19"/>
  <c r="T458" i="19"/>
  <c r="S458" i="19"/>
  <c r="R458" i="19"/>
  <c r="Q458" i="19"/>
  <c r="P458" i="19"/>
  <c r="O458" i="19"/>
  <c r="Y458" i="19" s="1"/>
  <c r="Z458" i="19" s="1"/>
  <c r="V457" i="19"/>
  <c r="U457" i="19"/>
  <c r="T457" i="19"/>
  <c r="S457" i="19"/>
  <c r="R457" i="19"/>
  <c r="Q457" i="19"/>
  <c r="P457" i="19"/>
  <c r="O457" i="19"/>
  <c r="Y457" i="19" s="1"/>
  <c r="Z457" i="19" s="1"/>
  <c r="V456" i="19"/>
  <c r="U456" i="19"/>
  <c r="T456" i="19"/>
  <c r="S456" i="19"/>
  <c r="R456" i="19"/>
  <c r="Q456" i="19"/>
  <c r="P456" i="19"/>
  <c r="O456" i="19"/>
  <c r="Y456" i="19" s="1"/>
  <c r="Z456" i="19" s="1"/>
  <c r="V455" i="19"/>
  <c r="U455" i="19"/>
  <c r="T455" i="19"/>
  <c r="S455" i="19"/>
  <c r="R455" i="19"/>
  <c r="Q455" i="19"/>
  <c r="P455" i="19"/>
  <c r="O455" i="19"/>
  <c r="Y455" i="19" s="1"/>
  <c r="Z455" i="19" s="1"/>
  <c r="V454" i="19"/>
  <c r="U454" i="19"/>
  <c r="T454" i="19"/>
  <c r="S454" i="19"/>
  <c r="R454" i="19"/>
  <c r="Q454" i="19"/>
  <c r="P454" i="19"/>
  <c r="O454" i="19"/>
  <c r="Y454" i="19" s="1"/>
  <c r="Z454" i="19" s="1"/>
  <c r="V453" i="19"/>
  <c r="U453" i="19"/>
  <c r="T453" i="19"/>
  <c r="S453" i="19"/>
  <c r="R453" i="19"/>
  <c r="Q453" i="19"/>
  <c r="P453" i="19"/>
  <c r="O453" i="19"/>
  <c r="Y453" i="19" s="1"/>
  <c r="Z453" i="19" s="1"/>
  <c r="V452" i="19"/>
  <c r="U452" i="19"/>
  <c r="T452" i="19"/>
  <c r="S452" i="19"/>
  <c r="R452" i="19"/>
  <c r="Q452" i="19"/>
  <c r="P452" i="19"/>
  <c r="O452" i="19"/>
  <c r="Y452" i="19" s="1"/>
  <c r="Z452" i="19" s="1"/>
  <c r="V451" i="19"/>
  <c r="U451" i="19"/>
  <c r="T451" i="19"/>
  <c r="S451" i="19"/>
  <c r="R451" i="19"/>
  <c r="Q451" i="19"/>
  <c r="P451" i="19"/>
  <c r="O451" i="19"/>
  <c r="Y451" i="19" s="1"/>
  <c r="Z451" i="19" s="1"/>
  <c r="V450" i="19"/>
  <c r="U450" i="19"/>
  <c r="T450" i="19"/>
  <c r="S450" i="19"/>
  <c r="R450" i="19"/>
  <c r="Q450" i="19"/>
  <c r="P450" i="19"/>
  <c r="O450" i="19"/>
  <c r="Y450" i="19" s="1"/>
  <c r="Z450" i="19" s="1"/>
  <c r="V449" i="19"/>
  <c r="U449" i="19"/>
  <c r="T449" i="19"/>
  <c r="S449" i="19"/>
  <c r="R449" i="19"/>
  <c r="Q449" i="19"/>
  <c r="P449" i="19"/>
  <c r="O449" i="19"/>
  <c r="Y449" i="19" s="1"/>
  <c r="Z449" i="19" s="1"/>
  <c r="V448" i="19"/>
  <c r="U448" i="19"/>
  <c r="T448" i="19"/>
  <c r="S448" i="19"/>
  <c r="R448" i="19"/>
  <c r="Q448" i="19"/>
  <c r="P448" i="19"/>
  <c r="O448" i="19"/>
  <c r="Y448" i="19" s="1"/>
  <c r="Z448" i="19" s="1"/>
  <c r="V447" i="19"/>
  <c r="U447" i="19"/>
  <c r="T447" i="19"/>
  <c r="S447" i="19"/>
  <c r="R447" i="19"/>
  <c r="Q447" i="19"/>
  <c r="P447" i="19"/>
  <c r="O447" i="19"/>
  <c r="Y447" i="19" s="1"/>
  <c r="Z447" i="19" s="1"/>
  <c r="V446" i="19"/>
  <c r="U446" i="19"/>
  <c r="T446" i="19"/>
  <c r="S446" i="19"/>
  <c r="R446" i="19"/>
  <c r="Q446" i="19"/>
  <c r="P446" i="19"/>
  <c r="O446" i="19"/>
  <c r="Y446" i="19" s="1"/>
  <c r="Z446" i="19" s="1"/>
  <c r="V445" i="19"/>
  <c r="U445" i="19"/>
  <c r="T445" i="19"/>
  <c r="S445" i="19"/>
  <c r="R445" i="19"/>
  <c r="Q445" i="19"/>
  <c r="P445" i="19"/>
  <c r="O445" i="19"/>
  <c r="Y445" i="19" s="1"/>
  <c r="Z445" i="19" s="1"/>
  <c r="V444" i="19"/>
  <c r="U444" i="19"/>
  <c r="T444" i="19"/>
  <c r="S444" i="19"/>
  <c r="R444" i="19"/>
  <c r="Q444" i="19"/>
  <c r="P444" i="19"/>
  <c r="O444" i="19"/>
  <c r="Y444" i="19" s="1"/>
  <c r="Z444" i="19" s="1"/>
  <c r="V443" i="19"/>
  <c r="U443" i="19"/>
  <c r="T443" i="19"/>
  <c r="S443" i="19"/>
  <c r="R443" i="19"/>
  <c r="Q443" i="19"/>
  <c r="P443" i="19"/>
  <c r="O443" i="19"/>
  <c r="Y443" i="19" s="1"/>
  <c r="Z443" i="19" s="1"/>
  <c r="V442" i="19"/>
  <c r="U442" i="19"/>
  <c r="T442" i="19"/>
  <c r="S442" i="19"/>
  <c r="R442" i="19"/>
  <c r="Q442" i="19"/>
  <c r="P442" i="19"/>
  <c r="O442" i="19"/>
  <c r="Y442" i="19" s="1"/>
  <c r="Z442" i="19" s="1"/>
  <c r="V441" i="19"/>
  <c r="U441" i="19"/>
  <c r="T441" i="19"/>
  <c r="S441" i="19"/>
  <c r="R441" i="19"/>
  <c r="Q441" i="19"/>
  <c r="P441" i="19"/>
  <c r="O441" i="19"/>
  <c r="Y441" i="19" s="1"/>
  <c r="Z441" i="19" s="1"/>
  <c r="V440" i="19"/>
  <c r="U440" i="19"/>
  <c r="T440" i="19"/>
  <c r="S440" i="19"/>
  <c r="R440" i="19"/>
  <c r="Q440" i="19"/>
  <c r="P440" i="19"/>
  <c r="O440" i="19"/>
  <c r="Y440" i="19" s="1"/>
  <c r="Z440" i="19" s="1"/>
  <c r="V439" i="19"/>
  <c r="U439" i="19"/>
  <c r="T439" i="19"/>
  <c r="S439" i="19"/>
  <c r="R439" i="19"/>
  <c r="Q439" i="19"/>
  <c r="P439" i="19"/>
  <c r="O439" i="19"/>
  <c r="Y439" i="19" s="1"/>
  <c r="Z439" i="19" s="1"/>
  <c r="V438" i="19"/>
  <c r="U438" i="19"/>
  <c r="T438" i="19"/>
  <c r="S438" i="19"/>
  <c r="R438" i="19"/>
  <c r="Q438" i="19"/>
  <c r="P438" i="19"/>
  <c r="O438" i="19"/>
  <c r="Y438" i="19" s="1"/>
  <c r="Z438" i="19" s="1"/>
  <c r="V437" i="19"/>
  <c r="U437" i="19"/>
  <c r="T437" i="19"/>
  <c r="S437" i="19"/>
  <c r="R437" i="19"/>
  <c r="Q437" i="19"/>
  <c r="P437" i="19"/>
  <c r="O437" i="19"/>
  <c r="Y437" i="19" s="1"/>
  <c r="Z437" i="19" s="1"/>
  <c r="V436" i="19"/>
  <c r="U436" i="19"/>
  <c r="T436" i="19"/>
  <c r="S436" i="19"/>
  <c r="R436" i="19"/>
  <c r="Q436" i="19"/>
  <c r="P436" i="19"/>
  <c r="O436" i="19"/>
  <c r="Y436" i="19" s="1"/>
  <c r="Z436" i="19" s="1"/>
  <c r="V435" i="19"/>
  <c r="U435" i="19"/>
  <c r="T435" i="19"/>
  <c r="S435" i="19"/>
  <c r="R435" i="19"/>
  <c r="Q435" i="19"/>
  <c r="P435" i="19"/>
  <c r="O435" i="19"/>
  <c r="Y435" i="19" s="1"/>
  <c r="Z435" i="19" s="1"/>
  <c r="V434" i="19"/>
  <c r="U434" i="19"/>
  <c r="T434" i="19"/>
  <c r="S434" i="19"/>
  <c r="R434" i="19"/>
  <c r="Q434" i="19"/>
  <c r="P434" i="19"/>
  <c r="O434" i="19"/>
  <c r="Y434" i="19" s="1"/>
  <c r="Z434" i="19" s="1"/>
  <c r="V433" i="19"/>
  <c r="U433" i="19"/>
  <c r="T433" i="19"/>
  <c r="S433" i="19"/>
  <c r="R433" i="19"/>
  <c r="Q433" i="19"/>
  <c r="P433" i="19"/>
  <c r="O433" i="19"/>
  <c r="Y433" i="19" s="1"/>
  <c r="Z433" i="19" s="1"/>
  <c r="V432" i="19"/>
  <c r="U432" i="19"/>
  <c r="T432" i="19"/>
  <c r="S432" i="19"/>
  <c r="R432" i="19"/>
  <c r="Q432" i="19"/>
  <c r="P432" i="19"/>
  <c r="O432" i="19"/>
  <c r="Y432" i="19" s="1"/>
  <c r="Z432" i="19" s="1"/>
  <c r="V431" i="19"/>
  <c r="U431" i="19"/>
  <c r="T431" i="19"/>
  <c r="S431" i="19"/>
  <c r="R431" i="19"/>
  <c r="Q431" i="19"/>
  <c r="P431" i="19"/>
  <c r="O431" i="19"/>
  <c r="Y431" i="19" s="1"/>
  <c r="Z431" i="19" s="1"/>
  <c r="V430" i="19"/>
  <c r="U430" i="19"/>
  <c r="T430" i="19"/>
  <c r="S430" i="19"/>
  <c r="R430" i="19"/>
  <c r="Q430" i="19"/>
  <c r="P430" i="19"/>
  <c r="O430" i="19"/>
  <c r="Y430" i="19" s="1"/>
  <c r="Z430" i="19" s="1"/>
  <c r="V429" i="19"/>
  <c r="U429" i="19"/>
  <c r="T429" i="19"/>
  <c r="S429" i="19"/>
  <c r="R429" i="19"/>
  <c r="Q429" i="19"/>
  <c r="P429" i="19"/>
  <c r="O429" i="19"/>
  <c r="Y429" i="19" s="1"/>
  <c r="Z429" i="19" s="1"/>
  <c r="V428" i="19"/>
  <c r="U428" i="19"/>
  <c r="T428" i="19"/>
  <c r="S428" i="19"/>
  <c r="R428" i="19"/>
  <c r="Q428" i="19"/>
  <c r="P428" i="19"/>
  <c r="O428" i="19"/>
  <c r="Y428" i="19" s="1"/>
  <c r="Z428" i="19" s="1"/>
  <c r="V427" i="19"/>
  <c r="U427" i="19"/>
  <c r="T427" i="19"/>
  <c r="S427" i="19"/>
  <c r="R427" i="19"/>
  <c r="Q427" i="19"/>
  <c r="P427" i="19"/>
  <c r="O427" i="19"/>
  <c r="Y427" i="19" s="1"/>
  <c r="Z427" i="19" s="1"/>
  <c r="V426" i="19"/>
  <c r="U426" i="19"/>
  <c r="T426" i="19"/>
  <c r="S426" i="19"/>
  <c r="R426" i="19"/>
  <c r="Q426" i="19"/>
  <c r="P426" i="19"/>
  <c r="O426" i="19"/>
  <c r="Y426" i="19" s="1"/>
  <c r="Z426" i="19" s="1"/>
  <c r="V425" i="19"/>
  <c r="U425" i="19"/>
  <c r="T425" i="19"/>
  <c r="S425" i="19"/>
  <c r="R425" i="19"/>
  <c r="Q425" i="19"/>
  <c r="P425" i="19"/>
  <c r="O425" i="19"/>
  <c r="Y425" i="19" s="1"/>
  <c r="Z425" i="19" s="1"/>
  <c r="V424" i="19"/>
  <c r="U424" i="19"/>
  <c r="T424" i="19"/>
  <c r="S424" i="19"/>
  <c r="R424" i="19"/>
  <c r="Q424" i="19"/>
  <c r="P424" i="19"/>
  <c r="O424" i="19"/>
  <c r="Y424" i="19" s="1"/>
  <c r="Z424" i="19" s="1"/>
  <c r="V423" i="19"/>
  <c r="U423" i="19"/>
  <c r="T423" i="19"/>
  <c r="S423" i="19"/>
  <c r="R423" i="19"/>
  <c r="Q423" i="19"/>
  <c r="P423" i="19"/>
  <c r="O423" i="19"/>
  <c r="Y423" i="19" s="1"/>
  <c r="Z423" i="19" s="1"/>
  <c r="V422" i="19"/>
  <c r="U422" i="19"/>
  <c r="T422" i="19"/>
  <c r="S422" i="19"/>
  <c r="R422" i="19"/>
  <c r="Q422" i="19"/>
  <c r="P422" i="19"/>
  <c r="O422" i="19"/>
  <c r="Y422" i="19" s="1"/>
  <c r="Z422" i="19" s="1"/>
  <c r="V421" i="19"/>
  <c r="U421" i="19"/>
  <c r="T421" i="19"/>
  <c r="S421" i="19"/>
  <c r="R421" i="19"/>
  <c r="Q421" i="19"/>
  <c r="P421" i="19"/>
  <c r="O421" i="19"/>
  <c r="Y421" i="19" s="1"/>
  <c r="Z421" i="19" s="1"/>
  <c r="V420" i="19"/>
  <c r="U420" i="19"/>
  <c r="T420" i="19"/>
  <c r="S420" i="19"/>
  <c r="R420" i="19"/>
  <c r="Q420" i="19"/>
  <c r="P420" i="19"/>
  <c r="O420" i="19"/>
  <c r="Y420" i="19" s="1"/>
  <c r="Z420" i="19" s="1"/>
  <c r="V419" i="19"/>
  <c r="U419" i="19"/>
  <c r="T419" i="19"/>
  <c r="S419" i="19"/>
  <c r="R419" i="19"/>
  <c r="Q419" i="19"/>
  <c r="P419" i="19"/>
  <c r="O419" i="19"/>
  <c r="Y419" i="19" s="1"/>
  <c r="Z419" i="19" s="1"/>
  <c r="V418" i="19"/>
  <c r="U418" i="19"/>
  <c r="T418" i="19"/>
  <c r="S418" i="19"/>
  <c r="R418" i="19"/>
  <c r="Q418" i="19"/>
  <c r="P418" i="19"/>
  <c r="O418" i="19"/>
  <c r="Y418" i="19" s="1"/>
  <c r="Z418" i="19" s="1"/>
  <c r="V417" i="19"/>
  <c r="U417" i="19"/>
  <c r="T417" i="19"/>
  <c r="S417" i="19"/>
  <c r="R417" i="19"/>
  <c r="Q417" i="19"/>
  <c r="P417" i="19"/>
  <c r="O417" i="19"/>
  <c r="Y417" i="19" s="1"/>
  <c r="Z417" i="19" s="1"/>
  <c r="V416" i="19"/>
  <c r="U416" i="19"/>
  <c r="T416" i="19"/>
  <c r="S416" i="19"/>
  <c r="R416" i="19"/>
  <c r="Q416" i="19"/>
  <c r="P416" i="19"/>
  <c r="O416" i="19"/>
  <c r="Y416" i="19" s="1"/>
  <c r="Z416" i="19" s="1"/>
  <c r="V415" i="19"/>
  <c r="U415" i="19"/>
  <c r="T415" i="19"/>
  <c r="S415" i="19"/>
  <c r="R415" i="19"/>
  <c r="Q415" i="19"/>
  <c r="P415" i="19"/>
  <c r="O415" i="19"/>
  <c r="Y415" i="19" s="1"/>
  <c r="Z415" i="19" s="1"/>
  <c r="V414" i="19"/>
  <c r="U414" i="19"/>
  <c r="T414" i="19"/>
  <c r="S414" i="19"/>
  <c r="R414" i="19"/>
  <c r="Q414" i="19"/>
  <c r="P414" i="19"/>
  <c r="O414" i="19"/>
  <c r="Y414" i="19" s="1"/>
  <c r="Z414" i="19" s="1"/>
  <c r="V413" i="19"/>
  <c r="U413" i="19"/>
  <c r="T413" i="19"/>
  <c r="S413" i="19"/>
  <c r="R413" i="19"/>
  <c r="Q413" i="19"/>
  <c r="P413" i="19"/>
  <c r="O413" i="19"/>
  <c r="Y413" i="19" s="1"/>
  <c r="Z413" i="19" s="1"/>
  <c r="V412" i="19"/>
  <c r="U412" i="19"/>
  <c r="T412" i="19"/>
  <c r="S412" i="19"/>
  <c r="R412" i="19"/>
  <c r="Q412" i="19"/>
  <c r="P412" i="19"/>
  <c r="O412" i="19"/>
  <c r="Y412" i="19" s="1"/>
  <c r="Z412" i="19" s="1"/>
  <c r="V411" i="19"/>
  <c r="U411" i="19"/>
  <c r="T411" i="19"/>
  <c r="S411" i="19"/>
  <c r="R411" i="19"/>
  <c r="Q411" i="19"/>
  <c r="P411" i="19"/>
  <c r="O411" i="19"/>
  <c r="Y411" i="19" s="1"/>
  <c r="Z411" i="19" s="1"/>
  <c r="V410" i="19"/>
  <c r="U410" i="19"/>
  <c r="T410" i="19"/>
  <c r="S410" i="19"/>
  <c r="R410" i="19"/>
  <c r="Q410" i="19"/>
  <c r="P410" i="19"/>
  <c r="O410" i="19"/>
  <c r="Y410" i="19" s="1"/>
  <c r="Z410" i="19" s="1"/>
  <c r="V409" i="19"/>
  <c r="U409" i="19"/>
  <c r="T409" i="19"/>
  <c r="S409" i="19"/>
  <c r="R409" i="19"/>
  <c r="Q409" i="19"/>
  <c r="P409" i="19"/>
  <c r="O409" i="19"/>
  <c r="Y409" i="19" s="1"/>
  <c r="Z409" i="19" s="1"/>
  <c r="V408" i="19"/>
  <c r="U408" i="19"/>
  <c r="T408" i="19"/>
  <c r="S408" i="19"/>
  <c r="R408" i="19"/>
  <c r="Q408" i="19"/>
  <c r="P408" i="19"/>
  <c r="O408" i="19"/>
  <c r="Y408" i="19" s="1"/>
  <c r="Z408" i="19" s="1"/>
  <c r="V407" i="19"/>
  <c r="U407" i="19"/>
  <c r="T407" i="19"/>
  <c r="S407" i="19"/>
  <c r="R407" i="19"/>
  <c r="Q407" i="19"/>
  <c r="P407" i="19"/>
  <c r="O407" i="19"/>
  <c r="Y407" i="19" s="1"/>
  <c r="Z407" i="19" s="1"/>
  <c r="V406" i="19"/>
  <c r="U406" i="19"/>
  <c r="T406" i="19"/>
  <c r="S406" i="19"/>
  <c r="R406" i="19"/>
  <c r="Q406" i="19"/>
  <c r="P406" i="19"/>
  <c r="O406" i="19"/>
  <c r="Y406" i="19" s="1"/>
  <c r="Z406" i="19" s="1"/>
  <c r="V405" i="19"/>
  <c r="U405" i="19"/>
  <c r="T405" i="19"/>
  <c r="S405" i="19"/>
  <c r="R405" i="19"/>
  <c r="Q405" i="19"/>
  <c r="P405" i="19"/>
  <c r="O405" i="19"/>
  <c r="Y405" i="19" s="1"/>
  <c r="Z405" i="19" s="1"/>
  <c r="V404" i="19"/>
  <c r="U404" i="19"/>
  <c r="T404" i="19"/>
  <c r="S404" i="19"/>
  <c r="R404" i="19"/>
  <c r="Q404" i="19"/>
  <c r="P404" i="19"/>
  <c r="O404" i="19"/>
  <c r="Y404" i="19" s="1"/>
  <c r="Z404" i="19" s="1"/>
  <c r="V403" i="19"/>
  <c r="U403" i="19"/>
  <c r="T403" i="19"/>
  <c r="S403" i="19"/>
  <c r="R403" i="19"/>
  <c r="Q403" i="19"/>
  <c r="P403" i="19"/>
  <c r="O403" i="19"/>
  <c r="Y403" i="19" s="1"/>
  <c r="Z403" i="19" s="1"/>
  <c r="V402" i="19"/>
  <c r="U402" i="19"/>
  <c r="T402" i="19"/>
  <c r="S402" i="19"/>
  <c r="R402" i="19"/>
  <c r="Q402" i="19"/>
  <c r="P402" i="19"/>
  <c r="O402" i="19"/>
  <c r="Y402" i="19" s="1"/>
  <c r="Z402" i="19" s="1"/>
  <c r="V401" i="19"/>
  <c r="U401" i="19"/>
  <c r="T401" i="19"/>
  <c r="S401" i="19"/>
  <c r="R401" i="19"/>
  <c r="Q401" i="19"/>
  <c r="P401" i="19"/>
  <c r="O401" i="19"/>
  <c r="Y401" i="19" s="1"/>
  <c r="Z401" i="19" s="1"/>
  <c r="V400" i="19"/>
  <c r="U400" i="19"/>
  <c r="T400" i="19"/>
  <c r="S400" i="19"/>
  <c r="R400" i="19"/>
  <c r="Q400" i="19"/>
  <c r="P400" i="19"/>
  <c r="O400" i="19"/>
  <c r="Y400" i="19" s="1"/>
  <c r="Z400" i="19" s="1"/>
  <c r="V399" i="19"/>
  <c r="U399" i="19"/>
  <c r="T399" i="19"/>
  <c r="S399" i="19"/>
  <c r="R399" i="19"/>
  <c r="Q399" i="19"/>
  <c r="P399" i="19"/>
  <c r="O399" i="19"/>
  <c r="Y399" i="19" s="1"/>
  <c r="Z399" i="19" s="1"/>
  <c r="V398" i="19"/>
  <c r="U398" i="19"/>
  <c r="T398" i="19"/>
  <c r="S398" i="19"/>
  <c r="R398" i="19"/>
  <c r="Q398" i="19"/>
  <c r="P398" i="19"/>
  <c r="O398" i="19"/>
  <c r="Y398" i="19" s="1"/>
  <c r="Z398" i="19" s="1"/>
  <c r="V397" i="19"/>
  <c r="U397" i="19"/>
  <c r="T397" i="19"/>
  <c r="S397" i="19"/>
  <c r="R397" i="19"/>
  <c r="Q397" i="19"/>
  <c r="P397" i="19"/>
  <c r="O397" i="19"/>
  <c r="Y397" i="19" s="1"/>
  <c r="Z397" i="19" s="1"/>
  <c r="V396" i="19"/>
  <c r="U396" i="19"/>
  <c r="T396" i="19"/>
  <c r="S396" i="19"/>
  <c r="R396" i="19"/>
  <c r="Q396" i="19"/>
  <c r="P396" i="19"/>
  <c r="O396" i="19"/>
  <c r="Y396" i="19" s="1"/>
  <c r="Z396" i="19" s="1"/>
  <c r="V395" i="19"/>
  <c r="U395" i="19"/>
  <c r="T395" i="19"/>
  <c r="S395" i="19"/>
  <c r="R395" i="19"/>
  <c r="Q395" i="19"/>
  <c r="P395" i="19"/>
  <c r="O395" i="19"/>
  <c r="Y395" i="19" s="1"/>
  <c r="Z395" i="19" s="1"/>
  <c r="V394" i="19"/>
  <c r="U394" i="19"/>
  <c r="T394" i="19"/>
  <c r="S394" i="19"/>
  <c r="R394" i="19"/>
  <c r="Q394" i="19"/>
  <c r="P394" i="19"/>
  <c r="O394" i="19"/>
  <c r="Y394" i="19" s="1"/>
  <c r="Z394" i="19" s="1"/>
  <c r="V393" i="19"/>
  <c r="U393" i="19"/>
  <c r="T393" i="19"/>
  <c r="S393" i="19"/>
  <c r="R393" i="19"/>
  <c r="Q393" i="19"/>
  <c r="P393" i="19"/>
  <c r="O393" i="19"/>
  <c r="Y393" i="19" s="1"/>
  <c r="Z393" i="19" s="1"/>
  <c r="V392" i="19"/>
  <c r="U392" i="19"/>
  <c r="T392" i="19"/>
  <c r="S392" i="19"/>
  <c r="R392" i="19"/>
  <c r="Q392" i="19"/>
  <c r="P392" i="19"/>
  <c r="O392" i="19"/>
  <c r="Y392" i="19" s="1"/>
  <c r="Z392" i="19" s="1"/>
  <c r="V391" i="19"/>
  <c r="U391" i="19"/>
  <c r="T391" i="19"/>
  <c r="S391" i="19"/>
  <c r="R391" i="19"/>
  <c r="Q391" i="19"/>
  <c r="P391" i="19"/>
  <c r="O391" i="19"/>
  <c r="Y391" i="19" s="1"/>
  <c r="Z391" i="19" s="1"/>
  <c r="V390" i="19"/>
  <c r="U390" i="19"/>
  <c r="T390" i="19"/>
  <c r="S390" i="19"/>
  <c r="R390" i="19"/>
  <c r="Q390" i="19"/>
  <c r="P390" i="19"/>
  <c r="O390" i="19"/>
  <c r="Y390" i="19" s="1"/>
  <c r="Z390" i="19" s="1"/>
  <c r="V389" i="19"/>
  <c r="U389" i="19"/>
  <c r="T389" i="19"/>
  <c r="S389" i="19"/>
  <c r="R389" i="19"/>
  <c r="Q389" i="19"/>
  <c r="P389" i="19"/>
  <c r="O389" i="19"/>
  <c r="Y389" i="19" s="1"/>
  <c r="Z389" i="19" s="1"/>
  <c r="V388" i="19"/>
  <c r="U388" i="19"/>
  <c r="T388" i="19"/>
  <c r="S388" i="19"/>
  <c r="R388" i="19"/>
  <c r="Q388" i="19"/>
  <c r="P388" i="19"/>
  <c r="O388" i="19"/>
  <c r="Y388" i="19" s="1"/>
  <c r="Z388" i="19" s="1"/>
  <c r="V387" i="19"/>
  <c r="U387" i="19"/>
  <c r="T387" i="19"/>
  <c r="S387" i="19"/>
  <c r="R387" i="19"/>
  <c r="Q387" i="19"/>
  <c r="P387" i="19"/>
  <c r="O387" i="19"/>
  <c r="Y387" i="19" s="1"/>
  <c r="Z387" i="19" s="1"/>
  <c r="V386" i="19"/>
  <c r="U386" i="19"/>
  <c r="T386" i="19"/>
  <c r="S386" i="19"/>
  <c r="R386" i="19"/>
  <c r="Q386" i="19"/>
  <c r="P386" i="19"/>
  <c r="O386" i="19"/>
  <c r="Y386" i="19" s="1"/>
  <c r="Z386" i="19" s="1"/>
  <c r="V385" i="19"/>
  <c r="U385" i="19"/>
  <c r="T385" i="19"/>
  <c r="S385" i="19"/>
  <c r="R385" i="19"/>
  <c r="Q385" i="19"/>
  <c r="P385" i="19"/>
  <c r="O385" i="19"/>
  <c r="Y385" i="19" s="1"/>
  <c r="Z385" i="19" s="1"/>
  <c r="V384" i="19"/>
  <c r="U384" i="19"/>
  <c r="T384" i="19"/>
  <c r="S384" i="19"/>
  <c r="R384" i="19"/>
  <c r="Q384" i="19"/>
  <c r="P384" i="19"/>
  <c r="O384" i="19"/>
  <c r="Y384" i="19" s="1"/>
  <c r="Z384" i="19" s="1"/>
  <c r="V383" i="19"/>
  <c r="U383" i="19"/>
  <c r="T383" i="19"/>
  <c r="S383" i="19"/>
  <c r="R383" i="19"/>
  <c r="Q383" i="19"/>
  <c r="P383" i="19"/>
  <c r="O383" i="19"/>
  <c r="Y383" i="19" s="1"/>
  <c r="Z383" i="19" s="1"/>
  <c r="V382" i="19"/>
  <c r="U382" i="19"/>
  <c r="T382" i="19"/>
  <c r="S382" i="19"/>
  <c r="R382" i="19"/>
  <c r="Q382" i="19"/>
  <c r="P382" i="19"/>
  <c r="O382" i="19"/>
  <c r="Y382" i="19" s="1"/>
  <c r="Z382" i="19" s="1"/>
  <c r="V381" i="19"/>
  <c r="U381" i="19"/>
  <c r="T381" i="19"/>
  <c r="S381" i="19"/>
  <c r="R381" i="19"/>
  <c r="Q381" i="19"/>
  <c r="P381" i="19"/>
  <c r="O381" i="19"/>
  <c r="Y381" i="19" s="1"/>
  <c r="Z381" i="19" s="1"/>
  <c r="V380" i="19"/>
  <c r="U380" i="19"/>
  <c r="T380" i="19"/>
  <c r="S380" i="19"/>
  <c r="R380" i="19"/>
  <c r="Q380" i="19"/>
  <c r="P380" i="19"/>
  <c r="O380" i="19"/>
  <c r="Y380" i="19" s="1"/>
  <c r="Z380" i="19" s="1"/>
  <c r="V379" i="19"/>
  <c r="U379" i="19"/>
  <c r="T379" i="19"/>
  <c r="S379" i="19"/>
  <c r="R379" i="19"/>
  <c r="Q379" i="19"/>
  <c r="P379" i="19"/>
  <c r="O379" i="19"/>
  <c r="Y379" i="19" s="1"/>
  <c r="Z379" i="19" s="1"/>
  <c r="V378" i="19"/>
  <c r="U378" i="19"/>
  <c r="T378" i="19"/>
  <c r="S378" i="19"/>
  <c r="R378" i="19"/>
  <c r="Q378" i="19"/>
  <c r="P378" i="19"/>
  <c r="O378" i="19"/>
  <c r="Y378" i="19" s="1"/>
  <c r="Z378" i="19" s="1"/>
  <c r="V377" i="19"/>
  <c r="U377" i="19"/>
  <c r="T377" i="19"/>
  <c r="S377" i="19"/>
  <c r="R377" i="19"/>
  <c r="Q377" i="19"/>
  <c r="P377" i="19"/>
  <c r="O377" i="19"/>
  <c r="Y377" i="19" s="1"/>
  <c r="Z377" i="19" s="1"/>
  <c r="V376" i="19"/>
  <c r="U376" i="19"/>
  <c r="T376" i="19"/>
  <c r="S376" i="19"/>
  <c r="R376" i="19"/>
  <c r="Q376" i="19"/>
  <c r="P376" i="19"/>
  <c r="O376" i="19"/>
  <c r="Y376" i="19" s="1"/>
  <c r="Z376" i="19" s="1"/>
  <c r="V375" i="19"/>
  <c r="U375" i="19"/>
  <c r="T375" i="19"/>
  <c r="S375" i="19"/>
  <c r="R375" i="19"/>
  <c r="Q375" i="19"/>
  <c r="P375" i="19"/>
  <c r="O375" i="19"/>
  <c r="Y375" i="19" s="1"/>
  <c r="Z375" i="19" s="1"/>
  <c r="V374" i="19"/>
  <c r="U374" i="19"/>
  <c r="T374" i="19"/>
  <c r="S374" i="19"/>
  <c r="R374" i="19"/>
  <c r="Q374" i="19"/>
  <c r="P374" i="19"/>
  <c r="O374" i="19"/>
  <c r="Y374" i="19" s="1"/>
  <c r="Z374" i="19" s="1"/>
  <c r="V373" i="19"/>
  <c r="U373" i="19"/>
  <c r="T373" i="19"/>
  <c r="S373" i="19"/>
  <c r="R373" i="19"/>
  <c r="Q373" i="19"/>
  <c r="P373" i="19"/>
  <c r="O373" i="19"/>
  <c r="Y373" i="19" s="1"/>
  <c r="Z373" i="19" s="1"/>
  <c r="V372" i="19"/>
  <c r="U372" i="19"/>
  <c r="T372" i="19"/>
  <c r="S372" i="19"/>
  <c r="R372" i="19"/>
  <c r="Q372" i="19"/>
  <c r="P372" i="19"/>
  <c r="O372" i="19"/>
  <c r="Y372" i="19" s="1"/>
  <c r="Z372" i="19" s="1"/>
  <c r="V371" i="19"/>
  <c r="U371" i="19"/>
  <c r="T371" i="19"/>
  <c r="S371" i="19"/>
  <c r="R371" i="19"/>
  <c r="Q371" i="19"/>
  <c r="P371" i="19"/>
  <c r="O371" i="19"/>
  <c r="Y371" i="19" s="1"/>
  <c r="Z371" i="19" s="1"/>
  <c r="V370" i="19"/>
  <c r="U370" i="19"/>
  <c r="T370" i="19"/>
  <c r="S370" i="19"/>
  <c r="R370" i="19"/>
  <c r="Q370" i="19"/>
  <c r="P370" i="19"/>
  <c r="O370" i="19"/>
  <c r="Y370" i="19" s="1"/>
  <c r="Z370" i="19" s="1"/>
  <c r="V369" i="19"/>
  <c r="U369" i="19"/>
  <c r="T369" i="19"/>
  <c r="S369" i="19"/>
  <c r="R369" i="19"/>
  <c r="Q369" i="19"/>
  <c r="P369" i="19"/>
  <c r="O369" i="19"/>
  <c r="Y369" i="19" s="1"/>
  <c r="Z369" i="19" s="1"/>
  <c r="V368" i="19"/>
  <c r="U368" i="19"/>
  <c r="T368" i="19"/>
  <c r="S368" i="19"/>
  <c r="R368" i="19"/>
  <c r="Q368" i="19"/>
  <c r="P368" i="19"/>
  <c r="O368" i="19"/>
  <c r="Y368" i="19" s="1"/>
  <c r="Z368" i="19" s="1"/>
  <c r="V367" i="19"/>
  <c r="U367" i="19"/>
  <c r="T367" i="19"/>
  <c r="S367" i="19"/>
  <c r="R367" i="19"/>
  <c r="Q367" i="19"/>
  <c r="P367" i="19"/>
  <c r="O367" i="19"/>
  <c r="Y367" i="19" s="1"/>
  <c r="Z367" i="19" s="1"/>
  <c r="V366" i="19"/>
  <c r="U366" i="19"/>
  <c r="T366" i="19"/>
  <c r="S366" i="19"/>
  <c r="R366" i="19"/>
  <c r="Q366" i="19"/>
  <c r="P366" i="19"/>
  <c r="O366" i="19"/>
  <c r="Y366" i="19" s="1"/>
  <c r="Z366" i="19" s="1"/>
  <c r="V365" i="19"/>
  <c r="U365" i="19"/>
  <c r="T365" i="19"/>
  <c r="S365" i="19"/>
  <c r="R365" i="19"/>
  <c r="Q365" i="19"/>
  <c r="P365" i="19"/>
  <c r="O365" i="19"/>
  <c r="Y365" i="19" s="1"/>
  <c r="Z365" i="19" s="1"/>
  <c r="V364" i="19"/>
  <c r="U364" i="19"/>
  <c r="T364" i="19"/>
  <c r="S364" i="19"/>
  <c r="R364" i="19"/>
  <c r="Q364" i="19"/>
  <c r="P364" i="19"/>
  <c r="O364" i="19"/>
  <c r="Y364" i="19" s="1"/>
  <c r="Z364" i="19" s="1"/>
  <c r="V363" i="19"/>
  <c r="U363" i="19"/>
  <c r="T363" i="19"/>
  <c r="S363" i="19"/>
  <c r="R363" i="19"/>
  <c r="Q363" i="19"/>
  <c r="P363" i="19"/>
  <c r="O363" i="19"/>
  <c r="Y363" i="19" s="1"/>
  <c r="Z363" i="19" s="1"/>
  <c r="V362" i="19"/>
  <c r="U362" i="19"/>
  <c r="T362" i="19"/>
  <c r="S362" i="19"/>
  <c r="R362" i="19"/>
  <c r="Q362" i="19"/>
  <c r="P362" i="19"/>
  <c r="O362" i="19"/>
  <c r="Y362" i="19" s="1"/>
  <c r="Z362" i="19" s="1"/>
  <c r="V361" i="19"/>
  <c r="U361" i="19"/>
  <c r="T361" i="19"/>
  <c r="S361" i="19"/>
  <c r="R361" i="19"/>
  <c r="Q361" i="19"/>
  <c r="P361" i="19"/>
  <c r="O361" i="19"/>
  <c r="Y361" i="19" s="1"/>
  <c r="Z361" i="19" s="1"/>
  <c r="V360" i="19"/>
  <c r="U360" i="19"/>
  <c r="T360" i="19"/>
  <c r="S360" i="19"/>
  <c r="R360" i="19"/>
  <c r="Q360" i="19"/>
  <c r="P360" i="19"/>
  <c r="O360" i="19"/>
  <c r="Y360" i="19" s="1"/>
  <c r="Z360" i="19" s="1"/>
  <c r="V359" i="19"/>
  <c r="U359" i="19"/>
  <c r="T359" i="19"/>
  <c r="S359" i="19"/>
  <c r="R359" i="19"/>
  <c r="Q359" i="19"/>
  <c r="P359" i="19"/>
  <c r="O359" i="19"/>
  <c r="Y359" i="19" s="1"/>
  <c r="Z359" i="19" s="1"/>
  <c r="V358" i="19"/>
  <c r="U358" i="19"/>
  <c r="T358" i="19"/>
  <c r="S358" i="19"/>
  <c r="R358" i="19"/>
  <c r="Q358" i="19"/>
  <c r="P358" i="19"/>
  <c r="O358" i="19"/>
  <c r="Y358" i="19" s="1"/>
  <c r="Z358" i="19" s="1"/>
  <c r="V357" i="19"/>
  <c r="U357" i="19"/>
  <c r="T357" i="19"/>
  <c r="S357" i="19"/>
  <c r="R357" i="19"/>
  <c r="Q357" i="19"/>
  <c r="P357" i="19"/>
  <c r="O357" i="19"/>
  <c r="Y357" i="19" s="1"/>
  <c r="Z357" i="19" s="1"/>
  <c r="V356" i="19"/>
  <c r="U356" i="19"/>
  <c r="T356" i="19"/>
  <c r="S356" i="19"/>
  <c r="R356" i="19"/>
  <c r="Q356" i="19"/>
  <c r="P356" i="19"/>
  <c r="O356" i="19"/>
  <c r="Y356" i="19" s="1"/>
  <c r="Z356" i="19" s="1"/>
  <c r="V355" i="19"/>
  <c r="U355" i="19"/>
  <c r="T355" i="19"/>
  <c r="S355" i="19"/>
  <c r="R355" i="19"/>
  <c r="Q355" i="19"/>
  <c r="P355" i="19"/>
  <c r="O355" i="19"/>
  <c r="Y355" i="19" s="1"/>
  <c r="Z355" i="19" s="1"/>
  <c r="V354" i="19"/>
  <c r="U354" i="19"/>
  <c r="T354" i="19"/>
  <c r="S354" i="19"/>
  <c r="R354" i="19"/>
  <c r="Q354" i="19"/>
  <c r="P354" i="19"/>
  <c r="O354" i="19"/>
  <c r="Y354" i="19" s="1"/>
  <c r="Z354" i="19" s="1"/>
  <c r="V353" i="19"/>
  <c r="U353" i="19"/>
  <c r="T353" i="19"/>
  <c r="S353" i="19"/>
  <c r="R353" i="19"/>
  <c r="Q353" i="19"/>
  <c r="P353" i="19"/>
  <c r="O353" i="19"/>
  <c r="Y353" i="19" s="1"/>
  <c r="Z353" i="19" s="1"/>
  <c r="V352" i="19"/>
  <c r="U352" i="19"/>
  <c r="T352" i="19"/>
  <c r="S352" i="19"/>
  <c r="R352" i="19"/>
  <c r="Q352" i="19"/>
  <c r="P352" i="19"/>
  <c r="O352" i="19"/>
  <c r="Y352" i="19" s="1"/>
  <c r="Z352" i="19" s="1"/>
  <c r="V351" i="19"/>
  <c r="U351" i="19"/>
  <c r="T351" i="19"/>
  <c r="S351" i="19"/>
  <c r="R351" i="19"/>
  <c r="Q351" i="19"/>
  <c r="P351" i="19"/>
  <c r="O351" i="19"/>
  <c r="Y351" i="19" s="1"/>
  <c r="Z351" i="19" s="1"/>
  <c r="V350" i="19"/>
  <c r="U350" i="19"/>
  <c r="T350" i="19"/>
  <c r="S350" i="19"/>
  <c r="R350" i="19"/>
  <c r="Q350" i="19"/>
  <c r="P350" i="19"/>
  <c r="O350" i="19"/>
  <c r="Y350" i="19" s="1"/>
  <c r="Z350" i="19" s="1"/>
  <c r="V349" i="19"/>
  <c r="U349" i="19"/>
  <c r="T349" i="19"/>
  <c r="S349" i="19"/>
  <c r="R349" i="19"/>
  <c r="Q349" i="19"/>
  <c r="P349" i="19"/>
  <c r="O349" i="19"/>
  <c r="Y349" i="19" s="1"/>
  <c r="Z349" i="19" s="1"/>
  <c r="V348" i="19"/>
  <c r="U348" i="19"/>
  <c r="T348" i="19"/>
  <c r="S348" i="19"/>
  <c r="R348" i="19"/>
  <c r="Q348" i="19"/>
  <c r="P348" i="19"/>
  <c r="O348" i="19"/>
  <c r="Y348" i="19" s="1"/>
  <c r="Z348" i="19" s="1"/>
  <c r="V347" i="19"/>
  <c r="U347" i="19"/>
  <c r="T347" i="19"/>
  <c r="S347" i="19"/>
  <c r="R347" i="19"/>
  <c r="Q347" i="19"/>
  <c r="P347" i="19"/>
  <c r="O347" i="19"/>
  <c r="Y347" i="19" s="1"/>
  <c r="Z347" i="19" s="1"/>
  <c r="V346" i="19"/>
  <c r="U346" i="19"/>
  <c r="T346" i="19"/>
  <c r="S346" i="19"/>
  <c r="R346" i="19"/>
  <c r="Q346" i="19"/>
  <c r="P346" i="19"/>
  <c r="O346" i="19"/>
  <c r="Y346" i="19" s="1"/>
  <c r="Z346" i="19" s="1"/>
  <c r="V345" i="19"/>
  <c r="U345" i="19"/>
  <c r="T345" i="19"/>
  <c r="S345" i="19"/>
  <c r="R345" i="19"/>
  <c r="Q345" i="19"/>
  <c r="P345" i="19"/>
  <c r="O345" i="19"/>
  <c r="Y345" i="19" s="1"/>
  <c r="Z345" i="19" s="1"/>
  <c r="V344" i="19"/>
  <c r="U344" i="19"/>
  <c r="T344" i="19"/>
  <c r="S344" i="19"/>
  <c r="R344" i="19"/>
  <c r="Q344" i="19"/>
  <c r="P344" i="19"/>
  <c r="O344" i="19"/>
  <c r="Y344" i="19" s="1"/>
  <c r="Z344" i="19" s="1"/>
  <c r="V343" i="19"/>
  <c r="U343" i="19"/>
  <c r="T343" i="19"/>
  <c r="S343" i="19"/>
  <c r="R343" i="19"/>
  <c r="Q343" i="19"/>
  <c r="P343" i="19"/>
  <c r="O343" i="19"/>
  <c r="Y343" i="19" s="1"/>
  <c r="Z343" i="19" s="1"/>
  <c r="V342" i="19"/>
  <c r="U342" i="19"/>
  <c r="T342" i="19"/>
  <c r="S342" i="19"/>
  <c r="R342" i="19"/>
  <c r="Q342" i="19"/>
  <c r="P342" i="19"/>
  <c r="O342" i="19"/>
  <c r="Y342" i="19" s="1"/>
  <c r="Z342" i="19" s="1"/>
  <c r="V341" i="19"/>
  <c r="U341" i="19"/>
  <c r="T341" i="19"/>
  <c r="S341" i="19"/>
  <c r="R341" i="19"/>
  <c r="Q341" i="19"/>
  <c r="P341" i="19"/>
  <c r="O341" i="19"/>
  <c r="Y341" i="19" s="1"/>
  <c r="Z341" i="19" s="1"/>
  <c r="V340" i="19"/>
  <c r="U340" i="19"/>
  <c r="T340" i="19"/>
  <c r="S340" i="19"/>
  <c r="R340" i="19"/>
  <c r="Q340" i="19"/>
  <c r="P340" i="19"/>
  <c r="O340" i="19"/>
  <c r="Y340" i="19" s="1"/>
  <c r="Z340" i="19" s="1"/>
  <c r="V339" i="19"/>
  <c r="U339" i="19"/>
  <c r="T339" i="19"/>
  <c r="S339" i="19"/>
  <c r="R339" i="19"/>
  <c r="Q339" i="19"/>
  <c r="P339" i="19"/>
  <c r="O339" i="19"/>
  <c r="Y339" i="19" s="1"/>
  <c r="Z339" i="19" s="1"/>
  <c r="V338" i="19"/>
  <c r="U338" i="19"/>
  <c r="T338" i="19"/>
  <c r="S338" i="19"/>
  <c r="R338" i="19"/>
  <c r="Q338" i="19"/>
  <c r="P338" i="19"/>
  <c r="O338" i="19"/>
  <c r="Y338" i="19" s="1"/>
  <c r="Z338" i="19" s="1"/>
  <c r="V337" i="19"/>
  <c r="U337" i="19"/>
  <c r="T337" i="19"/>
  <c r="S337" i="19"/>
  <c r="R337" i="19"/>
  <c r="Q337" i="19"/>
  <c r="P337" i="19"/>
  <c r="O337" i="19"/>
  <c r="Y337" i="19" s="1"/>
  <c r="Z337" i="19" s="1"/>
  <c r="V336" i="19"/>
  <c r="U336" i="19"/>
  <c r="T336" i="19"/>
  <c r="S336" i="19"/>
  <c r="R336" i="19"/>
  <c r="Q336" i="19"/>
  <c r="P336" i="19"/>
  <c r="O336" i="19"/>
  <c r="Y336" i="19" s="1"/>
  <c r="Z336" i="19" s="1"/>
  <c r="V335" i="19"/>
  <c r="U335" i="19"/>
  <c r="T335" i="19"/>
  <c r="S335" i="19"/>
  <c r="R335" i="19"/>
  <c r="Q335" i="19"/>
  <c r="P335" i="19"/>
  <c r="O335" i="19"/>
  <c r="Y335" i="19" s="1"/>
  <c r="Z335" i="19" s="1"/>
  <c r="V334" i="19"/>
  <c r="U334" i="19"/>
  <c r="T334" i="19"/>
  <c r="S334" i="19"/>
  <c r="R334" i="19"/>
  <c r="Q334" i="19"/>
  <c r="P334" i="19"/>
  <c r="O334" i="19"/>
  <c r="Y334" i="19" s="1"/>
  <c r="Z334" i="19" s="1"/>
  <c r="V333" i="19"/>
  <c r="U333" i="19"/>
  <c r="T333" i="19"/>
  <c r="S333" i="19"/>
  <c r="R333" i="19"/>
  <c r="Q333" i="19"/>
  <c r="P333" i="19"/>
  <c r="O333" i="19"/>
  <c r="Y333" i="19" s="1"/>
  <c r="Z333" i="19" s="1"/>
  <c r="V332" i="19"/>
  <c r="U332" i="19"/>
  <c r="T332" i="19"/>
  <c r="S332" i="19"/>
  <c r="R332" i="19"/>
  <c r="Q332" i="19"/>
  <c r="P332" i="19"/>
  <c r="O332" i="19"/>
  <c r="Y332" i="19" s="1"/>
  <c r="Z332" i="19" s="1"/>
  <c r="V331" i="19"/>
  <c r="U331" i="19"/>
  <c r="T331" i="19"/>
  <c r="S331" i="19"/>
  <c r="R331" i="19"/>
  <c r="Q331" i="19"/>
  <c r="P331" i="19"/>
  <c r="O331" i="19"/>
  <c r="Y331" i="19" s="1"/>
  <c r="Z331" i="19" s="1"/>
  <c r="V330" i="19"/>
  <c r="U330" i="19"/>
  <c r="T330" i="19"/>
  <c r="S330" i="19"/>
  <c r="R330" i="19"/>
  <c r="Q330" i="19"/>
  <c r="P330" i="19"/>
  <c r="O330" i="19"/>
  <c r="Y330" i="19" s="1"/>
  <c r="Z330" i="19" s="1"/>
  <c r="V329" i="19"/>
  <c r="U329" i="19"/>
  <c r="T329" i="19"/>
  <c r="S329" i="19"/>
  <c r="R329" i="19"/>
  <c r="Q329" i="19"/>
  <c r="P329" i="19"/>
  <c r="O329" i="19"/>
  <c r="Y329" i="19" s="1"/>
  <c r="Z329" i="19" s="1"/>
  <c r="V328" i="19"/>
  <c r="U328" i="19"/>
  <c r="T328" i="19"/>
  <c r="S328" i="19"/>
  <c r="R328" i="19"/>
  <c r="Q328" i="19"/>
  <c r="P328" i="19"/>
  <c r="O328" i="19"/>
  <c r="Y328" i="19" s="1"/>
  <c r="Z328" i="19" s="1"/>
  <c r="V327" i="19"/>
  <c r="U327" i="19"/>
  <c r="T327" i="19"/>
  <c r="S327" i="19"/>
  <c r="R327" i="19"/>
  <c r="Q327" i="19"/>
  <c r="P327" i="19"/>
  <c r="O327" i="19"/>
  <c r="Y327" i="19" s="1"/>
  <c r="Z327" i="19" s="1"/>
  <c r="V326" i="19"/>
  <c r="U326" i="19"/>
  <c r="T326" i="19"/>
  <c r="S326" i="19"/>
  <c r="R326" i="19"/>
  <c r="Q326" i="19"/>
  <c r="P326" i="19"/>
  <c r="O326" i="19"/>
  <c r="Y326" i="19" s="1"/>
  <c r="Z326" i="19" s="1"/>
  <c r="V325" i="19"/>
  <c r="U325" i="19"/>
  <c r="T325" i="19"/>
  <c r="S325" i="19"/>
  <c r="R325" i="19"/>
  <c r="Q325" i="19"/>
  <c r="P325" i="19"/>
  <c r="O325" i="19"/>
  <c r="Y325" i="19" s="1"/>
  <c r="Z325" i="19" s="1"/>
  <c r="V324" i="19"/>
  <c r="U324" i="19"/>
  <c r="T324" i="19"/>
  <c r="S324" i="19"/>
  <c r="R324" i="19"/>
  <c r="Q324" i="19"/>
  <c r="P324" i="19"/>
  <c r="O324" i="19"/>
  <c r="Y324" i="19" s="1"/>
  <c r="Z324" i="19" s="1"/>
  <c r="V323" i="19"/>
  <c r="U323" i="19"/>
  <c r="T323" i="19"/>
  <c r="S323" i="19"/>
  <c r="R323" i="19"/>
  <c r="Q323" i="19"/>
  <c r="P323" i="19"/>
  <c r="O323" i="19"/>
  <c r="Y323" i="19" s="1"/>
  <c r="Z323" i="19" s="1"/>
  <c r="V322" i="19"/>
  <c r="U322" i="19"/>
  <c r="T322" i="19"/>
  <c r="S322" i="19"/>
  <c r="R322" i="19"/>
  <c r="Q322" i="19"/>
  <c r="P322" i="19"/>
  <c r="O322" i="19"/>
  <c r="Y322" i="19" s="1"/>
  <c r="Z322" i="19" s="1"/>
  <c r="V321" i="19"/>
  <c r="U321" i="19"/>
  <c r="T321" i="19"/>
  <c r="S321" i="19"/>
  <c r="R321" i="19"/>
  <c r="Q321" i="19"/>
  <c r="P321" i="19"/>
  <c r="O321" i="19"/>
  <c r="Y321" i="19" s="1"/>
  <c r="Z321" i="19" s="1"/>
  <c r="V320" i="19"/>
  <c r="U320" i="19"/>
  <c r="T320" i="19"/>
  <c r="S320" i="19"/>
  <c r="R320" i="19"/>
  <c r="Q320" i="19"/>
  <c r="P320" i="19"/>
  <c r="O320" i="19"/>
  <c r="Y320" i="19" s="1"/>
  <c r="Z320" i="19" s="1"/>
  <c r="V319" i="19"/>
  <c r="U319" i="19"/>
  <c r="T319" i="19"/>
  <c r="S319" i="19"/>
  <c r="R319" i="19"/>
  <c r="Q319" i="19"/>
  <c r="P319" i="19"/>
  <c r="O319" i="19"/>
  <c r="Y319" i="19" s="1"/>
  <c r="Z319" i="19" s="1"/>
  <c r="V318" i="19"/>
  <c r="U318" i="19"/>
  <c r="T318" i="19"/>
  <c r="S318" i="19"/>
  <c r="R318" i="19"/>
  <c r="Q318" i="19"/>
  <c r="P318" i="19"/>
  <c r="O318" i="19"/>
  <c r="Y318" i="19" s="1"/>
  <c r="Z318" i="19" s="1"/>
  <c r="V317" i="19"/>
  <c r="U317" i="19"/>
  <c r="T317" i="19"/>
  <c r="S317" i="19"/>
  <c r="R317" i="19"/>
  <c r="Q317" i="19"/>
  <c r="P317" i="19"/>
  <c r="O317" i="19"/>
  <c r="Y317" i="19" s="1"/>
  <c r="Z317" i="19" s="1"/>
  <c r="V316" i="19"/>
  <c r="U316" i="19"/>
  <c r="T316" i="19"/>
  <c r="S316" i="19"/>
  <c r="R316" i="19"/>
  <c r="Q316" i="19"/>
  <c r="P316" i="19"/>
  <c r="O316" i="19"/>
  <c r="Y316" i="19" s="1"/>
  <c r="Z316" i="19" s="1"/>
  <c r="V315" i="19"/>
  <c r="U315" i="19"/>
  <c r="T315" i="19"/>
  <c r="S315" i="19"/>
  <c r="R315" i="19"/>
  <c r="Q315" i="19"/>
  <c r="P315" i="19"/>
  <c r="O315" i="19"/>
  <c r="Y315" i="19" s="1"/>
  <c r="Z315" i="19" s="1"/>
  <c r="V314" i="19"/>
  <c r="U314" i="19"/>
  <c r="T314" i="19"/>
  <c r="S314" i="19"/>
  <c r="R314" i="19"/>
  <c r="Q314" i="19"/>
  <c r="P314" i="19"/>
  <c r="O314" i="19"/>
  <c r="Y314" i="19" s="1"/>
  <c r="Z314" i="19" s="1"/>
  <c r="V313" i="19"/>
  <c r="U313" i="19"/>
  <c r="T313" i="19"/>
  <c r="S313" i="19"/>
  <c r="R313" i="19"/>
  <c r="Q313" i="19"/>
  <c r="P313" i="19"/>
  <c r="O313" i="19"/>
  <c r="Y313" i="19" s="1"/>
  <c r="Z313" i="19" s="1"/>
  <c r="V312" i="19"/>
  <c r="U312" i="19"/>
  <c r="T312" i="19"/>
  <c r="S312" i="19"/>
  <c r="R312" i="19"/>
  <c r="Q312" i="19"/>
  <c r="P312" i="19"/>
  <c r="O312" i="19"/>
  <c r="Y312" i="19" s="1"/>
  <c r="Z312" i="19" s="1"/>
  <c r="V311" i="19"/>
  <c r="U311" i="19"/>
  <c r="T311" i="19"/>
  <c r="S311" i="19"/>
  <c r="R311" i="19"/>
  <c r="Q311" i="19"/>
  <c r="P311" i="19"/>
  <c r="O311" i="19"/>
  <c r="Y311" i="19" s="1"/>
  <c r="Z311" i="19" s="1"/>
  <c r="V310" i="19"/>
  <c r="U310" i="19"/>
  <c r="T310" i="19"/>
  <c r="S310" i="19"/>
  <c r="R310" i="19"/>
  <c r="Q310" i="19"/>
  <c r="P310" i="19"/>
  <c r="O310" i="19"/>
  <c r="Y310" i="19" s="1"/>
  <c r="Z310" i="19" s="1"/>
  <c r="V309" i="19"/>
  <c r="U309" i="19"/>
  <c r="T309" i="19"/>
  <c r="S309" i="19"/>
  <c r="R309" i="19"/>
  <c r="Q309" i="19"/>
  <c r="P309" i="19"/>
  <c r="O309" i="19"/>
  <c r="Y309" i="19" s="1"/>
  <c r="Z309" i="19" s="1"/>
  <c r="V308" i="19"/>
  <c r="U308" i="19"/>
  <c r="T308" i="19"/>
  <c r="S308" i="19"/>
  <c r="R308" i="19"/>
  <c r="Q308" i="19"/>
  <c r="P308" i="19"/>
  <c r="O308" i="19"/>
  <c r="Y308" i="19" s="1"/>
  <c r="Z308" i="19" s="1"/>
  <c r="V307" i="19"/>
  <c r="U307" i="19"/>
  <c r="T307" i="19"/>
  <c r="S307" i="19"/>
  <c r="R307" i="19"/>
  <c r="Q307" i="19"/>
  <c r="P307" i="19"/>
  <c r="O307" i="19"/>
  <c r="Y307" i="19" s="1"/>
  <c r="Z307" i="19" s="1"/>
  <c r="V306" i="19"/>
  <c r="U306" i="19"/>
  <c r="T306" i="19"/>
  <c r="S306" i="19"/>
  <c r="R306" i="19"/>
  <c r="Q306" i="19"/>
  <c r="P306" i="19"/>
  <c r="O306" i="19"/>
  <c r="Y306" i="19" s="1"/>
  <c r="Z306" i="19" s="1"/>
  <c r="V305" i="19"/>
  <c r="U305" i="19"/>
  <c r="T305" i="19"/>
  <c r="S305" i="19"/>
  <c r="R305" i="19"/>
  <c r="Q305" i="19"/>
  <c r="P305" i="19"/>
  <c r="O305" i="19"/>
  <c r="Y305" i="19" s="1"/>
  <c r="Z305" i="19" s="1"/>
  <c r="V304" i="19"/>
  <c r="U304" i="19"/>
  <c r="T304" i="19"/>
  <c r="S304" i="19"/>
  <c r="R304" i="19"/>
  <c r="Q304" i="19"/>
  <c r="P304" i="19"/>
  <c r="O304" i="19"/>
  <c r="Y304" i="19" s="1"/>
  <c r="Z304" i="19" s="1"/>
  <c r="V303" i="19"/>
  <c r="U303" i="19"/>
  <c r="T303" i="19"/>
  <c r="S303" i="19"/>
  <c r="R303" i="19"/>
  <c r="Q303" i="19"/>
  <c r="P303" i="19"/>
  <c r="O303" i="19"/>
  <c r="Y303" i="19" s="1"/>
  <c r="Z303" i="19" s="1"/>
  <c r="V302" i="19"/>
  <c r="U302" i="19"/>
  <c r="T302" i="19"/>
  <c r="S302" i="19"/>
  <c r="R302" i="19"/>
  <c r="Q302" i="19"/>
  <c r="P302" i="19"/>
  <c r="O302" i="19"/>
  <c r="Y302" i="19" s="1"/>
  <c r="Z302" i="19" s="1"/>
  <c r="V301" i="19"/>
  <c r="U301" i="19"/>
  <c r="T301" i="19"/>
  <c r="S301" i="19"/>
  <c r="R301" i="19"/>
  <c r="Q301" i="19"/>
  <c r="P301" i="19"/>
  <c r="O301" i="19"/>
  <c r="Y301" i="19" s="1"/>
  <c r="Z301" i="19" s="1"/>
  <c r="V300" i="19"/>
  <c r="U300" i="19"/>
  <c r="T300" i="19"/>
  <c r="S300" i="19"/>
  <c r="R300" i="19"/>
  <c r="Q300" i="19"/>
  <c r="P300" i="19"/>
  <c r="O300" i="19"/>
  <c r="Y300" i="19" s="1"/>
  <c r="Z300" i="19" s="1"/>
  <c r="V299" i="19"/>
  <c r="U299" i="19"/>
  <c r="T299" i="19"/>
  <c r="S299" i="19"/>
  <c r="R299" i="19"/>
  <c r="Q299" i="19"/>
  <c r="P299" i="19"/>
  <c r="O299" i="19"/>
  <c r="Y299" i="19" s="1"/>
  <c r="Z299" i="19" s="1"/>
  <c r="V298" i="19"/>
  <c r="U298" i="19"/>
  <c r="T298" i="19"/>
  <c r="S298" i="19"/>
  <c r="R298" i="19"/>
  <c r="Q298" i="19"/>
  <c r="P298" i="19"/>
  <c r="O298" i="19"/>
  <c r="Y298" i="19" s="1"/>
  <c r="Z298" i="19" s="1"/>
  <c r="V297" i="19"/>
  <c r="U297" i="19"/>
  <c r="T297" i="19"/>
  <c r="S297" i="19"/>
  <c r="R297" i="19"/>
  <c r="Q297" i="19"/>
  <c r="P297" i="19"/>
  <c r="O297" i="19"/>
  <c r="Y297" i="19" s="1"/>
  <c r="Z297" i="19" s="1"/>
  <c r="V296" i="19"/>
  <c r="U296" i="19"/>
  <c r="T296" i="19"/>
  <c r="S296" i="19"/>
  <c r="R296" i="19"/>
  <c r="Q296" i="19"/>
  <c r="P296" i="19"/>
  <c r="O296" i="19"/>
  <c r="Y296" i="19" s="1"/>
  <c r="Z296" i="19" s="1"/>
  <c r="V295" i="19"/>
  <c r="U295" i="19"/>
  <c r="T295" i="19"/>
  <c r="S295" i="19"/>
  <c r="R295" i="19"/>
  <c r="Q295" i="19"/>
  <c r="P295" i="19"/>
  <c r="O295" i="19"/>
  <c r="Y295" i="19" s="1"/>
  <c r="Z295" i="19" s="1"/>
  <c r="V294" i="19"/>
  <c r="U294" i="19"/>
  <c r="T294" i="19"/>
  <c r="S294" i="19"/>
  <c r="R294" i="19"/>
  <c r="Q294" i="19"/>
  <c r="P294" i="19"/>
  <c r="O294" i="19"/>
  <c r="Y294" i="19" s="1"/>
  <c r="Z294" i="19" s="1"/>
  <c r="V293" i="19"/>
  <c r="U293" i="19"/>
  <c r="T293" i="19"/>
  <c r="S293" i="19"/>
  <c r="R293" i="19"/>
  <c r="Q293" i="19"/>
  <c r="P293" i="19"/>
  <c r="O293" i="19"/>
  <c r="Y293" i="19" s="1"/>
  <c r="Z293" i="19" s="1"/>
  <c r="V292" i="19"/>
  <c r="U292" i="19"/>
  <c r="T292" i="19"/>
  <c r="S292" i="19"/>
  <c r="R292" i="19"/>
  <c r="Q292" i="19"/>
  <c r="P292" i="19"/>
  <c r="O292" i="19"/>
  <c r="Y292" i="19" s="1"/>
  <c r="Z292" i="19" s="1"/>
  <c r="V291" i="19"/>
  <c r="U291" i="19"/>
  <c r="T291" i="19"/>
  <c r="S291" i="19"/>
  <c r="R291" i="19"/>
  <c r="Q291" i="19"/>
  <c r="P291" i="19"/>
  <c r="O291" i="19"/>
  <c r="Y291" i="19" s="1"/>
  <c r="Z291" i="19" s="1"/>
  <c r="V290" i="19"/>
  <c r="U290" i="19"/>
  <c r="T290" i="19"/>
  <c r="S290" i="19"/>
  <c r="R290" i="19"/>
  <c r="Q290" i="19"/>
  <c r="P290" i="19"/>
  <c r="O290" i="19"/>
  <c r="Y290" i="19" s="1"/>
  <c r="Z290" i="19" s="1"/>
  <c r="V289" i="19"/>
  <c r="U289" i="19"/>
  <c r="T289" i="19"/>
  <c r="S289" i="19"/>
  <c r="R289" i="19"/>
  <c r="Q289" i="19"/>
  <c r="P289" i="19"/>
  <c r="O289" i="19"/>
  <c r="Y289" i="19" s="1"/>
  <c r="Z289" i="19" s="1"/>
  <c r="V288" i="19"/>
  <c r="U288" i="19"/>
  <c r="T288" i="19"/>
  <c r="S288" i="19"/>
  <c r="R288" i="19"/>
  <c r="Q288" i="19"/>
  <c r="P288" i="19"/>
  <c r="O288" i="19"/>
  <c r="Y288" i="19" s="1"/>
  <c r="Z288" i="19" s="1"/>
  <c r="V287" i="19"/>
  <c r="U287" i="19"/>
  <c r="T287" i="19"/>
  <c r="S287" i="19"/>
  <c r="R287" i="19"/>
  <c r="Q287" i="19"/>
  <c r="P287" i="19"/>
  <c r="O287" i="19"/>
  <c r="Y287" i="19" s="1"/>
  <c r="Z287" i="19" s="1"/>
  <c r="V286" i="19"/>
  <c r="U286" i="19"/>
  <c r="T286" i="19"/>
  <c r="S286" i="19"/>
  <c r="R286" i="19"/>
  <c r="Q286" i="19"/>
  <c r="P286" i="19"/>
  <c r="O286" i="19"/>
  <c r="Y286" i="19" s="1"/>
  <c r="Z286" i="19" s="1"/>
  <c r="V285" i="19"/>
  <c r="U285" i="19"/>
  <c r="T285" i="19"/>
  <c r="S285" i="19"/>
  <c r="R285" i="19"/>
  <c r="Q285" i="19"/>
  <c r="P285" i="19"/>
  <c r="O285" i="19"/>
  <c r="Y285" i="19" s="1"/>
  <c r="Z285" i="19" s="1"/>
  <c r="V284" i="19"/>
  <c r="U284" i="19"/>
  <c r="T284" i="19"/>
  <c r="S284" i="19"/>
  <c r="R284" i="19"/>
  <c r="Q284" i="19"/>
  <c r="P284" i="19"/>
  <c r="O284" i="19"/>
  <c r="Y284" i="19" s="1"/>
  <c r="Z284" i="19" s="1"/>
  <c r="V283" i="19"/>
  <c r="U283" i="19"/>
  <c r="T283" i="19"/>
  <c r="S283" i="19"/>
  <c r="R283" i="19"/>
  <c r="Q283" i="19"/>
  <c r="P283" i="19"/>
  <c r="O283" i="19"/>
  <c r="Y283" i="19" s="1"/>
  <c r="Z283" i="19" s="1"/>
  <c r="V282" i="19"/>
  <c r="U282" i="19"/>
  <c r="T282" i="19"/>
  <c r="S282" i="19"/>
  <c r="R282" i="19"/>
  <c r="Q282" i="19"/>
  <c r="P282" i="19"/>
  <c r="O282" i="19"/>
  <c r="Y282" i="19" s="1"/>
  <c r="Z282" i="19" s="1"/>
  <c r="V281" i="19"/>
  <c r="U281" i="19"/>
  <c r="T281" i="19"/>
  <c r="S281" i="19"/>
  <c r="R281" i="19"/>
  <c r="Q281" i="19"/>
  <c r="P281" i="19"/>
  <c r="O281" i="19"/>
  <c r="Y281" i="19" s="1"/>
  <c r="Z281" i="19" s="1"/>
  <c r="V280" i="19"/>
  <c r="U280" i="19"/>
  <c r="T280" i="19"/>
  <c r="S280" i="19"/>
  <c r="R280" i="19"/>
  <c r="Q280" i="19"/>
  <c r="P280" i="19"/>
  <c r="O280" i="19"/>
  <c r="Y280" i="19" s="1"/>
  <c r="Z280" i="19" s="1"/>
  <c r="V279" i="19"/>
  <c r="U279" i="19"/>
  <c r="T279" i="19"/>
  <c r="S279" i="19"/>
  <c r="R279" i="19"/>
  <c r="Q279" i="19"/>
  <c r="P279" i="19"/>
  <c r="O279" i="19"/>
  <c r="Y279" i="19" s="1"/>
  <c r="Z279" i="19" s="1"/>
  <c r="V278" i="19"/>
  <c r="U278" i="19"/>
  <c r="T278" i="19"/>
  <c r="S278" i="19"/>
  <c r="R278" i="19"/>
  <c r="Q278" i="19"/>
  <c r="P278" i="19"/>
  <c r="O278" i="19"/>
  <c r="Y278" i="19" s="1"/>
  <c r="Z278" i="19" s="1"/>
  <c r="V277" i="19"/>
  <c r="U277" i="19"/>
  <c r="T277" i="19"/>
  <c r="S277" i="19"/>
  <c r="R277" i="19"/>
  <c r="Q277" i="19"/>
  <c r="P277" i="19"/>
  <c r="O277" i="19"/>
  <c r="Y277" i="19" s="1"/>
  <c r="Z277" i="19" s="1"/>
  <c r="V276" i="19"/>
  <c r="U276" i="19"/>
  <c r="T276" i="19"/>
  <c r="S276" i="19"/>
  <c r="R276" i="19"/>
  <c r="Q276" i="19"/>
  <c r="P276" i="19"/>
  <c r="O276" i="19"/>
  <c r="Y276" i="19" s="1"/>
  <c r="Z276" i="19" s="1"/>
  <c r="V275" i="19"/>
  <c r="U275" i="19"/>
  <c r="T275" i="19"/>
  <c r="S275" i="19"/>
  <c r="R275" i="19"/>
  <c r="Q275" i="19"/>
  <c r="P275" i="19"/>
  <c r="O275" i="19"/>
  <c r="Y275" i="19" s="1"/>
  <c r="Z275" i="19" s="1"/>
  <c r="V274" i="19"/>
  <c r="U274" i="19"/>
  <c r="T274" i="19"/>
  <c r="S274" i="19"/>
  <c r="R274" i="19"/>
  <c r="Q274" i="19"/>
  <c r="P274" i="19"/>
  <c r="O274" i="19"/>
  <c r="Y274" i="19" s="1"/>
  <c r="Z274" i="19" s="1"/>
  <c r="V273" i="19"/>
  <c r="U273" i="19"/>
  <c r="T273" i="19"/>
  <c r="S273" i="19"/>
  <c r="R273" i="19"/>
  <c r="Q273" i="19"/>
  <c r="P273" i="19"/>
  <c r="O273" i="19"/>
  <c r="Y273" i="19" s="1"/>
  <c r="Z273" i="19" s="1"/>
  <c r="V272" i="19"/>
  <c r="U272" i="19"/>
  <c r="T272" i="19"/>
  <c r="S272" i="19"/>
  <c r="R272" i="19"/>
  <c r="Q272" i="19"/>
  <c r="P272" i="19"/>
  <c r="O272" i="19"/>
  <c r="Y272" i="19" s="1"/>
  <c r="Z272" i="19" s="1"/>
  <c r="V271" i="19"/>
  <c r="U271" i="19"/>
  <c r="T271" i="19"/>
  <c r="S271" i="19"/>
  <c r="R271" i="19"/>
  <c r="Q271" i="19"/>
  <c r="P271" i="19"/>
  <c r="O271" i="19"/>
  <c r="Y271" i="19" s="1"/>
  <c r="Z271" i="19" s="1"/>
  <c r="V270" i="19"/>
  <c r="U270" i="19"/>
  <c r="T270" i="19"/>
  <c r="S270" i="19"/>
  <c r="R270" i="19"/>
  <c r="Q270" i="19"/>
  <c r="P270" i="19"/>
  <c r="O270" i="19"/>
  <c r="Y270" i="19" s="1"/>
  <c r="Z270" i="19" s="1"/>
  <c r="V269" i="19"/>
  <c r="U269" i="19"/>
  <c r="T269" i="19"/>
  <c r="S269" i="19"/>
  <c r="R269" i="19"/>
  <c r="Q269" i="19"/>
  <c r="P269" i="19"/>
  <c r="O269" i="19"/>
  <c r="Y269" i="19" s="1"/>
  <c r="Z269" i="19" s="1"/>
  <c r="V268" i="19"/>
  <c r="U268" i="19"/>
  <c r="T268" i="19"/>
  <c r="S268" i="19"/>
  <c r="R268" i="19"/>
  <c r="Q268" i="19"/>
  <c r="P268" i="19"/>
  <c r="O268" i="19"/>
  <c r="Y268" i="19" s="1"/>
  <c r="Z268" i="19" s="1"/>
  <c r="V267" i="19"/>
  <c r="U267" i="19"/>
  <c r="T267" i="19"/>
  <c r="S267" i="19"/>
  <c r="R267" i="19"/>
  <c r="Q267" i="19"/>
  <c r="P267" i="19"/>
  <c r="O267" i="19"/>
  <c r="Y267" i="19" s="1"/>
  <c r="Z267" i="19" s="1"/>
  <c r="V266" i="19"/>
  <c r="U266" i="19"/>
  <c r="T266" i="19"/>
  <c r="S266" i="19"/>
  <c r="R266" i="19"/>
  <c r="Q266" i="19"/>
  <c r="P266" i="19"/>
  <c r="O266" i="19"/>
  <c r="Y266" i="19" s="1"/>
  <c r="Z266" i="19" s="1"/>
  <c r="V265" i="19"/>
  <c r="U265" i="19"/>
  <c r="T265" i="19"/>
  <c r="S265" i="19"/>
  <c r="R265" i="19"/>
  <c r="Q265" i="19"/>
  <c r="P265" i="19"/>
  <c r="O265" i="19"/>
  <c r="Y265" i="19" s="1"/>
  <c r="Z265" i="19" s="1"/>
  <c r="V264" i="19"/>
  <c r="U264" i="19"/>
  <c r="T264" i="19"/>
  <c r="S264" i="19"/>
  <c r="R264" i="19"/>
  <c r="Q264" i="19"/>
  <c r="P264" i="19"/>
  <c r="O264" i="19"/>
  <c r="Y264" i="19" s="1"/>
  <c r="Z264" i="19" s="1"/>
  <c r="V263" i="19"/>
  <c r="U263" i="19"/>
  <c r="T263" i="19"/>
  <c r="S263" i="19"/>
  <c r="R263" i="19"/>
  <c r="Q263" i="19"/>
  <c r="P263" i="19"/>
  <c r="O263" i="19"/>
  <c r="Y263" i="19" s="1"/>
  <c r="Z263" i="19" s="1"/>
  <c r="V262" i="19"/>
  <c r="U262" i="19"/>
  <c r="T262" i="19"/>
  <c r="S262" i="19"/>
  <c r="R262" i="19"/>
  <c r="Q262" i="19"/>
  <c r="P262" i="19"/>
  <c r="O262" i="19"/>
  <c r="Y262" i="19" s="1"/>
  <c r="Z262" i="19" s="1"/>
  <c r="V261" i="19"/>
  <c r="U261" i="19"/>
  <c r="T261" i="19"/>
  <c r="S261" i="19"/>
  <c r="R261" i="19"/>
  <c r="Q261" i="19"/>
  <c r="P261" i="19"/>
  <c r="O261" i="19"/>
  <c r="Y261" i="19" s="1"/>
  <c r="Z261" i="19" s="1"/>
  <c r="V260" i="19"/>
  <c r="U260" i="19"/>
  <c r="T260" i="19"/>
  <c r="S260" i="19"/>
  <c r="R260" i="19"/>
  <c r="Q260" i="19"/>
  <c r="P260" i="19"/>
  <c r="O260" i="19"/>
  <c r="Y260" i="19" s="1"/>
  <c r="Z260" i="19" s="1"/>
  <c r="V259" i="19"/>
  <c r="U259" i="19"/>
  <c r="T259" i="19"/>
  <c r="S259" i="19"/>
  <c r="R259" i="19"/>
  <c r="Q259" i="19"/>
  <c r="P259" i="19"/>
  <c r="O259" i="19"/>
  <c r="Y259" i="19" s="1"/>
  <c r="Z259" i="19" s="1"/>
  <c r="V258" i="19"/>
  <c r="U258" i="19"/>
  <c r="T258" i="19"/>
  <c r="S258" i="19"/>
  <c r="R258" i="19"/>
  <c r="Q258" i="19"/>
  <c r="P258" i="19"/>
  <c r="O258" i="19"/>
  <c r="Y258" i="19" s="1"/>
  <c r="Z258" i="19" s="1"/>
  <c r="V257" i="19"/>
  <c r="U257" i="19"/>
  <c r="T257" i="19"/>
  <c r="S257" i="19"/>
  <c r="R257" i="19"/>
  <c r="Q257" i="19"/>
  <c r="P257" i="19"/>
  <c r="O257" i="19"/>
  <c r="Y257" i="19" s="1"/>
  <c r="Z257" i="19" s="1"/>
  <c r="V256" i="19"/>
  <c r="U256" i="19"/>
  <c r="T256" i="19"/>
  <c r="S256" i="19"/>
  <c r="R256" i="19"/>
  <c r="Q256" i="19"/>
  <c r="P256" i="19"/>
  <c r="O256" i="19"/>
  <c r="Y256" i="19" s="1"/>
  <c r="Z256" i="19" s="1"/>
  <c r="V255" i="19"/>
  <c r="U255" i="19"/>
  <c r="T255" i="19"/>
  <c r="S255" i="19"/>
  <c r="R255" i="19"/>
  <c r="Q255" i="19"/>
  <c r="P255" i="19"/>
  <c r="O255" i="19"/>
  <c r="Y255" i="19" s="1"/>
  <c r="Z255" i="19" s="1"/>
  <c r="V254" i="19"/>
  <c r="U254" i="19"/>
  <c r="T254" i="19"/>
  <c r="S254" i="19"/>
  <c r="R254" i="19"/>
  <c r="Q254" i="19"/>
  <c r="P254" i="19"/>
  <c r="O254" i="19"/>
  <c r="Y254" i="19" s="1"/>
  <c r="Z254" i="19" s="1"/>
  <c r="V253" i="19"/>
  <c r="U253" i="19"/>
  <c r="T253" i="19"/>
  <c r="S253" i="19"/>
  <c r="R253" i="19"/>
  <c r="Q253" i="19"/>
  <c r="P253" i="19"/>
  <c r="O253" i="19"/>
  <c r="Y253" i="19" s="1"/>
  <c r="Z253" i="19" s="1"/>
  <c r="V252" i="19"/>
  <c r="U252" i="19"/>
  <c r="T252" i="19"/>
  <c r="S252" i="19"/>
  <c r="R252" i="19"/>
  <c r="Q252" i="19"/>
  <c r="P252" i="19"/>
  <c r="O252" i="19"/>
  <c r="Y252" i="19" s="1"/>
  <c r="Z252" i="19" s="1"/>
  <c r="V251" i="19"/>
  <c r="U251" i="19"/>
  <c r="T251" i="19"/>
  <c r="S251" i="19"/>
  <c r="R251" i="19"/>
  <c r="Q251" i="19"/>
  <c r="P251" i="19"/>
  <c r="O251" i="19"/>
  <c r="Y251" i="19" s="1"/>
  <c r="Z251" i="19" s="1"/>
  <c r="V250" i="19"/>
  <c r="U250" i="19"/>
  <c r="T250" i="19"/>
  <c r="S250" i="19"/>
  <c r="R250" i="19"/>
  <c r="Q250" i="19"/>
  <c r="P250" i="19"/>
  <c r="O250" i="19"/>
  <c r="Y250" i="19" s="1"/>
  <c r="Z250" i="19" s="1"/>
  <c r="V249" i="19"/>
  <c r="U249" i="19"/>
  <c r="T249" i="19"/>
  <c r="S249" i="19"/>
  <c r="R249" i="19"/>
  <c r="Q249" i="19"/>
  <c r="P249" i="19"/>
  <c r="O249" i="19"/>
  <c r="Y249" i="19" s="1"/>
  <c r="Z249" i="19" s="1"/>
  <c r="V248" i="19"/>
  <c r="U248" i="19"/>
  <c r="T248" i="19"/>
  <c r="S248" i="19"/>
  <c r="R248" i="19"/>
  <c r="Q248" i="19"/>
  <c r="P248" i="19"/>
  <c r="O248" i="19"/>
  <c r="Y248" i="19" s="1"/>
  <c r="Z248" i="19" s="1"/>
  <c r="V247" i="19"/>
  <c r="U247" i="19"/>
  <c r="T247" i="19"/>
  <c r="S247" i="19"/>
  <c r="R247" i="19"/>
  <c r="Q247" i="19"/>
  <c r="P247" i="19"/>
  <c r="O247" i="19"/>
  <c r="Y247" i="19" s="1"/>
  <c r="Z247" i="19" s="1"/>
  <c r="V246" i="19"/>
  <c r="U246" i="19"/>
  <c r="T246" i="19"/>
  <c r="S246" i="19"/>
  <c r="R246" i="19"/>
  <c r="Q246" i="19"/>
  <c r="P246" i="19"/>
  <c r="O246" i="19"/>
  <c r="Y246" i="19" s="1"/>
  <c r="Z246" i="19" s="1"/>
  <c r="V245" i="19"/>
  <c r="U245" i="19"/>
  <c r="T245" i="19"/>
  <c r="S245" i="19"/>
  <c r="R245" i="19"/>
  <c r="Q245" i="19"/>
  <c r="P245" i="19"/>
  <c r="O245" i="19"/>
  <c r="Y245" i="19" s="1"/>
  <c r="Z245" i="19" s="1"/>
  <c r="V244" i="19"/>
  <c r="U244" i="19"/>
  <c r="T244" i="19"/>
  <c r="S244" i="19"/>
  <c r="R244" i="19"/>
  <c r="Q244" i="19"/>
  <c r="P244" i="19"/>
  <c r="O244" i="19"/>
  <c r="Y244" i="19" s="1"/>
  <c r="Z244" i="19" s="1"/>
  <c r="V243" i="19"/>
  <c r="U243" i="19"/>
  <c r="T243" i="19"/>
  <c r="S243" i="19"/>
  <c r="R243" i="19"/>
  <c r="Q243" i="19"/>
  <c r="P243" i="19"/>
  <c r="O243" i="19"/>
  <c r="Y243" i="19" s="1"/>
  <c r="Z243" i="19" s="1"/>
  <c r="V242" i="19"/>
  <c r="U242" i="19"/>
  <c r="T242" i="19"/>
  <c r="S242" i="19"/>
  <c r="R242" i="19"/>
  <c r="Q242" i="19"/>
  <c r="P242" i="19"/>
  <c r="O242" i="19"/>
  <c r="Y242" i="19" s="1"/>
  <c r="Z242" i="19" s="1"/>
  <c r="V241" i="19"/>
  <c r="U241" i="19"/>
  <c r="T241" i="19"/>
  <c r="S241" i="19"/>
  <c r="R241" i="19"/>
  <c r="Q241" i="19"/>
  <c r="P241" i="19"/>
  <c r="O241" i="19"/>
  <c r="Y241" i="19" s="1"/>
  <c r="Z241" i="19" s="1"/>
  <c r="V240" i="19"/>
  <c r="U240" i="19"/>
  <c r="T240" i="19"/>
  <c r="S240" i="19"/>
  <c r="R240" i="19"/>
  <c r="Q240" i="19"/>
  <c r="P240" i="19"/>
  <c r="O240" i="19"/>
  <c r="Y240" i="19" s="1"/>
  <c r="Z240" i="19" s="1"/>
  <c r="V239" i="19"/>
  <c r="U239" i="19"/>
  <c r="T239" i="19"/>
  <c r="S239" i="19"/>
  <c r="R239" i="19"/>
  <c r="Q239" i="19"/>
  <c r="P239" i="19"/>
  <c r="O239" i="19"/>
  <c r="Y239" i="19" s="1"/>
  <c r="Z239" i="19" s="1"/>
  <c r="V238" i="19"/>
  <c r="U238" i="19"/>
  <c r="T238" i="19"/>
  <c r="S238" i="19"/>
  <c r="R238" i="19"/>
  <c r="Q238" i="19"/>
  <c r="P238" i="19"/>
  <c r="O238" i="19"/>
  <c r="Y238" i="19" s="1"/>
  <c r="Z238" i="19" s="1"/>
  <c r="V237" i="19"/>
  <c r="U237" i="19"/>
  <c r="T237" i="19"/>
  <c r="S237" i="19"/>
  <c r="R237" i="19"/>
  <c r="Q237" i="19"/>
  <c r="P237" i="19"/>
  <c r="O237" i="19"/>
  <c r="Y237" i="19" s="1"/>
  <c r="Z237" i="19" s="1"/>
  <c r="V236" i="19"/>
  <c r="U236" i="19"/>
  <c r="T236" i="19"/>
  <c r="S236" i="19"/>
  <c r="R236" i="19"/>
  <c r="Q236" i="19"/>
  <c r="P236" i="19"/>
  <c r="O236" i="19"/>
  <c r="Y236" i="19" s="1"/>
  <c r="Z236" i="19" s="1"/>
  <c r="V235" i="19"/>
  <c r="U235" i="19"/>
  <c r="T235" i="19"/>
  <c r="S235" i="19"/>
  <c r="R235" i="19"/>
  <c r="Q235" i="19"/>
  <c r="P235" i="19"/>
  <c r="O235" i="19"/>
  <c r="Y235" i="19" s="1"/>
  <c r="Z235" i="19" s="1"/>
  <c r="V234" i="19"/>
  <c r="U234" i="19"/>
  <c r="T234" i="19"/>
  <c r="S234" i="19"/>
  <c r="R234" i="19"/>
  <c r="Q234" i="19"/>
  <c r="P234" i="19"/>
  <c r="O234" i="19"/>
  <c r="Y234" i="19" s="1"/>
  <c r="Z234" i="19" s="1"/>
  <c r="V233" i="19"/>
  <c r="U233" i="19"/>
  <c r="T233" i="19"/>
  <c r="S233" i="19"/>
  <c r="R233" i="19"/>
  <c r="Q233" i="19"/>
  <c r="P233" i="19"/>
  <c r="O233" i="19"/>
  <c r="Y233" i="19" s="1"/>
  <c r="Z233" i="19" s="1"/>
  <c r="V232" i="19"/>
  <c r="U232" i="19"/>
  <c r="T232" i="19"/>
  <c r="S232" i="19"/>
  <c r="R232" i="19"/>
  <c r="Q232" i="19"/>
  <c r="P232" i="19"/>
  <c r="O232" i="19"/>
  <c r="Y232" i="19" s="1"/>
  <c r="Z232" i="19" s="1"/>
  <c r="V231" i="19"/>
  <c r="U231" i="19"/>
  <c r="T231" i="19"/>
  <c r="S231" i="19"/>
  <c r="R231" i="19"/>
  <c r="Q231" i="19"/>
  <c r="P231" i="19"/>
  <c r="O231" i="19"/>
  <c r="Y231" i="19" s="1"/>
  <c r="Z231" i="19" s="1"/>
  <c r="V230" i="19"/>
  <c r="U230" i="19"/>
  <c r="T230" i="19"/>
  <c r="S230" i="19"/>
  <c r="R230" i="19"/>
  <c r="Q230" i="19"/>
  <c r="P230" i="19"/>
  <c r="O230" i="19"/>
  <c r="Y230" i="19" s="1"/>
  <c r="Z230" i="19" s="1"/>
  <c r="V229" i="19"/>
  <c r="U229" i="19"/>
  <c r="T229" i="19"/>
  <c r="S229" i="19"/>
  <c r="R229" i="19"/>
  <c r="Q229" i="19"/>
  <c r="P229" i="19"/>
  <c r="O229" i="19"/>
  <c r="Y229" i="19" s="1"/>
  <c r="Z229" i="19" s="1"/>
  <c r="V228" i="19"/>
  <c r="U228" i="19"/>
  <c r="T228" i="19"/>
  <c r="S228" i="19"/>
  <c r="R228" i="19"/>
  <c r="Q228" i="19"/>
  <c r="P228" i="19"/>
  <c r="O228" i="19"/>
  <c r="Y228" i="19" s="1"/>
  <c r="Z228" i="19" s="1"/>
  <c r="V227" i="19"/>
  <c r="U227" i="19"/>
  <c r="T227" i="19"/>
  <c r="S227" i="19"/>
  <c r="R227" i="19"/>
  <c r="Q227" i="19"/>
  <c r="P227" i="19"/>
  <c r="O227" i="19"/>
  <c r="Y227" i="19" s="1"/>
  <c r="Z227" i="19" s="1"/>
  <c r="V226" i="19"/>
  <c r="U226" i="19"/>
  <c r="T226" i="19"/>
  <c r="S226" i="19"/>
  <c r="R226" i="19"/>
  <c r="Q226" i="19"/>
  <c r="P226" i="19"/>
  <c r="O226" i="19"/>
  <c r="Y226" i="19" s="1"/>
  <c r="Z226" i="19" s="1"/>
  <c r="V225" i="19"/>
  <c r="U225" i="19"/>
  <c r="T225" i="19"/>
  <c r="S225" i="19"/>
  <c r="R225" i="19"/>
  <c r="Q225" i="19"/>
  <c r="P225" i="19"/>
  <c r="O225" i="19"/>
  <c r="Y225" i="19" s="1"/>
  <c r="Z225" i="19" s="1"/>
  <c r="V224" i="19"/>
  <c r="U224" i="19"/>
  <c r="T224" i="19"/>
  <c r="S224" i="19"/>
  <c r="R224" i="19"/>
  <c r="Q224" i="19"/>
  <c r="P224" i="19"/>
  <c r="O224" i="19"/>
  <c r="Y224" i="19" s="1"/>
  <c r="Z224" i="19" s="1"/>
  <c r="V223" i="19"/>
  <c r="U223" i="19"/>
  <c r="T223" i="19"/>
  <c r="S223" i="19"/>
  <c r="R223" i="19"/>
  <c r="Q223" i="19"/>
  <c r="P223" i="19"/>
  <c r="O223" i="19"/>
  <c r="Y223" i="19" s="1"/>
  <c r="Z223" i="19" s="1"/>
  <c r="V222" i="19"/>
  <c r="U222" i="19"/>
  <c r="T222" i="19"/>
  <c r="S222" i="19"/>
  <c r="R222" i="19"/>
  <c r="Q222" i="19"/>
  <c r="P222" i="19"/>
  <c r="O222" i="19"/>
  <c r="Y222" i="19" s="1"/>
  <c r="Z222" i="19" s="1"/>
  <c r="V221" i="19"/>
  <c r="U221" i="19"/>
  <c r="T221" i="19"/>
  <c r="S221" i="19"/>
  <c r="R221" i="19"/>
  <c r="Q221" i="19"/>
  <c r="P221" i="19"/>
  <c r="O221" i="19"/>
  <c r="Y221" i="19" s="1"/>
  <c r="Z221" i="19" s="1"/>
  <c r="V220" i="19"/>
  <c r="U220" i="19"/>
  <c r="T220" i="19"/>
  <c r="S220" i="19"/>
  <c r="R220" i="19"/>
  <c r="Q220" i="19"/>
  <c r="P220" i="19"/>
  <c r="O220" i="19"/>
  <c r="Y220" i="19" s="1"/>
  <c r="Z220" i="19" s="1"/>
  <c r="V219" i="19"/>
  <c r="U219" i="19"/>
  <c r="T219" i="19"/>
  <c r="S219" i="19"/>
  <c r="R219" i="19"/>
  <c r="Q219" i="19"/>
  <c r="P219" i="19"/>
  <c r="O219" i="19"/>
  <c r="Y219" i="19" s="1"/>
  <c r="Z219" i="19" s="1"/>
  <c r="V218" i="19"/>
  <c r="U218" i="19"/>
  <c r="T218" i="19"/>
  <c r="S218" i="19"/>
  <c r="R218" i="19"/>
  <c r="Q218" i="19"/>
  <c r="P218" i="19"/>
  <c r="O218" i="19"/>
  <c r="Y218" i="19" s="1"/>
  <c r="Z218" i="19" s="1"/>
  <c r="V217" i="19"/>
  <c r="U217" i="19"/>
  <c r="T217" i="19"/>
  <c r="S217" i="19"/>
  <c r="R217" i="19"/>
  <c r="Q217" i="19"/>
  <c r="P217" i="19"/>
  <c r="O217" i="19"/>
  <c r="Y217" i="19" s="1"/>
  <c r="Z217" i="19" s="1"/>
  <c r="V216" i="19"/>
  <c r="U216" i="19"/>
  <c r="T216" i="19"/>
  <c r="S216" i="19"/>
  <c r="R216" i="19"/>
  <c r="Q216" i="19"/>
  <c r="P216" i="19"/>
  <c r="O216" i="19"/>
  <c r="Y216" i="19" s="1"/>
  <c r="Z216" i="19" s="1"/>
  <c r="V215" i="19"/>
  <c r="U215" i="19"/>
  <c r="T215" i="19"/>
  <c r="S215" i="19"/>
  <c r="R215" i="19"/>
  <c r="Q215" i="19"/>
  <c r="P215" i="19"/>
  <c r="O215" i="19"/>
  <c r="Y215" i="19" s="1"/>
  <c r="Z215" i="19" s="1"/>
  <c r="V214" i="19"/>
  <c r="U214" i="19"/>
  <c r="T214" i="19"/>
  <c r="S214" i="19"/>
  <c r="R214" i="19"/>
  <c r="Q214" i="19"/>
  <c r="P214" i="19"/>
  <c r="O214" i="19"/>
  <c r="Y214" i="19" s="1"/>
  <c r="Z214" i="19" s="1"/>
  <c r="V213" i="19"/>
  <c r="U213" i="19"/>
  <c r="T213" i="19"/>
  <c r="S213" i="19"/>
  <c r="R213" i="19"/>
  <c r="Q213" i="19"/>
  <c r="P213" i="19"/>
  <c r="O213" i="19"/>
  <c r="Y213" i="19" s="1"/>
  <c r="Z213" i="19" s="1"/>
  <c r="V212" i="19"/>
  <c r="U212" i="19"/>
  <c r="T212" i="19"/>
  <c r="S212" i="19"/>
  <c r="R212" i="19"/>
  <c r="Q212" i="19"/>
  <c r="P212" i="19"/>
  <c r="O212" i="19"/>
  <c r="Y212" i="19" s="1"/>
  <c r="Z212" i="19" s="1"/>
  <c r="V211" i="19"/>
  <c r="U211" i="19"/>
  <c r="T211" i="19"/>
  <c r="S211" i="19"/>
  <c r="R211" i="19"/>
  <c r="Q211" i="19"/>
  <c r="P211" i="19"/>
  <c r="O211" i="19"/>
  <c r="Y211" i="19" s="1"/>
  <c r="Z211" i="19" s="1"/>
  <c r="V210" i="19"/>
  <c r="U210" i="19"/>
  <c r="T210" i="19"/>
  <c r="S210" i="19"/>
  <c r="R210" i="19"/>
  <c r="Q210" i="19"/>
  <c r="P210" i="19"/>
  <c r="O210" i="19"/>
  <c r="Y210" i="19" s="1"/>
  <c r="Z210" i="19" s="1"/>
  <c r="V209" i="19"/>
  <c r="U209" i="19"/>
  <c r="T209" i="19"/>
  <c r="S209" i="19"/>
  <c r="R209" i="19"/>
  <c r="Q209" i="19"/>
  <c r="P209" i="19"/>
  <c r="O209" i="19"/>
  <c r="Y209" i="19" s="1"/>
  <c r="Z209" i="19" s="1"/>
  <c r="V208" i="19"/>
  <c r="U208" i="19"/>
  <c r="T208" i="19"/>
  <c r="S208" i="19"/>
  <c r="R208" i="19"/>
  <c r="Q208" i="19"/>
  <c r="P208" i="19"/>
  <c r="O208" i="19"/>
  <c r="Y208" i="19" s="1"/>
  <c r="Z208" i="19" s="1"/>
  <c r="V207" i="19"/>
  <c r="U207" i="19"/>
  <c r="T207" i="19"/>
  <c r="S207" i="19"/>
  <c r="R207" i="19"/>
  <c r="Q207" i="19"/>
  <c r="P207" i="19"/>
  <c r="O207" i="19"/>
  <c r="Y207" i="19" s="1"/>
  <c r="Z207" i="19" s="1"/>
  <c r="V206" i="19"/>
  <c r="U206" i="19"/>
  <c r="T206" i="19"/>
  <c r="S206" i="19"/>
  <c r="R206" i="19"/>
  <c r="Q206" i="19"/>
  <c r="P206" i="19"/>
  <c r="O206" i="19"/>
  <c r="Y206" i="19" s="1"/>
  <c r="Z206" i="19" s="1"/>
  <c r="V205" i="19"/>
  <c r="U205" i="19"/>
  <c r="T205" i="19"/>
  <c r="S205" i="19"/>
  <c r="R205" i="19"/>
  <c r="Q205" i="19"/>
  <c r="P205" i="19"/>
  <c r="O205" i="19"/>
  <c r="Y205" i="19" s="1"/>
  <c r="Z205" i="19" s="1"/>
  <c r="V204" i="19"/>
  <c r="U204" i="19"/>
  <c r="T204" i="19"/>
  <c r="S204" i="19"/>
  <c r="R204" i="19"/>
  <c r="Q204" i="19"/>
  <c r="P204" i="19"/>
  <c r="O204" i="19"/>
  <c r="Y204" i="19" s="1"/>
  <c r="Z204" i="19" s="1"/>
  <c r="V203" i="19"/>
  <c r="U203" i="19"/>
  <c r="T203" i="19"/>
  <c r="S203" i="19"/>
  <c r="R203" i="19"/>
  <c r="Q203" i="19"/>
  <c r="P203" i="19"/>
  <c r="O203" i="19"/>
  <c r="Y203" i="19" s="1"/>
  <c r="Z203" i="19" s="1"/>
  <c r="V202" i="19"/>
  <c r="U202" i="19"/>
  <c r="T202" i="19"/>
  <c r="S202" i="19"/>
  <c r="R202" i="19"/>
  <c r="Q202" i="19"/>
  <c r="P202" i="19"/>
  <c r="O202" i="19"/>
  <c r="Y202" i="19" s="1"/>
  <c r="Z202" i="19" s="1"/>
  <c r="V201" i="19"/>
  <c r="U201" i="19"/>
  <c r="T201" i="19"/>
  <c r="S201" i="19"/>
  <c r="R201" i="19"/>
  <c r="Q201" i="19"/>
  <c r="P201" i="19"/>
  <c r="O201" i="19"/>
  <c r="Y201" i="19" s="1"/>
  <c r="Z201" i="19" s="1"/>
  <c r="V200" i="19"/>
  <c r="U200" i="19"/>
  <c r="T200" i="19"/>
  <c r="S200" i="19"/>
  <c r="R200" i="19"/>
  <c r="Q200" i="19"/>
  <c r="P200" i="19"/>
  <c r="O200" i="19"/>
  <c r="Y200" i="19" s="1"/>
  <c r="Z200" i="19" s="1"/>
  <c r="V199" i="19"/>
  <c r="U199" i="19"/>
  <c r="T199" i="19"/>
  <c r="S199" i="19"/>
  <c r="R199" i="19"/>
  <c r="Q199" i="19"/>
  <c r="P199" i="19"/>
  <c r="O199" i="19"/>
  <c r="Y199" i="19" s="1"/>
  <c r="Z199" i="19" s="1"/>
  <c r="V198" i="19"/>
  <c r="U198" i="19"/>
  <c r="T198" i="19"/>
  <c r="S198" i="19"/>
  <c r="R198" i="19"/>
  <c r="Q198" i="19"/>
  <c r="P198" i="19"/>
  <c r="O198" i="19"/>
  <c r="Y198" i="19" s="1"/>
  <c r="Z198" i="19" s="1"/>
  <c r="V197" i="19"/>
  <c r="U197" i="19"/>
  <c r="T197" i="19"/>
  <c r="S197" i="19"/>
  <c r="R197" i="19"/>
  <c r="Q197" i="19"/>
  <c r="P197" i="19"/>
  <c r="O197" i="19"/>
  <c r="Y197" i="19" s="1"/>
  <c r="Z197" i="19" s="1"/>
  <c r="V196" i="19"/>
  <c r="U196" i="19"/>
  <c r="T196" i="19"/>
  <c r="S196" i="19"/>
  <c r="R196" i="19"/>
  <c r="Q196" i="19"/>
  <c r="P196" i="19"/>
  <c r="O196" i="19"/>
  <c r="Y196" i="19" s="1"/>
  <c r="Z196" i="19" s="1"/>
  <c r="V195" i="19"/>
  <c r="U195" i="19"/>
  <c r="T195" i="19"/>
  <c r="S195" i="19"/>
  <c r="R195" i="19"/>
  <c r="Q195" i="19"/>
  <c r="P195" i="19"/>
  <c r="O195" i="19"/>
  <c r="Y195" i="19" s="1"/>
  <c r="Z195" i="19" s="1"/>
  <c r="V194" i="19"/>
  <c r="U194" i="19"/>
  <c r="T194" i="19"/>
  <c r="S194" i="19"/>
  <c r="R194" i="19"/>
  <c r="Q194" i="19"/>
  <c r="P194" i="19"/>
  <c r="O194" i="19"/>
  <c r="Y194" i="19" s="1"/>
  <c r="Z194" i="19" s="1"/>
  <c r="V193" i="19"/>
  <c r="U193" i="19"/>
  <c r="T193" i="19"/>
  <c r="S193" i="19"/>
  <c r="R193" i="19"/>
  <c r="Q193" i="19"/>
  <c r="P193" i="19"/>
  <c r="O193" i="19"/>
  <c r="Y193" i="19" s="1"/>
  <c r="Z193" i="19" s="1"/>
  <c r="V192" i="19"/>
  <c r="U192" i="19"/>
  <c r="T192" i="19"/>
  <c r="S192" i="19"/>
  <c r="R192" i="19"/>
  <c r="Q192" i="19"/>
  <c r="P192" i="19"/>
  <c r="O192" i="19"/>
  <c r="Y192" i="19" s="1"/>
  <c r="Z192" i="19" s="1"/>
  <c r="V191" i="19"/>
  <c r="U191" i="19"/>
  <c r="T191" i="19"/>
  <c r="S191" i="19"/>
  <c r="R191" i="19"/>
  <c r="Q191" i="19"/>
  <c r="P191" i="19"/>
  <c r="O191" i="19"/>
  <c r="Y191" i="19" s="1"/>
  <c r="Z191" i="19" s="1"/>
  <c r="V190" i="19"/>
  <c r="U190" i="19"/>
  <c r="T190" i="19"/>
  <c r="S190" i="19"/>
  <c r="R190" i="19"/>
  <c r="Q190" i="19"/>
  <c r="P190" i="19"/>
  <c r="O190" i="19"/>
  <c r="Y190" i="19" s="1"/>
  <c r="Z190" i="19" s="1"/>
  <c r="V189" i="19"/>
  <c r="U189" i="19"/>
  <c r="T189" i="19"/>
  <c r="S189" i="19"/>
  <c r="R189" i="19"/>
  <c r="Q189" i="19"/>
  <c r="P189" i="19"/>
  <c r="O189" i="19"/>
  <c r="Y189" i="19" s="1"/>
  <c r="Z189" i="19" s="1"/>
  <c r="V188" i="19"/>
  <c r="U188" i="19"/>
  <c r="T188" i="19"/>
  <c r="S188" i="19"/>
  <c r="R188" i="19"/>
  <c r="Q188" i="19"/>
  <c r="P188" i="19"/>
  <c r="O188" i="19"/>
  <c r="Y188" i="19" s="1"/>
  <c r="Z188" i="19" s="1"/>
  <c r="V187" i="19"/>
  <c r="U187" i="19"/>
  <c r="T187" i="19"/>
  <c r="S187" i="19"/>
  <c r="R187" i="19"/>
  <c r="Q187" i="19"/>
  <c r="P187" i="19"/>
  <c r="O187" i="19"/>
  <c r="Y187" i="19" s="1"/>
  <c r="Z187" i="19" s="1"/>
  <c r="V186" i="19"/>
  <c r="U186" i="19"/>
  <c r="T186" i="19"/>
  <c r="S186" i="19"/>
  <c r="R186" i="19"/>
  <c r="Q186" i="19"/>
  <c r="P186" i="19"/>
  <c r="O186" i="19"/>
  <c r="Y186" i="19" s="1"/>
  <c r="Z186" i="19" s="1"/>
  <c r="V185" i="19"/>
  <c r="U185" i="19"/>
  <c r="T185" i="19"/>
  <c r="S185" i="19"/>
  <c r="R185" i="19"/>
  <c r="Q185" i="19"/>
  <c r="P185" i="19"/>
  <c r="O185" i="19"/>
  <c r="Y185" i="19" s="1"/>
  <c r="Z185" i="19" s="1"/>
  <c r="V184" i="19"/>
  <c r="U184" i="19"/>
  <c r="T184" i="19"/>
  <c r="S184" i="19"/>
  <c r="R184" i="19"/>
  <c r="Q184" i="19"/>
  <c r="P184" i="19"/>
  <c r="O184" i="19"/>
  <c r="Y184" i="19" s="1"/>
  <c r="Z184" i="19" s="1"/>
  <c r="V183" i="19"/>
  <c r="U183" i="19"/>
  <c r="T183" i="19"/>
  <c r="S183" i="19"/>
  <c r="R183" i="19"/>
  <c r="Q183" i="19"/>
  <c r="P183" i="19"/>
  <c r="O183" i="19"/>
  <c r="Y183" i="19" s="1"/>
  <c r="Z183" i="19" s="1"/>
  <c r="V182" i="19"/>
  <c r="U182" i="19"/>
  <c r="T182" i="19"/>
  <c r="S182" i="19"/>
  <c r="R182" i="19"/>
  <c r="Q182" i="19"/>
  <c r="P182" i="19"/>
  <c r="O182" i="19"/>
  <c r="Y182" i="19" s="1"/>
  <c r="Z182" i="19" s="1"/>
  <c r="V181" i="19"/>
  <c r="U181" i="19"/>
  <c r="T181" i="19"/>
  <c r="S181" i="19"/>
  <c r="R181" i="19"/>
  <c r="Q181" i="19"/>
  <c r="P181" i="19"/>
  <c r="O181" i="19"/>
  <c r="Y181" i="19" s="1"/>
  <c r="Z181" i="19" s="1"/>
  <c r="V180" i="19"/>
  <c r="U180" i="19"/>
  <c r="T180" i="19"/>
  <c r="S180" i="19"/>
  <c r="R180" i="19"/>
  <c r="Q180" i="19"/>
  <c r="P180" i="19"/>
  <c r="O180" i="19"/>
  <c r="Y180" i="19" s="1"/>
  <c r="Z180" i="19" s="1"/>
  <c r="V179" i="19"/>
  <c r="U179" i="19"/>
  <c r="T179" i="19"/>
  <c r="S179" i="19"/>
  <c r="R179" i="19"/>
  <c r="Q179" i="19"/>
  <c r="P179" i="19"/>
  <c r="O179" i="19"/>
  <c r="Y179" i="19" s="1"/>
  <c r="Z179" i="19" s="1"/>
  <c r="V178" i="19"/>
  <c r="U178" i="19"/>
  <c r="T178" i="19"/>
  <c r="S178" i="19"/>
  <c r="R178" i="19"/>
  <c r="Q178" i="19"/>
  <c r="P178" i="19"/>
  <c r="O178" i="19"/>
  <c r="Y178" i="19" s="1"/>
  <c r="Z178" i="19" s="1"/>
  <c r="V177" i="19"/>
  <c r="U177" i="19"/>
  <c r="T177" i="19"/>
  <c r="S177" i="19"/>
  <c r="R177" i="19"/>
  <c r="Q177" i="19"/>
  <c r="P177" i="19"/>
  <c r="O177" i="19"/>
  <c r="Y177" i="19" s="1"/>
  <c r="Z177" i="19" s="1"/>
  <c r="V176" i="19"/>
  <c r="U176" i="19"/>
  <c r="T176" i="19"/>
  <c r="S176" i="19"/>
  <c r="R176" i="19"/>
  <c r="Q176" i="19"/>
  <c r="P176" i="19"/>
  <c r="O176" i="19"/>
  <c r="Y176" i="19" s="1"/>
  <c r="Z176" i="19" s="1"/>
  <c r="V175" i="19"/>
  <c r="U175" i="19"/>
  <c r="T175" i="19"/>
  <c r="S175" i="19"/>
  <c r="R175" i="19"/>
  <c r="Q175" i="19"/>
  <c r="P175" i="19"/>
  <c r="O175" i="19"/>
  <c r="Y175" i="19" s="1"/>
  <c r="Z175" i="19" s="1"/>
  <c r="V174" i="19"/>
  <c r="U174" i="19"/>
  <c r="T174" i="19"/>
  <c r="S174" i="19"/>
  <c r="R174" i="19"/>
  <c r="Q174" i="19"/>
  <c r="P174" i="19"/>
  <c r="O174" i="19"/>
  <c r="Y174" i="19" s="1"/>
  <c r="Z174" i="19" s="1"/>
  <c r="V173" i="19"/>
  <c r="U173" i="19"/>
  <c r="T173" i="19"/>
  <c r="S173" i="19"/>
  <c r="R173" i="19"/>
  <c r="Q173" i="19"/>
  <c r="P173" i="19"/>
  <c r="O173" i="19"/>
  <c r="Y173" i="19" s="1"/>
  <c r="Z173" i="19" s="1"/>
  <c r="V172" i="19"/>
  <c r="U172" i="19"/>
  <c r="T172" i="19"/>
  <c r="S172" i="19"/>
  <c r="R172" i="19"/>
  <c r="Q172" i="19"/>
  <c r="P172" i="19"/>
  <c r="O172" i="19"/>
  <c r="Y172" i="19" s="1"/>
  <c r="Z172" i="19" s="1"/>
  <c r="V171" i="19"/>
  <c r="U171" i="19"/>
  <c r="T171" i="19"/>
  <c r="S171" i="19"/>
  <c r="R171" i="19"/>
  <c r="Q171" i="19"/>
  <c r="P171" i="19"/>
  <c r="O171" i="19"/>
  <c r="Y171" i="19" s="1"/>
  <c r="Z171" i="19" s="1"/>
  <c r="V170" i="19"/>
  <c r="U170" i="19"/>
  <c r="T170" i="19"/>
  <c r="S170" i="19"/>
  <c r="R170" i="19"/>
  <c r="Q170" i="19"/>
  <c r="P170" i="19"/>
  <c r="O170" i="19"/>
  <c r="Y170" i="19" s="1"/>
  <c r="Z170" i="19" s="1"/>
  <c r="V169" i="19"/>
  <c r="U169" i="19"/>
  <c r="T169" i="19"/>
  <c r="S169" i="19"/>
  <c r="R169" i="19"/>
  <c r="Q169" i="19"/>
  <c r="P169" i="19"/>
  <c r="O169" i="19"/>
  <c r="Y169" i="19" s="1"/>
  <c r="Z169" i="19" s="1"/>
  <c r="V168" i="19"/>
  <c r="U168" i="19"/>
  <c r="T168" i="19"/>
  <c r="S168" i="19"/>
  <c r="R168" i="19"/>
  <c r="Q168" i="19"/>
  <c r="P168" i="19"/>
  <c r="O168" i="19"/>
  <c r="Y168" i="19" s="1"/>
  <c r="Z168" i="19" s="1"/>
  <c r="V167" i="19"/>
  <c r="U167" i="19"/>
  <c r="T167" i="19"/>
  <c r="S167" i="19"/>
  <c r="R167" i="19"/>
  <c r="Q167" i="19"/>
  <c r="P167" i="19"/>
  <c r="O167" i="19"/>
  <c r="Y167" i="19" s="1"/>
  <c r="Z167" i="19" s="1"/>
  <c r="V166" i="19"/>
  <c r="U166" i="19"/>
  <c r="T166" i="19"/>
  <c r="S166" i="19"/>
  <c r="R166" i="19"/>
  <c r="Q166" i="19"/>
  <c r="P166" i="19"/>
  <c r="O166" i="19"/>
  <c r="Y166" i="19" s="1"/>
  <c r="Z166" i="19" s="1"/>
  <c r="V165" i="19"/>
  <c r="U165" i="19"/>
  <c r="T165" i="19"/>
  <c r="S165" i="19"/>
  <c r="R165" i="19"/>
  <c r="Q165" i="19"/>
  <c r="P165" i="19"/>
  <c r="O165" i="19"/>
  <c r="Y165" i="19" s="1"/>
  <c r="Z165" i="19" s="1"/>
  <c r="V164" i="19"/>
  <c r="U164" i="19"/>
  <c r="T164" i="19"/>
  <c r="S164" i="19"/>
  <c r="R164" i="19"/>
  <c r="Q164" i="19"/>
  <c r="P164" i="19"/>
  <c r="O164" i="19"/>
  <c r="Y164" i="19" s="1"/>
  <c r="Z164" i="19" s="1"/>
  <c r="V163" i="19"/>
  <c r="U163" i="19"/>
  <c r="T163" i="19"/>
  <c r="S163" i="19"/>
  <c r="R163" i="19"/>
  <c r="Q163" i="19"/>
  <c r="P163" i="19"/>
  <c r="O163" i="19"/>
  <c r="Y163" i="19" s="1"/>
  <c r="Z163" i="19" s="1"/>
  <c r="V162" i="19"/>
  <c r="U162" i="19"/>
  <c r="T162" i="19"/>
  <c r="S162" i="19"/>
  <c r="R162" i="19"/>
  <c r="Q162" i="19"/>
  <c r="P162" i="19"/>
  <c r="O162" i="19"/>
  <c r="Y162" i="19" s="1"/>
  <c r="Z162" i="19" s="1"/>
  <c r="V161" i="19"/>
  <c r="U161" i="19"/>
  <c r="T161" i="19"/>
  <c r="S161" i="19"/>
  <c r="R161" i="19"/>
  <c r="Q161" i="19"/>
  <c r="P161" i="19"/>
  <c r="O161" i="19"/>
  <c r="Y161" i="19" s="1"/>
  <c r="Z161" i="19" s="1"/>
  <c r="V160" i="19"/>
  <c r="U160" i="19"/>
  <c r="T160" i="19"/>
  <c r="S160" i="19"/>
  <c r="R160" i="19"/>
  <c r="Q160" i="19"/>
  <c r="P160" i="19"/>
  <c r="O160" i="19"/>
  <c r="Y160" i="19" s="1"/>
  <c r="Z160" i="19" s="1"/>
  <c r="V159" i="19"/>
  <c r="U159" i="19"/>
  <c r="T159" i="19"/>
  <c r="S159" i="19"/>
  <c r="R159" i="19"/>
  <c r="Q159" i="19"/>
  <c r="P159" i="19"/>
  <c r="O159" i="19"/>
  <c r="Y159" i="19" s="1"/>
  <c r="Z159" i="19" s="1"/>
  <c r="V158" i="19"/>
  <c r="U158" i="19"/>
  <c r="T158" i="19"/>
  <c r="S158" i="19"/>
  <c r="R158" i="19"/>
  <c r="Q158" i="19"/>
  <c r="P158" i="19"/>
  <c r="O158" i="19"/>
  <c r="Y158" i="19" s="1"/>
  <c r="Z158" i="19" s="1"/>
  <c r="V157" i="19"/>
  <c r="U157" i="19"/>
  <c r="T157" i="19"/>
  <c r="S157" i="19"/>
  <c r="R157" i="19"/>
  <c r="Q157" i="19"/>
  <c r="P157" i="19"/>
  <c r="O157" i="19"/>
  <c r="Y157" i="19" s="1"/>
  <c r="Z157" i="19" s="1"/>
  <c r="V156" i="19"/>
  <c r="U156" i="19"/>
  <c r="T156" i="19"/>
  <c r="S156" i="19"/>
  <c r="R156" i="19"/>
  <c r="Q156" i="19"/>
  <c r="P156" i="19"/>
  <c r="O156" i="19"/>
  <c r="Y156" i="19" s="1"/>
  <c r="Z156" i="19" s="1"/>
  <c r="V155" i="19"/>
  <c r="U155" i="19"/>
  <c r="T155" i="19"/>
  <c r="S155" i="19"/>
  <c r="R155" i="19"/>
  <c r="Q155" i="19"/>
  <c r="P155" i="19"/>
  <c r="O155" i="19"/>
  <c r="Y155" i="19" s="1"/>
  <c r="Z155" i="19" s="1"/>
  <c r="V154" i="19"/>
  <c r="U154" i="19"/>
  <c r="T154" i="19"/>
  <c r="S154" i="19"/>
  <c r="R154" i="19"/>
  <c r="Q154" i="19"/>
  <c r="P154" i="19"/>
  <c r="O154" i="19"/>
  <c r="Y154" i="19" s="1"/>
  <c r="Z154" i="19" s="1"/>
  <c r="V153" i="19"/>
  <c r="U153" i="19"/>
  <c r="T153" i="19"/>
  <c r="S153" i="19"/>
  <c r="R153" i="19"/>
  <c r="Q153" i="19"/>
  <c r="P153" i="19"/>
  <c r="O153" i="19"/>
  <c r="Y153" i="19" s="1"/>
  <c r="Z153" i="19" s="1"/>
  <c r="V152" i="19"/>
  <c r="U152" i="19"/>
  <c r="T152" i="19"/>
  <c r="S152" i="19"/>
  <c r="R152" i="19"/>
  <c r="Q152" i="19"/>
  <c r="P152" i="19"/>
  <c r="O152" i="19"/>
  <c r="Y152" i="19" s="1"/>
  <c r="Z152" i="19" s="1"/>
  <c r="V151" i="19"/>
  <c r="U151" i="19"/>
  <c r="T151" i="19"/>
  <c r="S151" i="19"/>
  <c r="R151" i="19"/>
  <c r="Q151" i="19"/>
  <c r="P151" i="19"/>
  <c r="O151" i="19"/>
  <c r="Y151" i="19" s="1"/>
  <c r="Z151" i="19" s="1"/>
  <c r="V150" i="19"/>
  <c r="U150" i="19"/>
  <c r="T150" i="19"/>
  <c r="S150" i="19"/>
  <c r="R150" i="19"/>
  <c r="Q150" i="19"/>
  <c r="P150" i="19"/>
  <c r="O150" i="19"/>
  <c r="Y150" i="19" s="1"/>
  <c r="Z150" i="19" s="1"/>
  <c r="V149" i="19"/>
  <c r="U149" i="19"/>
  <c r="T149" i="19"/>
  <c r="S149" i="19"/>
  <c r="R149" i="19"/>
  <c r="Q149" i="19"/>
  <c r="P149" i="19"/>
  <c r="O149" i="19"/>
  <c r="Y149" i="19" s="1"/>
  <c r="Z149" i="19" s="1"/>
  <c r="V148" i="19"/>
  <c r="U148" i="19"/>
  <c r="T148" i="19"/>
  <c r="S148" i="19"/>
  <c r="R148" i="19"/>
  <c r="Q148" i="19"/>
  <c r="P148" i="19"/>
  <c r="O148" i="19"/>
  <c r="Y148" i="19" s="1"/>
  <c r="Z148" i="19" s="1"/>
  <c r="V147" i="19"/>
  <c r="U147" i="19"/>
  <c r="T147" i="19"/>
  <c r="S147" i="19"/>
  <c r="R147" i="19"/>
  <c r="Q147" i="19"/>
  <c r="P147" i="19"/>
  <c r="O147" i="19"/>
  <c r="Y147" i="19" s="1"/>
  <c r="Z147" i="19" s="1"/>
  <c r="V146" i="19"/>
  <c r="U146" i="19"/>
  <c r="T146" i="19"/>
  <c r="S146" i="19"/>
  <c r="R146" i="19"/>
  <c r="Q146" i="19"/>
  <c r="P146" i="19"/>
  <c r="O146" i="19"/>
  <c r="Y146" i="19" s="1"/>
  <c r="Z146" i="19" s="1"/>
  <c r="V145" i="19"/>
  <c r="U145" i="19"/>
  <c r="T145" i="19"/>
  <c r="S145" i="19"/>
  <c r="R145" i="19"/>
  <c r="Q145" i="19"/>
  <c r="P145" i="19"/>
  <c r="O145" i="19"/>
  <c r="Y145" i="19" s="1"/>
  <c r="Z145" i="19" s="1"/>
  <c r="V144" i="19"/>
  <c r="U144" i="19"/>
  <c r="T144" i="19"/>
  <c r="S144" i="19"/>
  <c r="R144" i="19"/>
  <c r="Q144" i="19"/>
  <c r="P144" i="19"/>
  <c r="O144" i="19"/>
  <c r="Y144" i="19" s="1"/>
  <c r="Z144" i="19" s="1"/>
  <c r="V143" i="19"/>
  <c r="U143" i="19"/>
  <c r="T143" i="19"/>
  <c r="S143" i="19"/>
  <c r="R143" i="19"/>
  <c r="Q143" i="19"/>
  <c r="P143" i="19"/>
  <c r="O143" i="19"/>
  <c r="Y143" i="19" s="1"/>
  <c r="Z143" i="19" s="1"/>
  <c r="V142" i="19"/>
  <c r="U142" i="19"/>
  <c r="T142" i="19"/>
  <c r="S142" i="19"/>
  <c r="R142" i="19"/>
  <c r="Q142" i="19"/>
  <c r="P142" i="19"/>
  <c r="O142" i="19"/>
  <c r="Y142" i="19" s="1"/>
  <c r="Z142" i="19" s="1"/>
  <c r="V141" i="19"/>
  <c r="U141" i="19"/>
  <c r="T141" i="19"/>
  <c r="S141" i="19"/>
  <c r="R141" i="19"/>
  <c r="Q141" i="19"/>
  <c r="P141" i="19"/>
  <c r="O141" i="19"/>
  <c r="Y141" i="19" s="1"/>
  <c r="Z141" i="19" s="1"/>
  <c r="V140" i="19"/>
  <c r="U140" i="19"/>
  <c r="T140" i="19"/>
  <c r="S140" i="19"/>
  <c r="R140" i="19"/>
  <c r="Q140" i="19"/>
  <c r="P140" i="19"/>
  <c r="O140" i="19"/>
  <c r="Y140" i="19" s="1"/>
  <c r="Z140" i="19" s="1"/>
  <c r="V139" i="19"/>
  <c r="U139" i="19"/>
  <c r="T139" i="19"/>
  <c r="S139" i="19"/>
  <c r="R139" i="19"/>
  <c r="Q139" i="19"/>
  <c r="P139" i="19"/>
  <c r="O139" i="19"/>
  <c r="Y139" i="19" s="1"/>
  <c r="Z139" i="19" s="1"/>
  <c r="V138" i="19"/>
  <c r="U138" i="19"/>
  <c r="T138" i="19"/>
  <c r="S138" i="19"/>
  <c r="R138" i="19"/>
  <c r="Q138" i="19"/>
  <c r="P138" i="19"/>
  <c r="O138" i="19"/>
  <c r="Y138" i="19" s="1"/>
  <c r="Z138" i="19" s="1"/>
  <c r="V137" i="19"/>
  <c r="U137" i="19"/>
  <c r="T137" i="19"/>
  <c r="S137" i="19"/>
  <c r="R137" i="19"/>
  <c r="Q137" i="19"/>
  <c r="P137" i="19"/>
  <c r="O137" i="19"/>
  <c r="Y137" i="19" s="1"/>
  <c r="Z137" i="19" s="1"/>
  <c r="V136" i="19"/>
  <c r="U136" i="19"/>
  <c r="T136" i="19"/>
  <c r="S136" i="19"/>
  <c r="R136" i="19"/>
  <c r="Q136" i="19"/>
  <c r="P136" i="19"/>
  <c r="O136" i="19"/>
  <c r="Y136" i="19" s="1"/>
  <c r="Z136" i="19" s="1"/>
  <c r="V135" i="19"/>
  <c r="U135" i="19"/>
  <c r="T135" i="19"/>
  <c r="S135" i="19"/>
  <c r="R135" i="19"/>
  <c r="Q135" i="19"/>
  <c r="P135" i="19"/>
  <c r="O135" i="19"/>
  <c r="Y135" i="19" s="1"/>
  <c r="Z135" i="19" s="1"/>
  <c r="V134" i="19"/>
  <c r="U134" i="19"/>
  <c r="T134" i="19"/>
  <c r="S134" i="19"/>
  <c r="R134" i="19"/>
  <c r="Q134" i="19"/>
  <c r="P134" i="19"/>
  <c r="O134" i="19"/>
  <c r="Y134" i="19" s="1"/>
  <c r="Z134" i="19" s="1"/>
  <c r="V133" i="19"/>
  <c r="U133" i="19"/>
  <c r="T133" i="19"/>
  <c r="S133" i="19"/>
  <c r="R133" i="19"/>
  <c r="Q133" i="19"/>
  <c r="P133" i="19"/>
  <c r="O133" i="19"/>
  <c r="Y133" i="19" s="1"/>
  <c r="Z133" i="19" s="1"/>
  <c r="V132" i="19"/>
  <c r="U132" i="19"/>
  <c r="T132" i="19"/>
  <c r="S132" i="19"/>
  <c r="R132" i="19"/>
  <c r="Q132" i="19"/>
  <c r="P132" i="19"/>
  <c r="O132" i="19"/>
  <c r="Y132" i="19" s="1"/>
  <c r="Z132" i="19" s="1"/>
  <c r="V131" i="19"/>
  <c r="U131" i="19"/>
  <c r="T131" i="19"/>
  <c r="S131" i="19"/>
  <c r="R131" i="19"/>
  <c r="Q131" i="19"/>
  <c r="P131" i="19"/>
  <c r="O131" i="19"/>
  <c r="Y131" i="19" s="1"/>
  <c r="Z131" i="19" s="1"/>
  <c r="V130" i="19"/>
  <c r="U130" i="19"/>
  <c r="T130" i="19"/>
  <c r="S130" i="19"/>
  <c r="R130" i="19"/>
  <c r="Q130" i="19"/>
  <c r="P130" i="19"/>
  <c r="O130" i="19"/>
  <c r="Y130" i="19" s="1"/>
  <c r="Z130" i="19" s="1"/>
  <c r="V129" i="19"/>
  <c r="U129" i="19"/>
  <c r="T129" i="19"/>
  <c r="S129" i="19"/>
  <c r="R129" i="19"/>
  <c r="Q129" i="19"/>
  <c r="P129" i="19"/>
  <c r="O129" i="19"/>
  <c r="Y129" i="19" s="1"/>
  <c r="Z129" i="19" s="1"/>
  <c r="V128" i="19"/>
  <c r="U128" i="19"/>
  <c r="T128" i="19"/>
  <c r="S128" i="19"/>
  <c r="R128" i="19"/>
  <c r="Q128" i="19"/>
  <c r="P128" i="19"/>
  <c r="O128" i="19"/>
  <c r="Y128" i="19" s="1"/>
  <c r="Z128" i="19" s="1"/>
  <c r="V127" i="19"/>
  <c r="U127" i="19"/>
  <c r="T127" i="19"/>
  <c r="S127" i="19"/>
  <c r="R127" i="19"/>
  <c r="Q127" i="19"/>
  <c r="P127" i="19"/>
  <c r="O127" i="19"/>
  <c r="Y127" i="19" s="1"/>
  <c r="Z127" i="19" s="1"/>
  <c r="V126" i="19"/>
  <c r="U126" i="19"/>
  <c r="T126" i="19"/>
  <c r="S126" i="19"/>
  <c r="R126" i="19"/>
  <c r="Q126" i="19"/>
  <c r="P126" i="19"/>
  <c r="O126" i="19"/>
  <c r="Y126" i="19" s="1"/>
  <c r="Z126" i="19" s="1"/>
  <c r="V125" i="19"/>
  <c r="U125" i="19"/>
  <c r="T125" i="19"/>
  <c r="S125" i="19"/>
  <c r="R125" i="19"/>
  <c r="Q125" i="19"/>
  <c r="P125" i="19"/>
  <c r="O125" i="19"/>
  <c r="Y125" i="19" s="1"/>
  <c r="Z125" i="19" s="1"/>
  <c r="V124" i="19"/>
  <c r="U124" i="19"/>
  <c r="T124" i="19"/>
  <c r="S124" i="19"/>
  <c r="R124" i="19"/>
  <c r="Q124" i="19"/>
  <c r="P124" i="19"/>
  <c r="O124" i="19"/>
  <c r="Y124" i="19" s="1"/>
  <c r="Z124" i="19" s="1"/>
  <c r="V123" i="19"/>
  <c r="U123" i="19"/>
  <c r="T123" i="19"/>
  <c r="S123" i="19"/>
  <c r="R123" i="19"/>
  <c r="Q123" i="19"/>
  <c r="P123" i="19"/>
  <c r="O123" i="19"/>
  <c r="Y123" i="19" s="1"/>
  <c r="Z123" i="19" s="1"/>
  <c r="V122" i="19"/>
  <c r="U122" i="19"/>
  <c r="T122" i="19"/>
  <c r="S122" i="19"/>
  <c r="R122" i="19"/>
  <c r="Q122" i="19"/>
  <c r="P122" i="19"/>
  <c r="O122" i="19"/>
  <c r="Y122" i="19" s="1"/>
  <c r="Z122" i="19" s="1"/>
  <c r="V121" i="19"/>
  <c r="U121" i="19"/>
  <c r="T121" i="19"/>
  <c r="S121" i="19"/>
  <c r="R121" i="19"/>
  <c r="Q121" i="19"/>
  <c r="P121" i="19"/>
  <c r="O121" i="19"/>
  <c r="Y121" i="19" s="1"/>
  <c r="Z121" i="19" s="1"/>
  <c r="V120" i="19"/>
  <c r="U120" i="19"/>
  <c r="T120" i="19"/>
  <c r="S120" i="19"/>
  <c r="R120" i="19"/>
  <c r="Q120" i="19"/>
  <c r="P120" i="19"/>
  <c r="O120" i="19"/>
  <c r="Y120" i="19" s="1"/>
  <c r="Z120" i="19" s="1"/>
  <c r="V119" i="19"/>
  <c r="U119" i="19"/>
  <c r="T119" i="19"/>
  <c r="S119" i="19"/>
  <c r="R119" i="19"/>
  <c r="Q119" i="19"/>
  <c r="P119" i="19"/>
  <c r="O119" i="19"/>
  <c r="Y119" i="19" s="1"/>
  <c r="Z119" i="19" s="1"/>
  <c r="V118" i="19"/>
  <c r="U118" i="19"/>
  <c r="T118" i="19"/>
  <c r="S118" i="19"/>
  <c r="R118" i="19"/>
  <c r="Q118" i="19"/>
  <c r="P118" i="19"/>
  <c r="O118" i="19"/>
  <c r="Y118" i="19" s="1"/>
  <c r="Z118" i="19" s="1"/>
  <c r="V117" i="19"/>
  <c r="U117" i="19"/>
  <c r="T117" i="19"/>
  <c r="S117" i="19"/>
  <c r="R117" i="19"/>
  <c r="Q117" i="19"/>
  <c r="P117" i="19"/>
  <c r="O117" i="19"/>
  <c r="Y117" i="19" s="1"/>
  <c r="Z117" i="19" s="1"/>
  <c r="V116" i="19"/>
  <c r="U116" i="19"/>
  <c r="T116" i="19"/>
  <c r="S116" i="19"/>
  <c r="R116" i="19"/>
  <c r="Q116" i="19"/>
  <c r="P116" i="19"/>
  <c r="O116" i="19"/>
  <c r="Y116" i="19" s="1"/>
  <c r="Z116" i="19" s="1"/>
  <c r="V115" i="19"/>
  <c r="U115" i="19"/>
  <c r="T115" i="19"/>
  <c r="S115" i="19"/>
  <c r="R115" i="19"/>
  <c r="Q115" i="19"/>
  <c r="P115" i="19"/>
  <c r="O115" i="19"/>
  <c r="Y115" i="19" s="1"/>
  <c r="Z115" i="19" s="1"/>
  <c r="V114" i="19"/>
  <c r="U114" i="19"/>
  <c r="T114" i="19"/>
  <c r="S114" i="19"/>
  <c r="R114" i="19"/>
  <c r="Q114" i="19"/>
  <c r="P114" i="19"/>
  <c r="O114" i="19"/>
  <c r="Y114" i="19" s="1"/>
  <c r="Z114" i="19" s="1"/>
  <c r="V113" i="19"/>
  <c r="U113" i="19"/>
  <c r="T113" i="19"/>
  <c r="S113" i="19"/>
  <c r="R113" i="19"/>
  <c r="Q113" i="19"/>
  <c r="P113" i="19"/>
  <c r="O113" i="19"/>
  <c r="Y113" i="19" s="1"/>
  <c r="Z113" i="19" s="1"/>
  <c r="V112" i="19"/>
  <c r="U112" i="19"/>
  <c r="T112" i="19"/>
  <c r="S112" i="19"/>
  <c r="R112" i="19"/>
  <c r="Q112" i="19"/>
  <c r="P112" i="19"/>
  <c r="O112" i="19"/>
  <c r="Y112" i="19" s="1"/>
  <c r="Z112" i="19" s="1"/>
  <c r="V111" i="19"/>
  <c r="U111" i="19"/>
  <c r="T111" i="19"/>
  <c r="S111" i="19"/>
  <c r="R111" i="19"/>
  <c r="Q111" i="19"/>
  <c r="P111" i="19"/>
  <c r="O111" i="19"/>
  <c r="Y111" i="19" s="1"/>
  <c r="Z111" i="19" s="1"/>
  <c r="V110" i="19"/>
  <c r="U110" i="19"/>
  <c r="T110" i="19"/>
  <c r="S110" i="19"/>
  <c r="R110" i="19"/>
  <c r="Q110" i="19"/>
  <c r="P110" i="19"/>
  <c r="O110" i="19"/>
  <c r="Y110" i="19" s="1"/>
  <c r="Z110" i="19" s="1"/>
  <c r="V109" i="19"/>
  <c r="U109" i="19"/>
  <c r="T109" i="19"/>
  <c r="S109" i="19"/>
  <c r="R109" i="19"/>
  <c r="Q109" i="19"/>
  <c r="P109" i="19"/>
  <c r="O109" i="19"/>
  <c r="Y109" i="19" s="1"/>
  <c r="Z109" i="19" s="1"/>
  <c r="V108" i="19"/>
  <c r="U108" i="19"/>
  <c r="T108" i="19"/>
  <c r="S108" i="19"/>
  <c r="R108" i="19"/>
  <c r="Q108" i="19"/>
  <c r="P108" i="19"/>
  <c r="O108" i="19"/>
  <c r="Y108" i="19" s="1"/>
  <c r="Z108" i="19" s="1"/>
  <c r="V107" i="19"/>
  <c r="U107" i="19"/>
  <c r="T107" i="19"/>
  <c r="S107" i="19"/>
  <c r="R107" i="19"/>
  <c r="Q107" i="19"/>
  <c r="P107" i="19"/>
  <c r="O107" i="19"/>
  <c r="Y107" i="19" s="1"/>
  <c r="Z107" i="19" s="1"/>
  <c r="V106" i="19"/>
  <c r="U106" i="19"/>
  <c r="T106" i="19"/>
  <c r="S106" i="19"/>
  <c r="R106" i="19"/>
  <c r="Q106" i="19"/>
  <c r="P106" i="19"/>
  <c r="O106" i="19"/>
  <c r="Y106" i="19" s="1"/>
  <c r="Z106" i="19" s="1"/>
  <c r="V105" i="19"/>
  <c r="U105" i="19"/>
  <c r="T105" i="19"/>
  <c r="S105" i="19"/>
  <c r="R105" i="19"/>
  <c r="Q105" i="19"/>
  <c r="P105" i="19"/>
  <c r="O105" i="19"/>
  <c r="Y105" i="19" s="1"/>
  <c r="Z105" i="19" s="1"/>
  <c r="V104" i="19"/>
  <c r="U104" i="19"/>
  <c r="T104" i="19"/>
  <c r="S104" i="19"/>
  <c r="R104" i="19"/>
  <c r="Q104" i="19"/>
  <c r="P104" i="19"/>
  <c r="O104" i="19"/>
  <c r="Y104" i="19" s="1"/>
  <c r="Z104" i="19" s="1"/>
  <c r="V103" i="19"/>
  <c r="U103" i="19"/>
  <c r="T103" i="19"/>
  <c r="S103" i="19"/>
  <c r="R103" i="19"/>
  <c r="Q103" i="19"/>
  <c r="P103" i="19"/>
  <c r="O103" i="19"/>
  <c r="Y103" i="19" s="1"/>
  <c r="Z103" i="19" s="1"/>
  <c r="V102" i="19"/>
  <c r="U102" i="19"/>
  <c r="T102" i="19"/>
  <c r="S102" i="19"/>
  <c r="R102" i="19"/>
  <c r="Q102" i="19"/>
  <c r="P102" i="19"/>
  <c r="O102" i="19"/>
  <c r="Y102" i="19" s="1"/>
  <c r="Z102" i="19" s="1"/>
  <c r="V101" i="19"/>
  <c r="U101" i="19"/>
  <c r="T101" i="19"/>
  <c r="S101" i="19"/>
  <c r="R101" i="19"/>
  <c r="Q101" i="19"/>
  <c r="P101" i="19"/>
  <c r="O101" i="19"/>
  <c r="Y101" i="19" s="1"/>
  <c r="Z101" i="19" s="1"/>
  <c r="V100" i="19"/>
  <c r="U100" i="19"/>
  <c r="T100" i="19"/>
  <c r="S100" i="19"/>
  <c r="R100" i="19"/>
  <c r="Q100" i="19"/>
  <c r="P100" i="19"/>
  <c r="O100" i="19"/>
  <c r="Y100" i="19" s="1"/>
  <c r="Z100" i="19" s="1"/>
  <c r="V99" i="19"/>
  <c r="U99" i="19"/>
  <c r="T99" i="19"/>
  <c r="S99" i="19"/>
  <c r="R99" i="19"/>
  <c r="Q99" i="19"/>
  <c r="P99" i="19"/>
  <c r="O99" i="19"/>
  <c r="Y99" i="19" s="1"/>
  <c r="Z99" i="19" s="1"/>
  <c r="V98" i="19"/>
  <c r="U98" i="19"/>
  <c r="T98" i="19"/>
  <c r="S98" i="19"/>
  <c r="R98" i="19"/>
  <c r="Q98" i="19"/>
  <c r="P98" i="19"/>
  <c r="O98" i="19"/>
  <c r="Y98" i="19" s="1"/>
  <c r="Z98" i="19" s="1"/>
  <c r="V97" i="19"/>
  <c r="U97" i="19"/>
  <c r="T97" i="19"/>
  <c r="S97" i="19"/>
  <c r="R97" i="19"/>
  <c r="Q97" i="19"/>
  <c r="P97" i="19"/>
  <c r="O97" i="19"/>
  <c r="Y97" i="19" s="1"/>
  <c r="Z97" i="19" s="1"/>
  <c r="V96" i="19"/>
  <c r="U96" i="19"/>
  <c r="T96" i="19"/>
  <c r="S96" i="19"/>
  <c r="R96" i="19"/>
  <c r="Q96" i="19"/>
  <c r="P96" i="19"/>
  <c r="O96" i="19"/>
  <c r="Y96" i="19" s="1"/>
  <c r="Z96" i="19" s="1"/>
  <c r="V95" i="19"/>
  <c r="U95" i="19"/>
  <c r="T95" i="19"/>
  <c r="S95" i="19"/>
  <c r="R95" i="19"/>
  <c r="Q95" i="19"/>
  <c r="P95" i="19"/>
  <c r="O95" i="19"/>
  <c r="Y95" i="19" s="1"/>
  <c r="Z95" i="19" s="1"/>
  <c r="V94" i="19"/>
  <c r="U94" i="19"/>
  <c r="T94" i="19"/>
  <c r="S94" i="19"/>
  <c r="R94" i="19"/>
  <c r="Q94" i="19"/>
  <c r="P94" i="19"/>
  <c r="O94" i="19"/>
  <c r="Y94" i="19" s="1"/>
  <c r="Z94" i="19" s="1"/>
  <c r="V93" i="19"/>
  <c r="U93" i="19"/>
  <c r="T93" i="19"/>
  <c r="S93" i="19"/>
  <c r="R93" i="19"/>
  <c r="Q93" i="19"/>
  <c r="P93" i="19"/>
  <c r="O93" i="19"/>
  <c r="Y93" i="19" s="1"/>
  <c r="Z93" i="19" s="1"/>
  <c r="V92" i="19"/>
  <c r="U92" i="19"/>
  <c r="T92" i="19"/>
  <c r="S92" i="19"/>
  <c r="R92" i="19"/>
  <c r="Q92" i="19"/>
  <c r="P92" i="19"/>
  <c r="O92" i="19"/>
  <c r="Y92" i="19" s="1"/>
  <c r="Z92" i="19" s="1"/>
  <c r="V91" i="19"/>
  <c r="U91" i="19"/>
  <c r="T91" i="19"/>
  <c r="S91" i="19"/>
  <c r="R91" i="19"/>
  <c r="Q91" i="19"/>
  <c r="P91" i="19"/>
  <c r="O91" i="19"/>
  <c r="Y91" i="19" s="1"/>
  <c r="Z91" i="19" s="1"/>
  <c r="V90" i="19"/>
  <c r="U90" i="19"/>
  <c r="T90" i="19"/>
  <c r="S90" i="19"/>
  <c r="R90" i="19"/>
  <c r="Q90" i="19"/>
  <c r="P90" i="19"/>
  <c r="O90" i="19"/>
  <c r="Y90" i="19" s="1"/>
  <c r="Z90" i="19" s="1"/>
  <c r="V89" i="19"/>
  <c r="U89" i="19"/>
  <c r="T89" i="19"/>
  <c r="S89" i="19"/>
  <c r="R89" i="19"/>
  <c r="Q89" i="19"/>
  <c r="P89" i="19"/>
  <c r="O89" i="19"/>
  <c r="Y89" i="19" s="1"/>
  <c r="Z89" i="19" s="1"/>
  <c r="V88" i="19"/>
  <c r="U88" i="19"/>
  <c r="T88" i="19"/>
  <c r="S88" i="19"/>
  <c r="R88" i="19"/>
  <c r="Q88" i="19"/>
  <c r="P88" i="19"/>
  <c r="O88" i="19"/>
  <c r="Y88" i="19" s="1"/>
  <c r="Z88" i="19" s="1"/>
  <c r="V87" i="19"/>
  <c r="U87" i="19"/>
  <c r="T87" i="19"/>
  <c r="S87" i="19"/>
  <c r="R87" i="19"/>
  <c r="Q87" i="19"/>
  <c r="P87" i="19"/>
  <c r="O87" i="19"/>
  <c r="Y87" i="19" s="1"/>
  <c r="Z87" i="19" s="1"/>
  <c r="V86" i="19"/>
  <c r="U86" i="19"/>
  <c r="T86" i="19"/>
  <c r="S86" i="19"/>
  <c r="R86" i="19"/>
  <c r="Q86" i="19"/>
  <c r="P86" i="19"/>
  <c r="O86" i="19"/>
  <c r="Y86" i="19" s="1"/>
  <c r="Z86" i="19" s="1"/>
  <c r="V85" i="19"/>
  <c r="U85" i="19"/>
  <c r="T85" i="19"/>
  <c r="S85" i="19"/>
  <c r="R85" i="19"/>
  <c r="Q85" i="19"/>
  <c r="P85" i="19"/>
  <c r="O85" i="19"/>
  <c r="Y85" i="19" s="1"/>
  <c r="Z85" i="19" s="1"/>
  <c r="V84" i="19"/>
  <c r="U84" i="19"/>
  <c r="T84" i="19"/>
  <c r="S84" i="19"/>
  <c r="R84" i="19"/>
  <c r="Q84" i="19"/>
  <c r="P84" i="19"/>
  <c r="O84" i="19"/>
  <c r="Y84" i="19" s="1"/>
  <c r="Z84" i="19" s="1"/>
  <c r="V83" i="19"/>
  <c r="U83" i="19"/>
  <c r="T83" i="19"/>
  <c r="S83" i="19"/>
  <c r="R83" i="19"/>
  <c r="Q83" i="19"/>
  <c r="P83" i="19"/>
  <c r="O83" i="19"/>
  <c r="Y83" i="19" s="1"/>
  <c r="Z83" i="19" s="1"/>
  <c r="V82" i="19"/>
  <c r="U82" i="19"/>
  <c r="T82" i="19"/>
  <c r="S82" i="19"/>
  <c r="R82" i="19"/>
  <c r="Q82" i="19"/>
  <c r="P82" i="19"/>
  <c r="O82" i="19"/>
  <c r="Y82" i="19" s="1"/>
  <c r="Z82" i="19" s="1"/>
  <c r="V81" i="19"/>
  <c r="U81" i="19"/>
  <c r="T81" i="19"/>
  <c r="S81" i="19"/>
  <c r="R81" i="19"/>
  <c r="Q81" i="19"/>
  <c r="P81" i="19"/>
  <c r="O81" i="19"/>
  <c r="Y81" i="19" s="1"/>
  <c r="Z81" i="19" s="1"/>
  <c r="V80" i="19"/>
  <c r="U80" i="19"/>
  <c r="T80" i="19"/>
  <c r="S80" i="19"/>
  <c r="R80" i="19"/>
  <c r="Q80" i="19"/>
  <c r="P80" i="19"/>
  <c r="O80" i="19"/>
  <c r="Y80" i="19" s="1"/>
  <c r="Z80" i="19" s="1"/>
  <c r="V79" i="19"/>
  <c r="U79" i="19"/>
  <c r="T79" i="19"/>
  <c r="S79" i="19"/>
  <c r="R79" i="19"/>
  <c r="Q79" i="19"/>
  <c r="P79" i="19"/>
  <c r="O79" i="19"/>
  <c r="Y79" i="19" s="1"/>
  <c r="Z79" i="19" s="1"/>
  <c r="V78" i="19"/>
  <c r="U78" i="19"/>
  <c r="T78" i="19"/>
  <c r="S78" i="19"/>
  <c r="R78" i="19"/>
  <c r="Q78" i="19"/>
  <c r="P78" i="19"/>
  <c r="O78" i="19"/>
  <c r="Y78" i="19" s="1"/>
  <c r="Z78" i="19" s="1"/>
  <c r="V77" i="19"/>
  <c r="U77" i="19"/>
  <c r="T77" i="19"/>
  <c r="S77" i="19"/>
  <c r="R77" i="19"/>
  <c r="Q77" i="19"/>
  <c r="P77" i="19"/>
  <c r="O77" i="19"/>
  <c r="Y77" i="19" s="1"/>
  <c r="Z77" i="19" s="1"/>
  <c r="V76" i="19"/>
  <c r="U76" i="19"/>
  <c r="T76" i="19"/>
  <c r="S76" i="19"/>
  <c r="R76" i="19"/>
  <c r="Q76" i="19"/>
  <c r="P76" i="19"/>
  <c r="O76" i="19"/>
  <c r="Y76" i="19" s="1"/>
  <c r="Z76" i="19" s="1"/>
  <c r="V75" i="19"/>
  <c r="U75" i="19"/>
  <c r="T75" i="19"/>
  <c r="S75" i="19"/>
  <c r="R75" i="19"/>
  <c r="Q75" i="19"/>
  <c r="P75" i="19"/>
  <c r="O75" i="19"/>
  <c r="Y75" i="19" s="1"/>
  <c r="Z75" i="19" s="1"/>
  <c r="V74" i="19"/>
  <c r="U74" i="19"/>
  <c r="T74" i="19"/>
  <c r="S74" i="19"/>
  <c r="R74" i="19"/>
  <c r="Q74" i="19"/>
  <c r="P74" i="19"/>
  <c r="O74" i="19"/>
  <c r="Y74" i="19" s="1"/>
  <c r="Z74" i="19" s="1"/>
  <c r="V73" i="19"/>
  <c r="U73" i="19"/>
  <c r="T73" i="19"/>
  <c r="S73" i="19"/>
  <c r="R73" i="19"/>
  <c r="Q73" i="19"/>
  <c r="P73" i="19"/>
  <c r="O73" i="19"/>
  <c r="Y73" i="19" s="1"/>
  <c r="Z73" i="19" s="1"/>
  <c r="V72" i="19"/>
  <c r="U72" i="19"/>
  <c r="T72" i="19"/>
  <c r="S72" i="19"/>
  <c r="R72" i="19"/>
  <c r="Q72" i="19"/>
  <c r="P72" i="19"/>
  <c r="O72" i="19"/>
  <c r="Y72" i="19" s="1"/>
  <c r="Z72" i="19" s="1"/>
  <c r="V71" i="19"/>
  <c r="U71" i="19"/>
  <c r="T71" i="19"/>
  <c r="S71" i="19"/>
  <c r="R71" i="19"/>
  <c r="Q71" i="19"/>
  <c r="P71" i="19"/>
  <c r="O71" i="19"/>
  <c r="Y71" i="19" s="1"/>
  <c r="Z71" i="19" s="1"/>
  <c r="V70" i="19"/>
  <c r="U70" i="19"/>
  <c r="T70" i="19"/>
  <c r="S70" i="19"/>
  <c r="R70" i="19"/>
  <c r="Q70" i="19"/>
  <c r="P70" i="19"/>
  <c r="O70" i="19"/>
  <c r="Y70" i="19" s="1"/>
  <c r="Z70" i="19" s="1"/>
  <c r="V69" i="19"/>
  <c r="U69" i="19"/>
  <c r="T69" i="19"/>
  <c r="S69" i="19"/>
  <c r="R69" i="19"/>
  <c r="Q69" i="19"/>
  <c r="P69" i="19"/>
  <c r="O69" i="19"/>
  <c r="Y69" i="19" s="1"/>
  <c r="Z69" i="19" s="1"/>
  <c r="V68" i="19"/>
  <c r="U68" i="19"/>
  <c r="T68" i="19"/>
  <c r="S68" i="19"/>
  <c r="R68" i="19"/>
  <c r="Q68" i="19"/>
  <c r="P68" i="19"/>
  <c r="O68" i="19"/>
  <c r="Y68" i="19" s="1"/>
  <c r="Z68" i="19" s="1"/>
  <c r="V67" i="19"/>
  <c r="U67" i="19"/>
  <c r="T67" i="19"/>
  <c r="S67" i="19"/>
  <c r="R67" i="19"/>
  <c r="Q67" i="19"/>
  <c r="P67" i="19"/>
  <c r="O67" i="19"/>
  <c r="Y67" i="19" s="1"/>
  <c r="Z67" i="19" s="1"/>
  <c r="V66" i="19"/>
  <c r="U66" i="19"/>
  <c r="T66" i="19"/>
  <c r="S66" i="19"/>
  <c r="R66" i="19"/>
  <c r="Q66" i="19"/>
  <c r="P66" i="19"/>
  <c r="O66" i="19"/>
  <c r="Y66" i="19" s="1"/>
  <c r="Z66" i="19" s="1"/>
  <c r="V65" i="19"/>
  <c r="U65" i="19"/>
  <c r="T65" i="19"/>
  <c r="S65" i="19"/>
  <c r="R65" i="19"/>
  <c r="Q65" i="19"/>
  <c r="P65" i="19"/>
  <c r="O65" i="19"/>
  <c r="Y65" i="19" s="1"/>
  <c r="Z65" i="19" s="1"/>
  <c r="V64" i="19"/>
  <c r="U64" i="19"/>
  <c r="T64" i="19"/>
  <c r="S64" i="19"/>
  <c r="R64" i="19"/>
  <c r="Q64" i="19"/>
  <c r="P64" i="19"/>
  <c r="O64" i="19"/>
  <c r="Y64" i="19" s="1"/>
  <c r="Z64" i="19" s="1"/>
  <c r="V63" i="19"/>
  <c r="U63" i="19"/>
  <c r="T63" i="19"/>
  <c r="S63" i="19"/>
  <c r="R63" i="19"/>
  <c r="Q63" i="19"/>
  <c r="P63" i="19"/>
  <c r="O63" i="19"/>
  <c r="Y63" i="19" s="1"/>
  <c r="Z63" i="19" s="1"/>
  <c r="V62" i="19"/>
  <c r="U62" i="19"/>
  <c r="T62" i="19"/>
  <c r="S62" i="19"/>
  <c r="R62" i="19"/>
  <c r="Q62" i="19"/>
  <c r="P62" i="19"/>
  <c r="O62" i="19"/>
  <c r="Y62" i="19" s="1"/>
  <c r="Z62" i="19" s="1"/>
  <c r="V61" i="19"/>
  <c r="U61" i="19"/>
  <c r="T61" i="19"/>
  <c r="S61" i="19"/>
  <c r="R61" i="19"/>
  <c r="Q61" i="19"/>
  <c r="P61" i="19"/>
  <c r="O61" i="19"/>
  <c r="Y61" i="19" s="1"/>
  <c r="Z61" i="19" s="1"/>
  <c r="V60" i="19"/>
  <c r="U60" i="19"/>
  <c r="T60" i="19"/>
  <c r="S60" i="19"/>
  <c r="R60" i="19"/>
  <c r="Q60" i="19"/>
  <c r="P60" i="19"/>
  <c r="O60" i="19"/>
  <c r="Y60" i="19" s="1"/>
  <c r="Z60" i="19" s="1"/>
  <c r="V59" i="19"/>
  <c r="U59" i="19"/>
  <c r="T59" i="19"/>
  <c r="S59" i="19"/>
  <c r="R59" i="19"/>
  <c r="Q59" i="19"/>
  <c r="P59" i="19"/>
  <c r="O59" i="19"/>
  <c r="Y59" i="19" s="1"/>
  <c r="Z59" i="19" s="1"/>
  <c r="V58" i="19"/>
  <c r="U58" i="19"/>
  <c r="T58" i="19"/>
  <c r="S58" i="19"/>
  <c r="R58" i="19"/>
  <c r="Q58" i="19"/>
  <c r="P58" i="19"/>
  <c r="O58" i="19"/>
  <c r="Y58" i="19" s="1"/>
  <c r="Z58" i="19" s="1"/>
  <c r="V57" i="19"/>
  <c r="U57" i="19"/>
  <c r="T57" i="19"/>
  <c r="S57" i="19"/>
  <c r="R57" i="19"/>
  <c r="Q57" i="19"/>
  <c r="P57" i="19"/>
  <c r="O57" i="19"/>
  <c r="Y57" i="19" s="1"/>
  <c r="Z57" i="19" s="1"/>
  <c r="V56" i="19"/>
  <c r="U56" i="19"/>
  <c r="T56" i="19"/>
  <c r="S56" i="19"/>
  <c r="R56" i="19"/>
  <c r="Q56" i="19"/>
  <c r="P56" i="19"/>
  <c r="O56" i="19"/>
  <c r="Y56" i="19" s="1"/>
  <c r="Z56" i="19" s="1"/>
  <c r="V55" i="19"/>
  <c r="U55" i="19"/>
  <c r="T55" i="19"/>
  <c r="S55" i="19"/>
  <c r="R55" i="19"/>
  <c r="Q55" i="19"/>
  <c r="P55" i="19"/>
  <c r="O55" i="19"/>
  <c r="Y55" i="19" s="1"/>
  <c r="Z55" i="19" s="1"/>
  <c r="V54" i="19"/>
  <c r="U54" i="19"/>
  <c r="T54" i="19"/>
  <c r="S54" i="19"/>
  <c r="R54" i="19"/>
  <c r="Q54" i="19"/>
  <c r="P54" i="19"/>
  <c r="O54" i="19"/>
  <c r="Y54" i="19" s="1"/>
  <c r="Z54" i="19" s="1"/>
  <c r="V53" i="19"/>
  <c r="U53" i="19"/>
  <c r="T53" i="19"/>
  <c r="S53" i="19"/>
  <c r="R53" i="19"/>
  <c r="Q53" i="19"/>
  <c r="P53" i="19"/>
  <c r="O53" i="19"/>
  <c r="Y53" i="19" s="1"/>
  <c r="Z53" i="19" s="1"/>
  <c r="V52" i="19"/>
  <c r="U52" i="19"/>
  <c r="T52" i="19"/>
  <c r="S52" i="19"/>
  <c r="R52" i="19"/>
  <c r="Q52" i="19"/>
  <c r="P52" i="19"/>
  <c r="O52" i="19"/>
  <c r="Y52" i="19" s="1"/>
  <c r="Z52" i="19" s="1"/>
  <c r="V51" i="19"/>
  <c r="U51" i="19"/>
  <c r="T51" i="19"/>
  <c r="S51" i="19"/>
  <c r="R51" i="19"/>
  <c r="Q51" i="19"/>
  <c r="P51" i="19"/>
  <c r="O51" i="19"/>
  <c r="Y51" i="19" s="1"/>
  <c r="Z51" i="19" s="1"/>
  <c r="V50" i="19"/>
  <c r="U50" i="19"/>
  <c r="T50" i="19"/>
  <c r="S50" i="19"/>
  <c r="R50" i="19"/>
  <c r="Q50" i="19"/>
  <c r="P50" i="19"/>
  <c r="O50" i="19"/>
  <c r="Y50" i="19" s="1"/>
  <c r="Z50" i="19" s="1"/>
  <c r="V49" i="19"/>
  <c r="U49" i="19"/>
  <c r="T49" i="19"/>
  <c r="S49" i="19"/>
  <c r="R49" i="19"/>
  <c r="Q49" i="19"/>
  <c r="P49" i="19"/>
  <c r="O49" i="19"/>
  <c r="Y49" i="19" s="1"/>
  <c r="Z49" i="19" s="1"/>
  <c r="V48" i="19"/>
  <c r="U48" i="19"/>
  <c r="T48" i="19"/>
  <c r="S48" i="19"/>
  <c r="R48" i="19"/>
  <c r="Q48" i="19"/>
  <c r="P48" i="19"/>
  <c r="O48" i="19"/>
  <c r="Y48" i="19" s="1"/>
  <c r="Z48" i="19" s="1"/>
  <c r="V47" i="19"/>
  <c r="U47" i="19"/>
  <c r="T47" i="19"/>
  <c r="S47" i="19"/>
  <c r="R47" i="19"/>
  <c r="Q47" i="19"/>
  <c r="P47" i="19"/>
  <c r="O47" i="19"/>
  <c r="Y47" i="19" s="1"/>
  <c r="Z47" i="19" s="1"/>
  <c r="V46" i="19"/>
  <c r="U46" i="19"/>
  <c r="T46" i="19"/>
  <c r="S46" i="19"/>
  <c r="R46" i="19"/>
  <c r="Q46" i="19"/>
  <c r="P46" i="19"/>
  <c r="O46" i="19"/>
  <c r="Y46" i="19" s="1"/>
  <c r="Z46" i="19" s="1"/>
  <c r="V45" i="19"/>
  <c r="U45" i="19"/>
  <c r="T45" i="19"/>
  <c r="S45" i="19"/>
  <c r="R45" i="19"/>
  <c r="Q45" i="19"/>
  <c r="P45" i="19"/>
  <c r="O45" i="19"/>
  <c r="Y45" i="19" s="1"/>
  <c r="Z45" i="19" s="1"/>
  <c r="V44" i="19"/>
  <c r="U44" i="19"/>
  <c r="T44" i="19"/>
  <c r="S44" i="19"/>
  <c r="R44" i="19"/>
  <c r="Q44" i="19"/>
  <c r="P44" i="19"/>
  <c r="O44" i="19"/>
  <c r="Y44" i="19" s="1"/>
  <c r="Z44" i="19" s="1"/>
  <c r="V43" i="19"/>
  <c r="U43" i="19"/>
  <c r="T43" i="19"/>
  <c r="S43" i="19"/>
  <c r="R43" i="19"/>
  <c r="Q43" i="19"/>
  <c r="P43" i="19"/>
  <c r="O43" i="19"/>
  <c r="Y43" i="19" s="1"/>
  <c r="Z43" i="19" s="1"/>
  <c r="V42" i="19"/>
  <c r="U42" i="19"/>
  <c r="T42" i="19"/>
  <c r="S42" i="19"/>
  <c r="R42" i="19"/>
  <c r="Q42" i="19"/>
  <c r="P42" i="19"/>
  <c r="O42" i="19"/>
  <c r="Y42" i="19" s="1"/>
  <c r="Z42" i="19" s="1"/>
  <c r="V41" i="19"/>
  <c r="U41" i="19"/>
  <c r="T41" i="19"/>
  <c r="S41" i="19"/>
  <c r="R41" i="19"/>
  <c r="Q41" i="19"/>
  <c r="P41" i="19"/>
  <c r="O41" i="19"/>
  <c r="Y41" i="19" s="1"/>
  <c r="Z41" i="19" s="1"/>
  <c r="V40" i="19"/>
  <c r="U40" i="19"/>
  <c r="T40" i="19"/>
  <c r="S40" i="19"/>
  <c r="R40" i="19"/>
  <c r="Q40" i="19"/>
  <c r="P40" i="19"/>
  <c r="O40" i="19"/>
  <c r="Y40" i="19" s="1"/>
  <c r="Z40" i="19" s="1"/>
  <c r="V39" i="19"/>
  <c r="U39" i="19"/>
  <c r="T39" i="19"/>
  <c r="S39" i="19"/>
  <c r="R39" i="19"/>
  <c r="Q39" i="19"/>
  <c r="P39" i="19"/>
  <c r="O39" i="19"/>
  <c r="Y39" i="19" s="1"/>
  <c r="Z39" i="19" s="1"/>
  <c r="V38" i="19"/>
  <c r="U38" i="19"/>
  <c r="T38" i="19"/>
  <c r="S38" i="19"/>
  <c r="R38" i="19"/>
  <c r="Q38" i="19"/>
  <c r="P38" i="19"/>
  <c r="O38" i="19"/>
  <c r="Y38" i="19" s="1"/>
  <c r="Z38" i="19" s="1"/>
  <c r="V37" i="19"/>
  <c r="U37" i="19"/>
  <c r="T37" i="19"/>
  <c r="S37" i="19"/>
  <c r="R37" i="19"/>
  <c r="Q37" i="19"/>
  <c r="P37" i="19"/>
  <c r="O37" i="19"/>
  <c r="Y37" i="19" s="1"/>
  <c r="Z37" i="19" s="1"/>
  <c r="V36" i="19"/>
  <c r="U36" i="19"/>
  <c r="T36" i="19"/>
  <c r="S36" i="19"/>
  <c r="R36" i="19"/>
  <c r="Q36" i="19"/>
  <c r="P36" i="19"/>
  <c r="O36" i="19"/>
  <c r="Y36" i="19" s="1"/>
  <c r="Z36" i="19" s="1"/>
  <c r="V35" i="19"/>
  <c r="U35" i="19"/>
  <c r="T35" i="19"/>
  <c r="S35" i="19"/>
  <c r="R35" i="19"/>
  <c r="Q35" i="19"/>
  <c r="P35" i="19"/>
  <c r="O35" i="19"/>
  <c r="Y35" i="19" s="1"/>
  <c r="Z35" i="19" s="1"/>
  <c r="V34" i="19"/>
  <c r="U34" i="19"/>
  <c r="T34" i="19"/>
  <c r="S34" i="19"/>
  <c r="R34" i="19"/>
  <c r="Q34" i="19"/>
  <c r="P34" i="19"/>
  <c r="O34" i="19"/>
  <c r="Y34" i="19" s="1"/>
  <c r="Z34" i="19" s="1"/>
  <c r="V33" i="19"/>
  <c r="U33" i="19"/>
  <c r="T33" i="19"/>
  <c r="S33" i="19"/>
  <c r="R33" i="19"/>
  <c r="Q33" i="19"/>
  <c r="P33" i="19"/>
  <c r="O33" i="19"/>
  <c r="Y33" i="19" s="1"/>
  <c r="Z33" i="19" s="1"/>
  <c r="V32" i="19"/>
  <c r="U32" i="19"/>
  <c r="T32" i="19"/>
  <c r="S32" i="19"/>
  <c r="R32" i="19"/>
  <c r="Q32" i="19"/>
  <c r="P32" i="19"/>
  <c r="O32" i="19"/>
  <c r="Y32" i="19" s="1"/>
  <c r="Z32" i="19" s="1"/>
  <c r="V31" i="19"/>
  <c r="U31" i="19"/>
  <c r="T31" i="19"/>
  <c r="S31" i="19"/>
  <c r="R31" i="19"/>
  <c r="Q31" i="19"/>
  <c r="P31" i="19"/>
  <c r="O31" i="19"/>
  <c r="Y31" i="19" s="1"/>
  <c r="Z31" i="19" s="1"/>
  <c r="V30" i="19"/>
  <c r="U30" i="19"/>
  <c r="T30" i="19"/>
  <c r="S30" i="19"/>
  <c r="R30" i="19"/>
  <c r="Q30" i="19"/>
  <c r="P30" i="19"/>
  <c r="O30" i="19"/>
  <c r="Y30" i="19" s="1"/>
  <c r="Z30" i="19" s="1"/>
  <c r="V29" i="19"/>
  <c r="U29" i="19"/>
  <c r="T29" i="19"/>
  <c r="S29" i="19"/>
  <c r="R29" i="19"/>
  <c r="Q29" i="19"/>
  <c r="P29" i="19"/>
  <c r="O29" i="19"/>
  <c r="Y29" i="19" s="1"/>
  <c r="Z29" i="19" s="1"/>
  <c r="V28" i="19"/>
  <c r="U28" i="19"/>
  <c r="T28" i="19"/>
  <c r="S28" i="19"/>
  <c r="R28" i="19"/>
  <c r="Q28" i="19"/>
  <c r="P28" i="19"/>
  <c r="O28" i="19"/>
  <c r="Y28" i="19" s="1"/>
  <c r="Z28" i="19" s="1"/>
  <c r="V27" i="19"/>
  <c r="U27" i="19"/>
  <c r="T27" i="19"/>
  <c r="S27" i="19"/>
  <c r="R27" i="19"/>
  <c r="Q27" i="19"/>
  <c r="P27" i="19"/>
  <c r="O27" i="19"/>
  <c r="Y27" i="19" s="1"/>
  <c r="Z27" i="19" s="1"/>
  <c r="V26" i="19"/>
  <c r="U26" i="19"/>
  <c r="T26" i="19"/>
  <c r="S26" i="19"/>
  <c r="R26" i="19"/>
  <c r="Q26" i="19"/>
  <c r="P26" i="19"/>
  <c r="O26" i="19"/>
  <c r="Y26" i="19" s="1"/>
  <c r="Z26" i="19" s="1"/>
  <c r="V25" i="19"/>
  <c r="U25" i="19"/>
  <c r="T25" i="19"/>
  <c r="S25" i="19"/>
  <c r="R25" i="19"/>
  <c r="Q25" i="19"/>
  <c r="P25" i="19"/>
  <c r="O25" i="19"/>
  <c r="Y25" i="19" s="1"/>
  <c r="Z25" i="19" s="1"/>
  <c r="V24" i="19"/>
  <c r="U24" i="19"/>
  <c r="T24" i="19"/>
  <c r="S24" i="19"/>
  <c r="R24" i="19"/>
  <c r="Q24" i="19"/>
  <c r="P24" i="19"/>
  <c r="O24" i="19"/>
  <c r="Y24" i="19" s="1"/>
  <c r="Z24" i="19" s="1"/>
  <c r="V23" i="19"/>
  <c r="U23" i="19"/>
  <c r="T23" i="19"/>
  <c r="S23" i="19"/>
  <c r="R23" i="19"/>
  <c r="Q23" i="19"/>
  <c r="P23" i="19"/>
  <c r="O23" i="19"/>
  <c r="Y23" i="19" s="1"/>
  <c r="Z23" i="19" s="1"/>
  <c r="V22" i="19"/>
  <c r="U22" i="19"/>
  <c r="T22" i="19"/>
  <c r="S22" i="19"/>
  <c r="R22" i="19"/>
  <c r="Q22" i="19"/>
  <c r="P22" i="19"/>
  <c r="V21" i="19"/>
  <c r="U21" i="19"/>
  <c r="T21" i="19"/>
  <c r="S21" i="19"/>
  <c r="R21" i="19"/>
  <c r="Q21" i="19"/>
  <c r="P21" i="19"/>
  <c r="O21" i="19"/>
  <c r="Y21" i="19" s="1"/>
  <c r="Z21" i="19" s="1"/>
  <c r="V20" i="19"/>
  <c r="U20" i="19"/>
  <c r="T20" i="19"/>
  <c r="S20" i="19"/>
  <c r="R20" i="19"/>
  <c r="Q20" i="19"/>
  <c r="P20" i="19"/>
  <c r="O20" i="19"/>
  <c r="Y20" i="19" s="1"/>
  <c r="Z20" i="19" s="1"/>
  <c r="V19" i="19"/>
  <c r="U19" i="19"/>
  <c r="T19" i="19"/>
  <c r="S19" i="19"/>
  <c r="R19" i="19"/>
  <c r="Q19" i="19"/>
  <c r="P19" i="19"/>
  <c r="O19" i="19"/>
  <c r="Y19" i="19" s="1"/>
  <c r="Z19" i="19" s="1"/>
  <c r="V18" i="19"/>
  <c r="U18" i="19"/>
  <c r="T18" i="19"/>
  <c r="S18" i="19"/>
  <c r="R18" i="19"/>
  <c r="Q18" i="19"/>
  <c r="P18" i="19"/>
  <c r="O18" i="19"/>
  <c r="Y18" i="19" s="1"/>
  <c r="Z18" i="19" s="1"/>
  <c r="V17" i="19"/>
  <c r="U17" i="19"/>
  <c r="T17" i="19"/>
  <c r="S17" i="19"/>
  <c r="R17" i="19"/>
  <c r="Q17" i="19"/>
  <c r="P17" i="19"/>
  <c r="O17" i="19"/>
  <c r="Y17" i="19" s="1"/>
  <c r="Z17" i="19" s="1"/>
  <c r="V16" i="19"/>
  <c r="U16" i="19"/>
  <c r="T16" i="19"/>
  <c r="S16" i="19"/>
  <c r="R16" i="19"/>
  <c r="Q16" i="19"/>
  <c r="P16" i="19"/>
  <c r="O16" i="19"/>
  <c r="Y16" i="19" s="1"/>
  <c r="Z16" i="19" s="1"/>
  <c r="V15" i="19"/>
  <c r="U15" i="19"/>
  <c r="T15" i="19"/>
  <c r="S15" i="19"/>
  <c r="R15" i="19"/>
  <c r="Q15" i="19"/>
  <c r="P15" i="19"/>
  <c r="O15" i="19"/>
  <c r="Y15" i="19" s="1"/>
  <c r="Z15" i="19" s="1"/>
  <c r="V14" i="19"/>
  <c r="U14" i="19"/>
  <c r="T14" i="19"/>
  <c r="S14" i="19"/>
  <c r="R14" i="19"/>
  <c r="Q14" i="19"/>
  <c r="P14" i="19"/>
  <c r="O14" i="19"/>
  <c r="Y14" i="19" s="1"/>
  <c r="Z14" i="19" s="1"/>
  <c r="V13" i="19"/>
  <c r="U13" i="19"/>
  <c r="T13" i="19"/>
  <c r="S13" i="19"/>
  <c r="R13" i="19"/>
  <c r="Q13" i="19"/>
  <c r="P13" i="19"/>
  <c r="O13" i="19"/>
  <c r="Y13" i="19" s="1"/>
  <c r="Z13" i="19" s="1"/>
  <c r="V12" i="19"/>
  <c r="U12" i="19"/>
  <c r="T12" i="19"/>
  <c r="S12" i="19"/>
  <c r="R12" i="19"/>
  <c r="Q12" i="19"/>
  <c r="P12" i="19"/>
  <c r="O12" i="19"/>
  <c r="Y12" i="19" s="1"/>
  <c r="Z12" i="19" s="1"/>
  <c r="V10" i="19"/>
  <c r="U10" i="19"/>
  <c r="T10" i="19"/>
  <c r="S10" i="19"/>
  <c r="R10" i="19"/>
  <c r="Q10" i="19"/>
  <c r="O10" i="19"/>
  <c r="Y10" i="19" s="1"/>
  <c r="Z10" i="19" s="1"/>
  <c r="J8" i="16"/>
  <c r="I8" i="16"/>
  <c r="H8" i="16"/>
  <c r="G8" i="16"/>
  <c r="F8" i="16"/>
  <c r="E8" i="16"/>
  <c r="D8" i="16"/>
  <c r="C8" i="16"/>
  <c r="Q11" i="19" l="1"/>
  <c r="S11" i="19"/>
  <c r="V11" i="19"/>
  <c r="R11" i="19"/>
  <c r="U11" i="19"/>
  <c r="O11" i="19"/>
  <c r="Y11" i="19" s="1"/>
  <c r="Z11" i="19" s="1"/>
  <c r="P11" i="19"/>
  <c r="T11" i="19"/>
  <c r="P10" i="19"/>
  <c r="V9" i="19"/>
  <c r="O9" i="19"/>
  <c r="Y9" i="19" s="1"/>
  <c r="Z9" i="19" s="1"/>
  <c r="S9" i="19"/>
  <c r="P9" i="19"/>
  <c r="T9" i="19"/>
  <c r="R9" i="19"/>
  <c r="U9" i="19"/>
  <c r="Q9" i="19"/>
  <c r="P5" i="16"/>
  <c r="T5" i="16"/>
  <c r="Q5" i="16"/>
  <c r="U5" i="16"/>
  <c r="R5" i="16"/>
  <c r="V5" i="16"/>
  <c r="S5" i="16"/>
  <c r="W5" i="16"/>
  <c r="AM5" i="16"/>
  <c r="AL5" i="16"/>
  <c r="AK5" i="16"/>
  <c r="AJ5" i="16"/>
  <c r="AI5" i="16"/>
  <c r="AH5" i="16"/>
  <c r="AG5" i="16"/>
  <c r="AF5" i="16"/>
</calcChain>
</file>

<file path=xl/sharedStrings.xml><?xml version="1.0" encoding="utf-8"?>
<sst xmlns="http://schemas.openxmlformats.org/spreadsheetml/2006/main" count="7921" uniqueCount="1107">
  <si>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</si>
  <si>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</si>
  <si>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</si>
  <si>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</si>
  <si>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</si>
  <si>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</si>
  <si>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</si>
  <si>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</si>
  <si>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</si>
  <si>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</si>
  <si>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</si>
  <si>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</si>
  <si>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</si>
  <si>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</si>
  <si>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</si>
  <si>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</si>
  <si>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</si>
  <si>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</si>
  <si>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</si>
  <si>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</si>
  <si>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</si>
  <si>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</si>
  <si>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</si>
  <si>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</si>
  <si>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</si>
  <si>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</si>
  <si>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</si>
  <si>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</si>
  <si>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</si>
  <si>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</si>
  <si>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</si>
  <si>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</si>
  <si>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</si>
  <si>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</si>
  <si>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</si>
  <si>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</si>
  <si>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</si>
  <si>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</si>
  <si>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</si>
  <si>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</si>
  <si>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</si>
  <si>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</si>
  <si>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</si>
  <si>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</si>
  <si>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</si>
  <si>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</si>
  <si>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</si>
  <si>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</si>
  <si>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</si>
  <si>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</si>
  <si>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</si>
  <si>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</si>
  <si>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</si>
  <si>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</si>
  <si>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</si>
  <si>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</si>
  <si>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</si>
  <si>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</si>
  <si>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</si>
  <si>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</si>
  <si>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</si>
  <si>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</si>
  <si>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</si>
  <si>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</si>
  <si>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</si>
  <si>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</si>
  <si>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</si>
  <si>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</si>
  <si>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</si>
  <si>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</si>
  <si>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</si>
  <si>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</si>
  <si>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</si>
  <si>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</si>
  <si>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</si>
  <si>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</si>
  <si>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</si>
  <si>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</si>
  <si>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</si>
  <si>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</si>
  <si>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</si>
  <si>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</si>
  <si>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</si>
  <si>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</si>
  <si>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</si>
  <si>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</si>
  <si>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</si>
  <si>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</si>
  <si>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</si>
  <si>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</si>
  <si>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</si>
  <si>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</si>
  <si>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</si>
  <si>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</si>
  <si>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</si>
  <si>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</si>
  <si>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</si>
  <si>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</si>
  <si>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</si>
  <si>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</si>
  <si>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</si>
  <si>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</si>
  <si>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</si>
  <si>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</si>
  <si>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</si>
  <si>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</si>
  <si>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</si>
  <si>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</si>
  <si>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</si>
  <si>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</si>
  <si>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</si>
  <si>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</si>
  <si>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</si>
  <si>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</si>
  <si>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</si>
  <si>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</si>
  <si>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</si>
  <si>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</si>
  <si>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</si>
  <si>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</si>
  <si>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</si>
  <si>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</si>
  <si>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</si>
  <si>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</si>
  <si>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</si>
  <si>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</si>
  <si>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</si>
  <si>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</si>
  <si>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</si>
  <si>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</si>
  <si>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</si>
  <si>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</si>
  <si>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</si>
  <si>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</si>
  <si>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</si>
  <si>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</si>
  <si>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</si>
  <si>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</si>
  <si>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</si>
  <si>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</si>
  <si>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</si>
  <si>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</si>
  <si>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</si>
  <si>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</si>
  <si>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</si>
  <si>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</si>
  <si>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</si>
  <si>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</si>
  <si>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</si>
  <si>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</si>
  <si>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</si>
  <si>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</si>
  <si>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</si>
  <si>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</si>
  <si>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</si>
  <si>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</si>
  <si>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</si>
  <si>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</si>
  <si>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</si>
  <si>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</si>
  <si>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</si>
  <si>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</si>
  <si>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</si>
  <si>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</si>
  <si>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</si>
  <si>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</si>
  <si>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</si>
  <si>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</si>
  <si>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</si>
  <si>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</si>
  <si>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</si>
  <si>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</si>
  <si>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</si>
  <si>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</si>
  <si>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</si>
  <si>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</si>
  <si>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</si>
  <si>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</si>
  <si>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</si>
  <si>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</si>
  <si>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</si>
  <si>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</si>
  <si>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</si>
  <si>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</si>
  <si>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</si>
  <si>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</si>
  <si>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</si>
  <si>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</si>
  <si>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</si>
  <si>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</si>
  <si>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</si>
  <si>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</si>
  <si>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</si>
  <si>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</si>
  <si>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</si>
  <si>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</si>
  <si>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</si>
  <si>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</si>
  <si>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</si>
  <si>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</si>
  <si>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</si>
  <si>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</si>
  <si>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</si>
  <si>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</si>
  <si>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</si>
  <si>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</si>
  <si>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</si>
  <si>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</si>
  <si>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</si>
  <si>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</si>
  <si>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</si>
  <si>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</si>
  <si>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</si>
  <si>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</si>
  <si>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</si>
  <si>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</si>
  <si>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</si>
  <si>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</si>
  <si>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</si>
  <si>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</si>
  <si>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</si>
  <si>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</si>
  <si>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</si>
  <si>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</si>
  <si>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</si>
  <si>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</si>
  <si>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</si>
  <si>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</si>
  <si>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</si>
  <si>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</si>
  <si>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</si>
  <si>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</si>
  <si>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</si>
  <si>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</si>
  <si>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</si>
  <si>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</si>
  <si>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</si>
  <si>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</si>
  <si>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</si>
  <si>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</si>
  <si>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</si>
  <si>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</si>
  <si>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</si>
  <si>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</si>
  <si>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</si>
  <si>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</si>
  <si>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</si>
  <si>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</si>
  <si>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</si>
  <si>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</si>
  <si>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</si>
  <si>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</si>
  <si>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</si>
  <si>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</si>
  <si>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</si>
  <si>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</si>
  <si>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</si>
  <si>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</si>
  <si>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</si>
  <si>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</si>
  <si>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</si>
  <si>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</si>
  <si>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</si>
  <si>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</si>
  <si>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</si>
  <si>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</si>
  <si>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</si>
  <si>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</si>
  <si>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</si>
  <si>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</si>
  <si>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</si>
  <si>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</si>
  <si>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</si>
  <si>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</si>
  <si>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</si>
  <si>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</si>
  <si>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</si>
  <si>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</si>
  <si>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</si>
  <si>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</si>
  <si>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</si>
  <si>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</si>
  <si>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</si>
  <si>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</si>
  <si>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</si>
  <si>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</si>
  <si>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</si>
  <si>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</si>
  <si>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</si>
  <si>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</si>
  <si>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</si>
  <si>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</si>
  <si>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</si>
  <si>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</si>
  <si>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</si>
  <si>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</si>
  <si>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</si>
  <si>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</si>
  <si>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</si>
  <si>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</si>
  <si>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</si>
  <si>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</si>
  <si>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</si>
  <si>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</si>
  <si>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</si>
  <si>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</si>
  <si>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</si>
  <si>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</si>
  <si>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</si>
  <si>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</si>
  <si>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</si>
  <si>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</si>
  <si>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</si>
  <si>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</si>
  <si>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</si>
  <si>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</si>
  <si>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</si>
  <si>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</si>
  <si>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</si>
  <si>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</si>
  <si>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</si>
  <si>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</si>
  <si>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</si>
  <si>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</si>
  <si>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</si>
  <si>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</si>
  <si>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</si>
  <si>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</si>
  <si>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</si>
  <si>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</si>
  <si>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</si>
  <si>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</si>
  <si>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</si>
  <si>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</si>
  <si>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</si>
  <si>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</si>
  <si>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</si>
  <si>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</si>
  <si>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</si>
  <si>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</si>
  <si>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</si>
  <si>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</si>
  <si>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</si>
  <si>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</si>
  <si>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</si>
  <si>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</si>
  <si>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</si>
  <si>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</si>
  <si>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</si>
  <si>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</si>
  <si>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</si>
  <si>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</si>
  <si>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</si>
  <si>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</si>
  <si>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</si>
  <si>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</si>
  <si>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</si>
  <si>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</si>
  <si>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</si>
  <si>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</si>
  <si>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</si>
  <si>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</si>
  <si>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</si>
  <si>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</si>
  <si>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</si>
  <si>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</si>
  <si>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</si>
  <si>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</si>
  <si>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</si>
  <si>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</si>
  <si>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</si>
  <si>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</si>
  <si>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</si>
  <si>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</si>
  <si>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</si>
  <si>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</si>
  <si>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</si>
  <si>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</si>
  <si>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</si>
  <si>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</si>
  <si>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</si>
  <si>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</si>
  <si>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</si>
  <si>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</si>
  <si>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</si>
  <si>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</si>
  <si>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</si>
  <si>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</si>
  <si>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</si>
  <si>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</si>
  <si>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</si>
  <si>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</si>
  <si>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</si>
  <si>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</si>
  <si>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</si>
  <si>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</si>
  <si>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</si>
  <si>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</si>
  <si>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</si>
  <si>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</si>
  <si>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</si>
  <si>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</si>
  <si>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</si>
  <si>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</si>
  <si>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</si>
  <si>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</si>
  <si>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</si>
  <si>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</si>
  <si>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</si>
  <si>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</si>
  <si>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</si>
  <si>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</si>
  <si>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</si>
  <si>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</si>
  <si>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</si>
  <si>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</si>
  <si>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</si>
  <si>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</si>
  <si>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</si>
  <si>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</si>
  <si>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</si>
  <si>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</si>
  <si>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</si>
  <si>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</si>
  <si>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</si>
  <si>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</si>
  <si>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</si>
  <si>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</si>
  <si>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</si>
  <si>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</si>
  <si>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</si>
  <si>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</si>
  <si>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</si>
  <si>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</si>
  <si>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</si>
  <si>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</si>
  <si>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</si>
  <si>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</si>
  <si>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</si>
  <si>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</si>
  <si>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</si>
  <si>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</si>
  <si>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</si>
  <si>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</si>
  <si>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</si>
  <si>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</si>
  <si>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</si>
  <si>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</si>
  <si>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</si>
  <si>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</si>
  <si>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</si>
  <si>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</si>
  <si>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</si>
  <si>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</si>
  <si>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</si>
  <si>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</si>
  <si>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</si>
  <si>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</si>
  <si>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</si>
  <si>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</si>
  <si>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</si>
  <si>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</si>
  <si>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</si>
  <si>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</si>
  <si>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</si>
  <si>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</si>
  <si>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</si>
  <si>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</si>
  <si>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</si>
  <si>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</si>
  <si>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</si>
  <si>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</si>
  <si>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</si>
  <si>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</si>
  <si>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</si>
  <si>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</si>
  <si>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</si>
  <si>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</si>
  <si>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</si>
  <si>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</si>
  <si>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</si>
  <si>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</si>
  <si>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</si>
  <si>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</si>
  <si>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</si>
  <si>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</si>
  <si>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</si>
  <si>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</si>
  <si>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</si>
  <si>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</si>
  <si>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</si>
  <si>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</si>
  <si>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</si>
  <si>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</si>
  <si>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</si>
  <si>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</si>
  <si>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</si>
  <si>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</si>
  <si>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</si>
  <si>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</si>
  <si>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</si>
  <si>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</si>
  <si>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</si>
  <si>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</si>
  <si>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</si>
  <si>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</si>
  <si>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</si>
  <si>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</si>
  <si>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</si>
  <si>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</si>
  <si>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</si>
  <si>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</si>
  <si>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</si>
  <si>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</si>
  <si>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</si>
  <si>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</si>
  <si>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</si>
  <si>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</si>
  <si>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</si>
  <si>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</si>
  <si>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</si>
  <si>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</si>
  <si>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</si>
  <si>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</si>
  <si>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</si>
  <si>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</si>
  <si>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</si>
  <si>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</si>
  <si>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</si>
  <si>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</si>
  <si>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</si>
  <si>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</si>
  <si>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</si>
  <si>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</si>
  <si>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</si>
  <si>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</si>
  <si>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</si>
  <si>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</si>
  <si>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</si>
  <si>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</si>
  <si>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</si>
  <si>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</si>
  <si>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</si>
  <si>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</si>
  <si>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</si>
  <si>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</si>
  <si>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</si>
  <si>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</si>
  <si>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</si>
  <si>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</si>
  <si>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</si>
  <si>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</si>
  <si>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</si>
  <si>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</si>
  <si>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</si>
  <si>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</si>
  <si>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</si>
  <si>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</si>
  <si>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</si>
  <si>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</si>
  <si>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</si>
  <si>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</si>
  <si>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</si>
  <si>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</si>
  <si>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</si>
  <si>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</si>
  <si>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</si>
  <si>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</si>
  <si>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</si>
  <si>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</si>
  <si>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</si>
  <si>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</si>
  <si>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</si>
  <si>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</si>
  <si>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</si>
  <si>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</si>
  <si>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</si>
  <si>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</si>
  <si>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</si>
  <si>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</si>
  <si>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</si>
  <si>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</si>
  <si>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</si>
  <si>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</si>
  <si>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</si>
  <si>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</si>
  <si>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</si>
  <si>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</si>
  <si>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</si>
  <si>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</si>
  <si>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</si>
  <si>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</si>
  <si>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</si>
  <si>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</si>
  <si>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</si>
  <si>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</si>
  <si>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</si>
  <si>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</si>
  <si>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</si>
  <si>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</si>
  <si>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</si>
  <si>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</si>
  <si>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</si>
  <si>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</si>
  <si>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</si>
  <si>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</si>
  <si>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</si>
  <si>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</si>
  <si>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</si>
  <si>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</si>
  <si>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</si>
  <si>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</si>
  <si>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</si>
  <si>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</si>
  <si>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</si>
  <si>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</si>
  <si>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</si>
  <si>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</si>
  <si>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</si>
  <si>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</si>
  <si>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</si>
  <si>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</si>
  <si>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</si>
  <si>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</si>
  <si>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</si>
  <si>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</si>
  <si>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</si>
  <si>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</si>
  <si>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</si>
  <si>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</si>
  <si>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</si>
  <si>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</si>
  <si>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</si>
  <si>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</si>
  <si>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</si>
  <si>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</si>
  <si>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</si>
  <si>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</si>
  <si>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</si>
  <si>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</si>
  <si>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</si>
  <si>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</si>
  <si>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</si>
  <si>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</si>
  <si>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</si>
  <si>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</si>
  <si>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</si>
  <si>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</si>
  <si>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</si>
  <si>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</si>
  <si>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</si>
  <si>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</si>
  <si>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</si>
  <si>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</si>
  <si>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</si>
  <si>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</si>
  <si>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</si>
  <si>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</si>
  <si>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</si>
  <si>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</si>
  <si>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</si>
  <si>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</si>
  <si>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</si>
  <si>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</si>
  <si>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</si>
  <si>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</si>
  <si>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</si>
  <si>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</si>
  <si>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</si>
  <si>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</si>
  <si>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</si>
  <si>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</si>
  <si>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</si>
  <si>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</si>
  <si>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</si>
  <si>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</si>
  <si>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</si>
  <si>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</si>
  <si>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</si>
  <si>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</si>
  <si>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</si>
  <si>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</si>
  <si>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</si>
  <si>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</si>
  <si>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</si>
  <si>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</si>
  <si>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</si>
  <si>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</si>
  <si>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</si>
  <si>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</si>
  <si>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</si>
  <si>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</si>
  <si>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</si>
  <si>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</si>
  <si>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</si>
  <si>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</si>
  <si>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</si>
  <si>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</si>
  <si>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</si>
  <si>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</si>
  <si>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</si>
  <si>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</si>
  <si>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</si>
  <si>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</si>
  <si>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</si>
  <si>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</si>
  <si>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</si>
  <si>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</si>
  <si>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</si>
  <si>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</si>
  <si>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</si>
  <si>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</si>
  <si>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</si>
  <si>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</si>
  <si>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</si>
  <si>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</si>
  <si>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</si>
  <si>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</si>
  <si>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</si>
  <si>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</si>
  <si>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</si>
  <si>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</si>
  <si>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</si>
  <si>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</si>
  <si>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</si>
  <si>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</si>
  <si>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</si>
  <si>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</si>
  <si>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</si>
  <si>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</si>
  <si>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</si>
  <si>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</si>
  <si>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</si>
  <si>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</si>
  <si>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</si>
  <si>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</si>
  <si>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</si>
  <si>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</si>
  <si>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</si>
  <si>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</si>
  <si>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</si>
  <si>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</si>
  <si>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</si>
  <si>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</si>
  <si>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</si>
  <si>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</si>
  <si>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</si>
  <si>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</si>
  <si>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</si>
  <si>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</si>
  <si>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</si>
  <si>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</si>
  <si>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</si>
  <si>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</si>
  <si>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</si>
  <si>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</si>
  <si>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</si>
  <si>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</si>
  <si>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</si>
  <si>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</si>
  <si>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</si>
  <si>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</si>
  <si>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</si>
  <si>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</si>
  <si>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</si>
  <si>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</si>
  <si>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</si>
  <si>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</si>
  <si>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</si>
  <si>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</si>
  <si>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</si>
  <si>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</si>
  <si>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</si>
  <si>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</si>
  <si>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</si>
  <si>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</si>
  <si>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</si>
  <si>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</si>
  <si>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</si>
  <si>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</si>
  <si>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</si>
  <si>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</si>
  <si>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</si>
  <si>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</si>
  <si>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</si>
  <si>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</si>
  <si>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</si>
  <si>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</si>
  <si>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</si>
  <si>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</si>
  <si>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</si>
  <si>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</si>
  <si>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</si>
  <si>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</si>
  <si>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</si>
  <si>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</si>
  <si>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</si>
  <si>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</si>
  <si>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</si>
  <si>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</si>
  <si>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</si>
  <si>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</si>
  <si>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</si>
  <si>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</si>
  <si>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</si>
  <si>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</si>
  <si>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</si>
  <si>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</si>
  <si>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</si>
  <si>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</si>
  <si>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</si>
  <si>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</si>
  <si>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</si>
  <si>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</si>
  <si>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</si>
  <si>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</si>
  <si>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</si>
  <si>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</si>
  <si>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</si>
  <si>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</si>
  <si>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</si>
  <si>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</si>
  <si>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</si>
  <si>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</si>
  <si>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</si>
  <si>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</si>
  <si>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</si>
  <si>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</si>
  <si>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</si>
  <si>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</si>
  <si>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</si>
  <si>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</si>
  <si>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</si>
  <si>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</si>
  <si>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</si>
  <si>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</si>
  <si>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</si>
  <si>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</si>
  <si>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</si>
  <si>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</si>
  <si>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</si>
  <si>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</si>
  <si>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</si>
  <si>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</si>
  <si>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</si>
  <si>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</si>
  <si>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</si>
  <si>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</si>
  <si>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</si>
  <si>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</si>
  <si>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</si>
  <si>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</si>
  <si>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</si>
  <si>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</si>
  <si>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</si>
  <si>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</si>
  <si>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</si>
  <si>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</si>
  <si>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</si>
  <si>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</si>
  <si>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</si>
  <si>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</si>
  <si>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</si>
  <si>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</si>
  <si>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</si>
  <si>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</si>
  <si>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</si>
  <si>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</si>
  <si>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</si>
  <si>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</si>
  <si>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</si>
  <si>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</si>
  <si>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</si>
  <si>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</si>
  <si>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</si>
  <si>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</si>
  <si>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</si>
  <si>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</si>
  <si>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</si>
  <si>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</si>
  <si>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</si>
  <si>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</si>
  <si>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</si>
  <si>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</si>
  <si>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</si>
  <si>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</si>
  <si>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</si>
  <si>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</si>
  <si>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</si>
  <si>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</si>
  <si>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</si>
  <si>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</si>
  <si>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</si>
  <si>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</si>
  <si>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</si>
  <si>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</si>
  <si>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</si>
  <si>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</si>
  <si>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</si>
  <si>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</si>
  <si>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</si>
  <si>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</si>
  <si>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</si>
  <si>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</si>
  <si>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</si>
  <si>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Note: Data available to National Grid at time of publication</t>
  </si>
  <si>
    <t>2020/21</t>
  </si>
  <si>
    <t>2021/22</t>
  </si>
  <si>
    <t>2022/23</t>
  </si>
  <si>
    <t/>
  </si>
  <si>
    <t>Node 1</t>
  </si>
  <si>
    <t>Node 2</t>
  </si>
  <si>
    <t>Node 3</t>
  </si>
  <si>
    <t>Number of Nodes at GSP</t>
  </si>
  <si>
    <t>18/19</t>
  </si>
  <si>
    <t>19/20</t>
  </si>
  <si>
    <t>20/21</t>
  </si>
  <si>
    <t>21/22</t>
  </si>
  <si>
    <t>22/23</t>
  </si>
  <si>
    <t>23/24</t>
  </si>
  <si>
    <t>ECLA40_SEP</t>
  </si>
  <si>
    <t>dees40</t>
  </si>
  <si>
    <t>cape20</t>
  </si>
  <si>
    <t>Nair1R</t>
  </si>
  <si>
    <t>RAVE2Q</t>
  </si>
  <si>
    <t>KENG40</t>
  </si>
  <si>
    <t>PUDM40</t>
  </si>
  <si>
    <t>SumProduct</t>
  </si>
  <si>
    <t>KAO01 29/11/16</t>
  </si>
  <si>
    <t>Step 1: Bring Data In</t>
  </si>
  <si>
    <t>KO</t>
  </si>
  <si>
    <t>Step 2: Manually Copy and Sort.</t>
  </si>
  <si>
    <t>Appendix G</t>
  </si>
  <si>
    <t>Week 24</t>
  </si>
  <si>
    <t>KO Step 3 - Sumif and MS Access Mismatch to match up nodes.</t>
  </si>
  <si>
    <t>All nodes need a row (demand equally split among nodes)</t>
  </si>
  <si>
    <t>Sort by Nodes at GSP, then Node 1, Node 2, Node 3.</t>
  </si>
  <si>
    <t>Space</t>
  </si>
  <si>
    <t>Step 3</t>
  </si>
  <si>
    <t>2015/16</t>
  </si>
  <si>
    <t>Sum</t>
  </si>
  <si>
    <t>Rename to Connah's Quay</t>
  </si>
  <si>
    <t>Incorrect - vlookup picking up duplicate</t>
  </si>
  <si>
    <t>2015 Data</t>
  </si>
  <si>
    <t>CheckSheet</t>
  </si>
  <si>
    <t>2016 Data</t>
  </si>
  <si>
    <t>Lea Marston - Duplicate</t>
  </si>
  <si>
    <t>Week 24 change: Correct</t>
  </si>
  <si>
    <t>Grendon - duplicate</t>
  </si>
  <si>
    <t>Correct</t>
  </si>
  <si>
    <t>Week 24 checked</t>
  </si>
  <si>
    <t>Checked - ok</t>
  </si>
  <si>
    <t>Vlookup dupplicate</t>
  </si>
  <si>
    <t>Checked - Correct</t>
  </si>
  <si>
    <t>Vlookup Duplicate - 2 different tynemouths</t>
  </si>
  <si>
    <t xml:space="preserve">Vlookup Duplicate </t>
  </si>
  <si>
    <t>Final Data</t>
  </si>
  <si>
    <t>WATS2A</t>
  </si>
  <si>
    <t>WATS2B</t>
  </si>
  <si>
    <t>CITR46</t>
  </si>
  <si>
    <t>NHYD20</t>
  </si>
  <si>
    <t>SPEN4A</t>
  </si>
  <si>
    <t>AYR-2Q</t>
  </si>
  <si>
    <t>AYR-2R</t>
  </si>
  <si>
    <t>KILW1Q</t>
  </si>
  <si>
    <t>NEAR2Q</t>
  </si>
  <si>
    <t>FROD2A</t>
  </si>
  <si>
    <t>FROD2B</t>
  </si>
  <si>
    <t>MYBS11</t>
  </si>
  <si>
    <t>MYBS12</t>
  </si>
  <si>
    <t>ORRI10</t>
  </si>
  <si>
    <t>THSO10</t>
  </si>
  <si>
    <t>COUA1Q</t>
  </si>
  <si>
    <t>COUA1R</t>
  </si>
  <si>
    <t>UPPB21</t>
  </si>
  <si>
    <t>UPPB22</t>
  </si>
  <si>
    <t>LAND4A</t>
  </si>
  <si>
    <t>LAND4B</t>
  </si>
  <si>
    <t>TEMP2A</t>
  </si>
  <si>
    <t>TEMP2B</t>
  </si>
  <si>
    <t>GRSA20</t>
  </si>
  <si>
    <t>GRSB20</t>
  </si>
  <si>
    <t>AMUL1E</t>
  </si>
  <si>
    <t>AMUL1F</t>
  </si>
  <si>
    <t>AMUL1G</t>
  </si>
  <si>
    <t>AMUL1H</t>
  </si>
  <si>
    <t>AUCH20</t>
  </si>
  <si>
    <t>BEAU1N</t>
  </si>
  <si>
    <t>BEAU1T</t>
  </si>
  <si>
    <t>BEIN10</t>
  </si>
  <si>
    <t>BLCW10</t>
  </si>
  <si>
    <t>BLKL10</t>
  </si>
  <si>
    <t>BONN2A</t>
  </si>
  <si>
    <t>BONN2B</t>
  </si>
  <si>
    <t>BRIM2D_EPN</t>
  </si>
  <si>
    <t>BRIM2D_LPN</t>
  </si>
  <si>
    <t>BRNX40</t>
  </si>
  <si>
    <t>COGA10</t>
  </si>
  <si>
    <t>COGA1C</t>
  </si>
  <si>
    <t>CONN1C</t>
  </si>
  <si>
    <t>CONN1J</t>
  </si>
  <si>
    <t>CONN2J</t>
  </si>
  <si>
    <t>DENN10</t>
  </si>
  <si>
    <t>DUNM1C</t>
  </si>
  <si>
    <t>ELGI1L</t>
  </si>
  <si>
    <t>ELGI1M</t>
  </si>
  <si>
    <t>EWEH1Q</t>
  </si>
  <si>
    <t>FLIB40</t>
  </si>
  <si>
    <t>GAWH10</t>
  </si>
  <si>
    <t>GLGL1Q</t>
  </si>
  <si>
    <t>GLGL1R</t>
  </si>
  <si>
    <t>GWYN4A</t>
  </si>
  <si>
    <t>GWYN4B</t>
  </si>
  <si>
    <t>HAKB1A</t>
  </si>
  <si>
    <t>HAKB1B</t>
  </si>
  <si>
    <t>HEDO20</t>
  </si>
  <si>
    <t>HUNN2A</t>
  </si>
  <si>
    <t>HUNN2B</t>
  </si>
  <si>
    <t>HUNN2C</t>
  </si>
  <si>
    <t>HUNN2D</t>
  </si>
  <si>
    <t>HUNN4A</t>
  </si>
  <si>
    <t>HUNN4B</t>
  </si>
  <si>
    <t>JUNV1A</t>
  </si>
  <si>
    <t>KILW1R</t>
  </si>
  <si>
    <t>KNAR20</t>
  </si>
  <si>
    <t>MARG10</t>
  </si>
  <si>
    <t>MELG10</t>
  </si>
  <si>
    <t>MELG40</t>
  </si>
  <si>
    <t>MOSM2L</t>
  </si>
  <si>
    <t>MYBS1T</t>
  </si>
  <si>
    <t>NANT1Q</t>
  </si>
  <si>
    <t>NEAR2R</t>
  </si>
  <si>
    <t>NECT40</t>
  </si>
  <si>
    <t>NECT4A</t>
  </si>
  <si>
    <t>NECT4B</t>
  </si>
  <si>
    <t>NEIL2A</t>
  </si>
  <si>
    <t>NEIL4A</t>
  </si>
  <si>
    <t>RHIG40</t>
  </si>
  <si>
    <t>ROWD4A</t>
  </si>
  <si>
    <t>ROWD4B</t>
  </si>
  <si>
    <t>RYHA40</t>
  </si>
  <si>
    <t>SELW40</t>
  </si>
  <si>
    <t>SPEN4B</t>
  </si>
  <si>
    <t>STHA20</t>
  </si>
  <si>
    <t>STRL10</t>
  </si>
  <si>
    <t>STRW1C</t>
  </si>
  <si>
    <t>SWAN2A</t>
  </si>
  <si>
    <t>SWAN44</t>
  </si>
  <si>
    <t>THOM41</t>
  </si>
  <si>
    <t>THOM46</t>
  </si>
  <si>
    <t>TONG1R</t>
  </si>
  <si>
    <t>TUMM1Q</t>
  </si>
  <si>
    <t>TUMM1R</t>
  </si>
  <si>
    <t>TUMM4A</t>
  </si>
  <si>
    <t>WDOD10</t>
  </si>
  <si>
    <t>WFIE10</t>
  </si>
  <si>
    <t>WHSO4B</t>
  </si>
  <si>
    <t>WISD4A</t>
  </si>
  <si>
    <t>WISD4B</t>
  </si>
  <si>
    <t>WISH40</t>
  </si>
  <si>
    <t>FARI2J</t>
  </si>
  <si>
    <t>FARI2K</t>
  </si>
  <si>
    <t>BHLA10</t>
  </si>
  <si>
    <t>DUNH10</t>
  </si>
  <si>
    <t>FYRI10</t>
  </si>
  <si>
    <t>FYRI2J</t>
  </si>
  <si>
    <t>FYRI2K</t>
  </si>
  <si>
    <t>HIBU40</t>
  </si>
  <si>
    <t>LOCB10</t>
  </si>
  <si>
    <t>LOCB20</t>
  </si>
  <si>
    <t>BLHI40</t>
  </si>
  <si>
    <t>EHAU10</t>
  </si>
  <si>
    <t>BLHI10</t>
  </si>
  <si>
    <t>DORE11</t>
  </si>
  <si>
    <t>DORE12</t>
  </si>
  <si>
    <t>GILB10</t>
  </si>
  <si>
    <t>KYPE10</t>
  </si>
  <si>
    <t>MIDM10</t>
  </si>
  <si>
    <t>MILS1Q</t>
  </si>
  <si>
    <t>SPIT10</t>
  </si>
  <si>
    <t>SPIT20</t>
  </si>
  <si>
    <t>THSO20</t>
  </si>
  <si>
    <t>TOMT10</t>
  </si>
  <si>
    <t>TOMT20</t>
  </si>
  <si>
    <t>ABBA10</t>
  </si>
  <si>
    <t>24/25</t>
  </si>
  <si>
    <t>Electricity Ten Year Statement 2018</t>
  </si>
  <si>
    <t>Simple Sum</t>
  </si>
  <si>
    <t>Unmatched Codes</t>
  </si>
  <si>
    <t>MS Access Mismatch</t>
  </si>
  <si>
    <t>Between Columns Z and M</t>
  </si>
  <si>
    <t>Node Check</t>
  </si>
  <si>
    <t>Not in model to left?</t>
  </si>
  <si>
    <t>Notes</t>
  </si>
  <si>
    <t>Split 50:50 into COU</t>
  </si>
  <si>
    <t>Col AB renamed</t>
  </si>
  <si>
    <t>No node in N</t>
  </si>
  <si>
    <t>Split 5:50</t>
  </si>
  <si>
    <t>Split 50:50</t>
  </si>
  <si>
    <t>Near20</t>
  </si>
  <si>
    <t>Merged</t>
  </si>
  <si>
    <t>Not in col N</t>
  </si>
  <si>
    <t>Split into 2 nodes</t>
  </si>
  <si>
    <t>Temp2A</t>
  </si>
  <si>
    <t>Temp2B</t>
  </si>
  <si>
    <t>Renamed</t>
  </si>
  <si>
    <t>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</si>
</sst>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_ ;\-#,##0.00\ "/>
    <numFmt numFmtId="165" formatCode="0.0"/>
    <numFmt numFmtId="166" formatCode="_-* #,##0_-;\-* #,##0_-;_-* &quot;-&quot;??_-;_-@_-"/>
    <numFmt numFmtId="167" formatCode="_-* #,##0.0_-;\-* #,##0.0_-;_-* &quot;-&quot;??_-;_-@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3" fontId="2" fillId="0" borderId="0" xfId="0" applyNumberFormat="1" applyFont="1" applyFill="1"/>
    <xf numFmtId="1" fontId="2" fillId="0" borderId="0" xfId="0" applyNumberFormat="1" applyFont="1" applyFill="1"/>
    <xf numFmtId="2" fontId="2" fillId="0" borderId="0" xfId="1" applyNumberFormat="1" applyFont="1" applyFill="1" applyBorder="1"/>
    <xf numFmtId="0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Border="1"/>
    <xf numFmtId="2" fontId="2" fillId="0" borderId="0" xfId="1" applyNumberFormat="1" applyFont="1" applyFill="1" applyProtection="1">
      <protection locked="0"/>
    </xf>
    <xf numFmtId="2" fontId="2" fillId="0" borderId="0" xfId="0" applyNumberFormat="1" applyFont="1" applyFill="1" applyProtection="1">
      <protection locked="0"/>
    </xf>
    <xf numFmtId="2" fontId="2" fillId="0" borderId="0" xfId="1" applyNumberFormat="1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164" fontId="2" fillId="0" borderId="0" xfId="0" applyNumberFormat="1" applyFont="1" applyFill="1"/>
    <xf numFmtId="0" fontId="2" fillId="0" borderId="0" xfId="1" applyNumberFormat="1" applyFont="1" applyFill="1"/>
    <xf numFmtId="0" fontId="2" fillId="0" borderId="0" xfId="1" applyFont="1" applyFill="1" applyBorder="1" applyProtection="1">
      <protection locked="0"/>
    </xf>
    <xf numFmtId="0" fontId="2" fillId="0" borderId="0" xfId="1" applyFont="1" applyFill="1" applyBorder="1"/>
    <xf numFmtId="0" fontId="2" fillId="0" borderId="0" xfId="1" applyFont="1" applyFill="1" applyProtection="1">
      <protection locked="0"/>
    </xf>
    <xf numFmtId="0" fontId="1" fillId="0" borderId="0" xfId="0" applyFont="1" applyFill="1" applyAlignment="1">
      <alignment horizontal="left" wrapText="1"/>
    </xf>
    <xf numFmtId="0" fontId="1" fillId="0" borderId="0" xfId="0" applyFont="1" applyFill="1"/>
    <xf numFmtId="165" fontId="0" fillId="0" borderId="0" xfId="0" applyNumberFormat="1" applyFill="1"/>
    <xf numFmtId="0" fontId="0" fillId="2" borderId="0" xfId="0" applyFill="1"/>
    <xf numFmtId="0" fontId="2" fillId="2" borderId="0" xfId="0" applyFont="1" applyFill="1"/>
    <xf numFmtId="166" fontId="0" fillId="0" borderId="0" xfId="2" applyNumberFormat="1" applyFont="1" applyFill="1"/>
    <xf numFmtId="0" fontId="2" fillId="0" borderId="0" xfId="0" applyFont="1"/>
    <xf numFmtId="0" fontId="1" fillId="0" borderId="0" xfId="0" applyFont="1"/>
    <xf numFmtId="43" fontId="2" fillId="0" borderId="0" xfId="0" applyNumberFormat="1" applyFont="1" applyFill="1"/>
    <xf numFmtId="167" fontId="0" fillId="0" borderId="0" xfId="0" applyNumberFormat="1" applyFill="1"/>
    <xf numFmtId="0" fontId="2" fillId="0" borderId="0" xfId="1" applyFont="1" applyFill="1"/>
    <xf numFmtId="1" fontId="2" fillId="0" borderId="0" xfId="1" applyNumberFormat="1" applyFont="1" applyFill="1"/>
    <xf numFmtId="0" fontId="2" fillId="0" borderId="0" xfId="1" applyFill="1"/>
    <xf numFmtId="3" fontId="2" fillId="0" borderId="0" xfId="1" applyNumberFormat="1" applyFont="1" applyFill="1"/>
    <xf numFmtId="0" fontId="1" fillId="0" borderId="0" xfId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ill="1"/>
    <xf numFmtId="0" fontId="1" fillId="0" borderId="0" xfId="1" applyFont="1" applyFill="1"/>
    <xf numFmtId="0" fontId="2" fillId="3" borderId="0" xfId="1" applyFont="1" applyFill="1"/>
    <xf numFmtId="0" fontId="1" fillId="3" borderId="0" xfId="1" applyFont="1" applyFill="1" applyAlignment="1">
      <alignment horizontal="center" wrapText="1"/>
    </xf>
    <xf numFmtId="0" fontId="1" fillId="3" borderId="0" xfId="1" applyFont="1" applyFill="1" applyBorder="1" applyAlignment="1">
      <alignment horizontal="center" wrapText="1"/>
    </xf>
    <xf numFmtId="0" fontId="1" fillId="3" borderId="0" xfId="1" applyFont="1" applyFill="1" applyAlignment="1">
      <alignment horizontal="center" vertical="center"/>
    </xf>
    <xf numFmtId="0" fontId="1" fillId="3" borderId="0" xfId="1" quotePrefix="1" applyFont="1" applyFill="1" applyAlignment="1">
      <alignment horizontal="center" vertical="center"/>
    </xf>
    <xf numFmtId="0" fontId="1" fillId="3" borderId="0" xfId="1" applyFont="1" applyFill="1" applyAlignment="1">
      <alignment horizontal="left" wrapText="1"/>
    </xf>
    <xf numFmtId="2" fontId="2" fillId="3" borderId="0" xfId="1" applyNumberFormat="1" applyFont="1" applyFill="1" applyBorder="1"/>
    <xf numFmtId="0" fontId="2" fillId="3" borderId="0" xfId="1" applyNumberFormat="1" applyFont="1" applyFill="1"/>
    <xf numFmtId="1" fontId="2" fillId="3" borderId="0" xfId="1" applyNumberFormat="1" applyFont="1" applyFill="1" applyAlignment="1">
      <alignment horizontal="center"/>
    </xf>
    <xf numFmtId="2" fontId="2" fillId="3" borderId="0" xfId="1" applyNumberFormat="1" applyFont="1" applyFill="1" applyProtection="1">
      <protection locked="0"/>
    </xf>
    <xf numFmtId="2" fontId="2" fillId="3" borderId="0" xfId="1" applyNumberFormat="1" applyFont="1" applyFill="1" applyBorder="1" applyProtection="1">
      <protection locked="0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Border="1"/>
    <xf numFmtId="164" fontId="2" fillId="3" borderId="0" xfId="1" applyNumberFormat="1" applyFont="1" applyFill="1"/>
    <xf numFmtId="0" fontId="2" fillId="3" borderId="0" xfId="1" applyFont="1" applyFill="1" applyProtection="1">
      <protection locked="0"/>
    </xf>
    <xf numFmtId="0" fontId="4" fillId="0" borderId="0" xfId="1" applyFont="1" applyFill="1"/>
    <xf numFmtId="0" fontId="5" fillId="0" borderId="0" xfId="1" applyFont="1" applyFill="1"/>
    <xf numFmtId="9" fontId="2" fillId="0" borderId="0" xfId="1" applyNumberFormat="1" applyFill="1"/>
    <xf numFmtId="1" fontId="2" fillId="4" borderId="0" xfId="0" applyNumberFormat="1" applyFont="1" applyFill="1" applyAlignment="1">
      <alignment horizontal="center"/>
    </xf>
    <xf numFmtId="0" fontId="2" fillId="5" borderId="0" xfId="0" applyFont="1" applyFill="1"/>
    <xf numFmtId="0" fontId="0" fillId="5" borderId="0" xfId="0" applyFill="1"/>
    <xf numFmtId="0" fontId="1" fillId="5" borderId="0" xfId="0" applyFont="1" applyFill="1"/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0" fontId="2" fillId="3" borderId="0" xfId="0" applyFont="1" applyFill="1"/>
    <xf numFmtId="2" fontId="2" fillId="8" borderId="0" xfId="1" applyNumberFormat="1" applyFont="1" applyFill="1" applyBorder="1"/>
    <xf numFmtId="2" fontId="2" fillId="9" borderId="0" xfId="1" applyNumberFormat="1" applyFont="1" applyFill="1" applyBorder="1"/>
    <xf numFmtId="0" fontId="0" fillId="9" borderId="0" xfId="0" applyFill="1"/>
    <xf numFmtId="0" fontId="1" fillId="10" borderId="0" xfId="0" applyFont="1" applyFill="1" applyAlignment="1">
      <alignment horizontal="left" wrapText="1"/>
    </xf>
    <xf numFmtId="0" fontId="1" fillId="10" borderId="0" xfId="0" applyFont="1" applyFill="1" applyAlignment="1">
      <alignment horizontal="center" wrapText="1"/>
    </xf>
    <xf numFmtId="0" fontId="1" fillId="10" borderId="0" xfId="0" applyFont="1" applyFill="1" applyBorder="1" applyAlignment="1">
      <alignment horizontal="center" wrapText="1"/>
    </xf>
    <xf numFmtId="0" fontId="1" fillId="10" borderId="0" xfId="0" applyFont="1" applyFill="1" applyAlignment="1">
      <alignment horizontal="center" vertical="center"/>
    </xf>
    <xf numFmtId="0" fontId="0" fillId="10" borderId="0" xfId="0" applyFill="1"/>
    <xf numFmtId="1" fontId="2" fillId="10" borderId="0" xfId="0" applyNumberFormat="1" applyFont="1" applyFill="1" applyAlignment="1">
      <alignment horizontal="center"/>
    </xf>
    <xf numFmtId="2" fontId="2" fillId="10" borderId="0" xfId="1" applyNumberFormat="1" applyFont="1" applyFill="1" applyBorder="1"/>
    <xf numFmtId="0" fontId="2" fillId="10" borderId="0" xfId="0" applyNumberFormat="1" applyFont="1" applyFill="1"/>
    <xf numFmtId="2" fontId="2" fillId="10" borderId="0" xfId="0" applyNumberFormat="1" applyFont="1" applyFill="1" applyBorder="1"/>
    <xf numFmtId="2" fontId="2" fillId="10" borderId="0" xfId="1" applyNumberFormat="1" applyFont="1" applyFill="1" applyProtection="1">
      <protection locked="0"/>
    </xf>
    <xf numFmtId="2" fontId="2" fillId="10" borderId="0" xfId="0" applyNumberFormat="1" applyFont="1" applyFill="1" applyProtection="1">
      <protection locked="0"/>
    </xf>
    <xf numFmtId="0" fontId="2" fillId="10" borderId="0" xfId="1" applyNumberFormat="1" applyFont="1" applyFill="1"/>
    <xf numFmtId="2" fontId="2" fillId="10" borderId="0" xfId="1" applyNumberFormat="1" applyFont="1" applyFill="1" applyBorder="1" applyProtection="1">
      <protection locked="0"/>
    </xf>
    <xf numFmtId="2" fontId="2" fillId="10" borderId="0" xfId="0" applyNumberFormat="1" applyFont="1" applyFill="1" applyBorder="1" applyProtection="1">
      <protection locked="0"/>
    </xf>
    <xf numFmtId="0" fontId="2" fillId="10" borderId="0" xfId="1" applyFont="1" applyFill="1" applyBorder="1" applyProtection="1">
      <protection locked="0"/>
    </xf>
    <xf numFmtId="0" fontId="2" fillId="10" borderId="0" xfId="1" applyFont="1" applyFill="1" applyBorder="1"/>
    <xf numFmtId="164" fontId="2" fillId="10" borderId="0" xfId="0" applyNumberFormat="1" applyFont="1" applyFill="1"/>
    <xf numFmtId="0" fontId="2" fillId="10" borderId="0" xfId="0" applyFont="1" applyFill="1"/>
    <xf numFmtId="0" fontId="2" fillId="10" borderId="0" xfId="1" applyFont="1" applyFill="1" applyProtection="1">
      <protection locked="0"/>
    </xf>
    <xf numFmtId="1" fontId="0" fillId="10" borderId="0" xfId="0" applyNumberFormat="1" applyFill="1"/>
    <xf numFmtId="0" fontId="0" fillId="8" borderId="0" xfId="0" applyFill="1"/>
    <xf numFmtId="0" fontId="0" fillId="7" borderId="0" xfId="0" applyFill="1"/>
    <xf numFmtId="2" fontId="2" fillId="7" borderId="0" xfId="1" applyNumberFormat="1" applyFont="1" applyFill="1" applyBorder="1"/>
    <xf numFmtId="1" fontId="2" fillId="11" borderId="0" xfId="0" applyNumberFormat="1" applyFont="1" applyFill="1" applyAlignment="1">
      <alignment horizontal="center"/>
    </xf>
    <xf numFmtId="2" fontId="2" fillId="11" borderId="0" xfId="1" applyNumberFormat="1" applyFont="1" applyFill="1" applyBorder="1"/>
    <xf numFmtId="0" fontId="0" fillId="11" borderId="0" xfId="0" applyFill="1"/>
    <xf numFmtId="1" fontId="0" fillId="11" borderId="0" xfId="0" applyNumberFormat="1" applyFill="1"/>
  </cellXfs>
  <cellStyles count="3">
    <cellStyle name="Comma" xfId="2" builtinId="3"/>
    <cellStyle name="Normal" xfId="0" builtinId="0"/>
    <cellStyle name="Normal 10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0"/>
  <sheetViews>
    <sheetView workbookViewId="0">
      <selection activeCell="G18" sqref="G18"/>
    </sheetView>
  </sheetViews>
  <sheetFormatPr defaultRowHeight="12.75" x14ac:dyDescent="0.2"/>
  <cols>
    <col min="1" max="1" width="9.140625" style="32"/>
    <col min="2" max="2" width="13.85546875" style="32" customWidth="1"/>
    <col min="3" max="12" width="9.140625" style="32"/>
    <col min="13" max="13" width="15.85546875" style="34" customWidth="1"/>
    <col min="14" max="16384" width="9.140625" style="34"/>
  </cols>
  <sheetData>
    <row r="1" spans="2:26" x14ac:dyDescent="0.2">
      <c r="D1" s="33"/>
      <c r="E1" s="33"/>
      <c r="F1" s="33"/>
      <c r="G1" s="33"/>
      <c r="H1" s="33"/>
      <c r="I1" s="33"/>
      <c r="J1" s="33"/>
      <c r="K1" s="33"/>
    </row>
    <row r="2" spans="2:26" x14ac:dyDescent="0.2">
      <c r="B2" s="39" t="s">
        <v>944</v>
      </c>
    </row>
    <row r="4" spans="2:26" x14ac:dyDescent="0.2">
      <c r="B4" s="39" t="s">
        <v>943</v>
      </c>
      <c r="M4" s="39" t="s">
        <v>945</v>
      </c>
    </row>
    <row r="5" spans="2:26" x14ac:dyDescent="0.2">
      <c r="D5" s="35"/>
      <c r="E5" s="35"/>
      <c r="F5" s="35"/>
      <c r="G5" s="35"/>
      <c r="H5" s="35"/>
      <c r="I5" s="35"/>
      <c r="J5" s="35"/>
      <c r="K5" s="35"/>
      <c r="L5" s="35"/>
    </row>
    <row r="6" spans="2:26" x14ac:dyDescent="0.2">
      <c r="B6" s="32" t="s">
        <v>940</v>
      </c>
      <c r="D6" s="33">
        <f t="shared" ref="D6:K6" si="0">SUM(D9:D910)</f>
        <v>51059</v>
      </c>
      <c r="E6" s="33">
        <f t="shared" si="0"/>
        <v>51511</v>
      </c>
      <c r="F6" s="33">
        <f t="shared" si="0"/>
        <v>51843</v>
      </c>
      <c r="G6" s="33">
        <f t="shared" si="0"/>
        <v>52290</v>
      </c>
      <c r="H6" s="33">
        <f t="shared" si="0"/>
        <v>52741</v>
      </c>
      <c r="I6" s="33">
        <f t="shared" si="0"/>
        <v>53255</v>
      </c>
      <c r="J6" s="33">
        <f t="shared" si="0"/>
        <v>53840</v>
      </c>
      <c r="K6" s="33">
        <f t="shared" si="0"/>
        <v>54415</v>
      </c>
      <c r="L6" s="33"/>
    </row>
    <row r="7" spans="2:26" x14ac:dyDescent="0.2">
      <c r="B7" s="40"/>
      <c r="C7" s="41"/>
      <c r="D7" s="42" t="s">
        <v>939</v>
      </c>
      <c r="E7" s="43" t="s">
        <v>700</v>
      </c>
      <c r="F7" s="43" t="s">
        <v>223</v>
      </c>
      <c r="G7" s="43" t="s">
        <v>224</v>
      </c>
      <c r="H7" s="43" t="s">
        <v>838</v>
      </c>
      <c r="I7" s="44" t="s">
        <v>906</v>
      </c>
      <c r="J7" s="44" t="s">
        <v>907</v>
      </c>
      <c r="K7" s="44" t="s">
        <v>908</v>
      </c>
      <c r="L7" s="36"/>
      <c r="M7" s="55">
        <f>'demand data 2018'!A9</f>
        <v>0</v>
      </c>
      <c r="N7" s="55">
        <f>'demand data 2018'!B9</f>
        <v>0</v>
      </c>
      <c r="O7" s="55" t="str">
        <f>'demand data 2018'!C9</f>
        <v>18/19</v>
      </c>
      <c r="P7" s="55" t="str">
        <f>'demand data 2018'!D9</f>
        <v>19/20</v>
      </c>
      <c r="Q7" s="55" t="str">
        <f>'demand data 2018'!E9</f>
        <v>20/21</v>
      </c>
      <c r="R7" s="55" t="str">
        <f>'demand data 2018'!F9</f>
        <v>21/22</v>
      </c>
      <c r="S7" s="55" t="str">
        <f>'demand data 2018'!G9</f>
        <v>22/23</v>
      </c>
      <c r="T7" s="55" t="str">
        <f>'demand data 2018'!H9</f>
        <v>23/24</v>
      </c>
      <c r="U7" s="55" t="str">
        <f>'demand data 2018'!I9</f>
        <v>24/25</v>
      </c>
      <c r="V7" s="55" t="str">
        <f>'demand data 2018'!J9</f>
        <v>25/26</v>
      </c>
      <c r="X7" s="34" t="str">
        <f>E7</f>
        <v>2016/17</v>
      </c>
      <c r="Y7" s="34" t="str">
        <f>O7</f>
        <v>18/19</v>
      </c>
    </row>
    <row r="8" spans="2:26" x14ac:dyDescent="0.2">
      <c r="B8" s="45" t="s">
        <v>904</v>
      </c>
      <c r="C8" s="41"/>
      <c r="D8" s="42" t="s">
        <v>837</v>
      </c>
      <c r="E8" s="43" t="s">
        <v>837</v>
      </c>
      <c r="F8" s="43" t="s">
        <v>837</v>
      </c>
      <c r="G8" s="43" t="s">
        <v>837</v>
      </c>
      <c r="H8" s="43" t="s">
        <v>837</v>
      </c>
      <c r="I8" s="43" t="s">
        <v>837</v>
      </c>
      <c r="J8" s="43" t="s">
        <v>837</v>
      </c>
      <c r="K8" s="43" t="s">
        <v>837</v>
      </c>
      <c r="L8" s="36"/>
      <c r="M8" s="56" t="str">
        <f>'demand data 2018'!A10</f>
        <v>Node</v>
      </c>
      <c r="N8" s="56" t="str">
        <f>'demand data 2018'!B10</f>
        <v>Space</v>
      </c>
      <c r="O8" s="56" t="str">
        <f>'demand data 2018'!C10</f>
        <v>MW</v>
      </c>
      <c r="P8" s="56" t="str">
        <f>'demand data 2018'!D10</f>
        <v>MW</v>
      </c>
      <c r="Q8" s="56" t="str">
        <f>'demand data 2018'!E10</f>
        <v>MW</v>
      </c>
      <c r="R8" s="56" t="str">
        <f>'demand data 2018'!F10</f>
        <v>MW</v>
      </c>
      <c r="S8" s="56" t="str">
        <f>'demand data 2018'!G10</f>
        <v>MW</v>
      </c>
      <c r="T8" s="56" t="str">
        <f>'demand data 2018'!H10</f>
        <v>MW</v>
      </c>
      <c r="U8" s="56" t="str">
        <f>'demand data 2018'!I10</f>
        <v>MW</v>
      </c>
      <c r="V8" s="56" t="str">
        <f>'demand data 2018'!J10</f>
        <v>MW</v>
      </c>
      <c r="X8" s="34">
        <v>2015</v>
      </c>
      <c r="Y8" s="34">
        <v>2016</v>
      </c>
    </row>
    <row r="9" spans="2:26" x14ac:dyDescent="0.2">
      <c r="B9" s="46" t="s">
        <v>532</v>
      </c>
      <c r="C9" s="47"/>
      <c r="D9" s="48">
        <v>114</v>
      </c>
      <c r="E9" s="48">
        <v>115</v>
      </c>
      <c r="F9" s="48">
        <v>115</v>
      </c>
      <c r="G9" s="48">
        <v>116</v>
      </c>
      <c r="H9" s="48">
        <v>118</v>
      </c>
      <c r="I9" s="48">
        <v>119</v>
      </c>
      <c r="J9" s="48">
        <v>122</v>
      </c>
      <c r="K9" s="48">
        <v>124</v>
      </c>
      <c r="L9" s="37"/>
      <c r="M9" s="55" t="e">
        <f>'demand data 2018'!#REF!</f>
        <v>#REF!</v>
      </c>
      <c r="N9" s="55" t="e">
        <f>'demand data 2018'!#REF!</f>
        <v>#REF!</v>
      </c>
      <c r="O9" s="55" t="e">
        <f>'demand data 2018'!#REF!</f>
        <v>#REF!</v>
      </c>
      <c r="P9" s="55" t="e">
        <f>'demand data 2018'!#REF!</f>
        <v>#REF!</v>
      </c>
      <c r="Q9" s="55" t="e">
        <f>'demand data 2018'!#REF!</f>
        <v>#REF!</v>
      </c>
      <c r="R9" s="55" t="e">
        <f>'demand data 2018'!#REF!</f>
        <v>#REF!</v>
      </c>
      <c r="S9" s="55" t="e">
        <f>'demand data 2018'!#REF!</f>
        <v>#REF!</v>
      </c>
      <c r="T9" s="55" t="e">
        <f>'demand data 2018'!#REF!</f>
        <v>#REF!</v>
      </c>
      <c r="U9" s="55" t="e">
        <f>'demand data 2018'!#REF!</f>
        <v>#REF!</v>
      </c>
      <c r="V9" s="55" t="e">
        <f>'demand data 2018'!#REF!</f>
        <v>#REF!</v>
      </c>
      <c r="W9" s="34" t="e">
        <f>IF(B9=M9,"ok","Different")</f>
        <v>#REF!</v>
      </c>
      <c r="X9" s="38">
        <f>E9</f>
        <v>115</v>
      </c>
      <c r="Y9" s="34" t="e">
        <f>O9</f>
        <v>#REF!</v>
      </c>
      <c r="Z9" s="57">
        <f>IF(ISERROR((X9-Y9)/X9),0,(X9-Y9)/X9)</f>
        <v>0</v>
      </c>
    </row>
    <row r="10" spans="2:26" x14ac:dyDescent="0.2">
      <c r="B10" s="46" t="s">
        <v>533</v>
      </c>
      <c r="C10" s="46"/>
      <c r="D10" s="48">
        <v>114</v>
      </c>
      <c r="E10" s="48">
        <v>115</v>
      </c>
      <c r="F10" s="48">
        <v>115</v>
      </c>
      <c r="G10" s="48">
        <v>116</v>
      </c>
      <c r="H10" s="48">
        <v>118</v>
      </c>
      <c r="I10" s="48">
        <v>119</v>
      </c>
      <c r="J10" s="48">
        <v>122</v>
      </c>
      <c r="K10" s="48">
        <v>124</v>
      </c>
      <c r="L10" s="37"/>
      <c r="M10" s="55" t="str">
        <f>'demand data 2018'!A11</f>
        <v>ABBA10</v>
      </c>
      <c r="N10" s="55">
        <f>'demand data 2018'!B11</f>
        <v>0</v>
      </c>
      <c r="O10" s="55">
        <f>'demand data 2018'!C11</f>
        <v>0</v>
      </c>
      <c r="P10" s="55">
        <f>'demand data 2018'!D11</f>
        <v>0</v>
      </c>
      <c r="Q10" s="55">
        <f>'demand data 2018'!E11</f>
        <v>0</v>
      </c>
      <c r="R10" s="55">
        <f>'demand data 2018'!F11</f>
        <v>0</v>
      </c>
      <c r="S10" s="55">
        <f>'demand data 2018'!G11</f>
        <v>0</v>
      </c>
      <c r="T10" s="55">
        <f>'demand data 2018'!H11</f>
        <v>0</v>
      </c>
      <c r="U10" s="55">
        <f>'demand data 2018'!I11</f>
        <v>0</v>
      </c>
      <c r="V10" s="55">
        <f>'demand data 2018'!J11</f>
        <v>0</v>
      </c>
      <c r="W10" s="34" t="str">
        <f t="shared" ref="W10:W73" si="1">IF(B10=M10,"ok","Different")</f>
        <v>Different</v>
      </c>
      <c r="X10" s="38">
        <f t="shared" ref="X10:X73" si="2">E10</f>
        <v>115</v>
      </c>
      <c r="Y10" s="34">
        <f t="shared" ref="Y10:Y73" si="3">O10</f>
        <v>0</v>
      </c>
      <c r="Z10" s="57">
        <f t="shared" ref="Z10:Z73" si="4">IF(ISERROR((X10-Y10)/X10),0,(X10-Y10)/X10)</f>
        <v>1</v>
      </c>
    </row>
    <row r="11" spans="2:26" x14ac:dyDescent="0.2">
      <c r="B11" s="46" t="s">
        <v>563</v>
      </c>
      <c r="C11" s="46"/>
      <c r="D11" s="48">
        <v>35</v>
      </c>
      <c r="E11" s="48">
        <v>36</v>
      </c>
      <c r="F11" s="48">
        <v>36</v>
      </c>
      <c r="G11" s="48">
        <v>37</v>
      </c>
      <c r="H11" s="48">
        <v>37</v>
      </c>
      <c r="I11" s="48">
        <v>38</v>
      </c>
      <c r="J11" s="48">
        <v>38</v>
      </c>
      <c r="K11" s="48">
        <v>39</v>
      </c>
      <c r="L11" s="37"/>
      <c r="M11" s="55" t="str">
        <f>'demand data 2018'!A12</f>
        <v>ABHA4A</v>
      </c>
      <c r="N11" s="55">
        <f>'demand data 2018'!B12</f>
        <v>0</v>
      </c>
      <c r="O11" s="55">
        <f>'demand data 2018'!C12</f>
        <v>88</v>
      </c>
      <c r="P11" s="55">
        <f>'demand data 2018'!D12</f>
        <v>89</v>
      </c>
      <c r="Q11" s="55">
        <f>'demand data 2018'!E12</f>
        <v>90</v>
      </c>
      <c r="R11" s="55">
        <f>'demand data 2018'!F12</f>
        <v>91</v>
      </c>
      <c r="S11" s="55">
        <f>'demand data 2018'!G12</f>
        <v>93</v>
      </c>
      <c r="T11" s="55">
        <f>'demand data 2018'!H12</f>
        <v>96</v>
      </c>
      <c r="U11" s="55">
        <f>'demand data 2018'!I12</f>
        <v>98</v>
      </c>
      <c r="V11" s="55">
        <f>'demand data 2018'!J12</f>
        <v>100</v>
      </c>
      <c r="W11" s="34" t="str">
        <f t="shared" si="1"/>
        <v>Different</v>
      </c>
      <c r="X11" s="38">
        <f t="shared" si="2"/>
        <v>36</v>
      </c>
      <c r="Y11" s="34">
        <f t="shared" si="3"/>
        <v>88</v>
      </c>
      <c r="Z11" s="57">
        <f t="shared" si="4"/>
        <v>-1.4444444444444444</v>
      </c>
    </row>
    <row r="12" spans="2:26" x14ac:dyDescent="0.2">
      <c r="B12" s="46" t="s">
        <v>524</v>
      </c>
      <c r="C12" s="46"/>
      <c r="D12" s="48">
        <v>168</v>
      </c>
      <c r="E12" s="48">
        <v>168</v>
      </c>
      <c r="F12" s="48">
        <v>168</v>
      </c>
      <c r="G12" s="48">
        <v>169</v>
      </c>
      <c r="H12" s="48">
        <v>170</v>
      </c>
      <c r="I12" s="48">
        <v>170</v>
      </c>
      <c r="J12" s="48">
        <v>170</v>
      </c>
      <c r="K12" s="48">
        <v>170</v>
      </c>
      <c r="L12" s="37"/>
      <c r="M12" s="55" t="str">
        <f>'demand data 2018'!A13</f>
        <v>ABHA4B</v>
      </c>
      <c r="N12" s="55">
        <f>'demand data 2018'!B13</f>
        <v>0</v>
      </c>
      <c r="O12" s="55">
        <f>'demand data 2018'!C13</f>
        <v>88</v>
      </c>
      <c r="P12" s="55">
        <f>'demand data 2018'!D13</f>
        <v>89</v>
      </c>
      <c r="Q12" s="55">
        <f>'demand data 2018'!E13</f>
        <v>90</v>
      </c>
      <c r="R12" s="55">
        <f>'demand data 2018'!F13</f>
        <v>91</v>
      </c>
      <c r="S12" s="55">
        <f>'demand data 2018'!G13</f>
        <v>93</v>
      </c>
      <c r="T12" s="55">
        <f>'demand data 2018'!H13</f>
        <v>96</v>
      </c>
      <c r="U12" s="55">
        <f>'demand data 2018'!I13</f>
        <v>98</v>
      </c>
      <c r="V12" s="55">
        <f>'demand data 2018'!J13</f>
        <v>100</v>
      </c>
      <c r="W12" s="34" t="str">
        <f t="shared" si="1"/>
        <v>Different</v>
      </c>
      <c r="X12" s="38">
        <f t="shared" si="2"/>
        <v>168</v>
      </c>
      <c r="Y12" s="34">
        <f t="shared" si="3"/>
        <v>88</v>
      </c>
      <c r="Z12" s="57">
        <f t="shared" si="4"/>
        <v>0.47619047619047616</v>
      </c>
    </row>
    <row r="13" spans="2:26" x14ac:dyDescent="0.2">
      <c r="B13" s="49" t="s">
        <v>222</v>
      </c>
      <c r="C13" s="46"/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37"/>
      <c r="M13" s="55" t="str">
        <f>'demand data 2018'!A14</f>
        <v>ABNE10</v>
      </c>
      <c r="N13" s="55">
        <f>'demand data 2018'!B14</f>
        <v>0</v>
      </c>
      <c r="O13" s="55">
        <f>'demand data 2018'!C14</f>
        <v>24</v>
      </c>
      <c r="P13" s="55">
        <f>'demand data 2018'!D14</f>
        <v>24</v>
      </c>
      <c r="Q13" s="55">
        <f>'demand data 2018'!E14</f>
        <v>23</v>
      </c>
      <c r="R13" s="55">
        <f>'demand data 2018'!F14</f>
        <v>23</v>
      </c>
      <c r="S13" s="55">
        <f>'demand data 2018'!G14</f>
        <v>23</v>
      </c>
      <c r="T13" s="55">
        <f>'demand data 2018'!H14</f>
        <v>23</v>
      </c>
      <c r="U13" s="55">
        <f>'demand data 2018'!I14</f>
        <v>23</v>
      </c>
      <c r="V13" s="55">
        <f>'demand data 2018'!J14</f>
        <v>22</v>
      </c>
      <c r="W13" s="34" t="str">
        <f t="shared" si="1"/>
        <v>Different</v>
      </c>
      <c r="X13" s="38">
        <f t="shared" si="2"/>
        <v>0</v>
      </c>
      <c r="Y13" s="34">
        <f t="shared" si="3"/>
        <v>24</v>
      </c>
      <c r="Z13" s="57">
        <f t="shared" si="4"/>
        <v>0</v>
      </c>
    </row>
    <row r="14" spans="2:26" x14ac:dyDescent="0.2">
      <c r="B14" s="46" t="s">
        <v>48</v>
      </c>
      <c r="C14" s="49"/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37"/>
      <c r="M14" s="55" t="str">
        <f>'demand data 2018'!A15</f>
        <v>ABTH20</v>
      </c>
      <c r="N14" s="55">
        <f>'demand data 2018'!B15</f>
        <v>0</v>
      </c>
      <c r="O14" s="55">
        <f>'demand data 2018'!C15</f>
        <v>161</v>
      </c>
      <c r="P14" s="55">
        <f>'demand data 2018'!D15</f>
        <v>162</v>
      </c>
      <c r="Q14" s="55">
        <f>'demand data 2018'!E15</f>
        <v>163</v>
      </c>
      <c r="R14" s="55">
        <f>'demand data 2018'!F15</f>
        <v>165</v>
      </c>
      <c r="S14" s="55">
        <f>'demand data 2018'!G15</f>
        <v>167</v>
      </c>
      <c r="T14" s="55">
        <f>'demand data 2018'!H15</f>
        <v>169</v>
      </c>
      <c r="U14" s="55">
        <f>'demand data 2018'!I15</f>
        <v>171</v>
      </c>
      <c r="V14" s="55">
        <f>'demand data 2018'!J15</f>
        <v>173</v>
      </c>
      <c r="W14" s="34" t="str">
        <f t="shared" si="1"/>
        <v>Different</v>
      </c>
      <c r="X14" s="38">
        <f t="shared" si="2"/>
        <v>0</v>
      </c>
      <c r="Y14" s="34">
        <f t="shared" si="3"/>
        <v>161</v>
      </c>
      <c r="Z14" s="57">
        <f t="shared" si="4"/>
        <v>0</v>
      </c>
    </row>
    <row r="15" spans="2:26" x14ac:dyDescent="0.2">
      <c r="B15" s="46" t="s">
        <v>652</v>
      </c>
      <c r="C15" s="49"/>
      <c r="D15" s="48">
        <v>79</v>
      </c>
      <c r="E15" s="48">
        <v>81</v>
      </c>
      <c r="F15" s="48">
        <v>81</v>
      </c>
      <c r="G15" s="48">
        <v>81</v>
      </c>
      <c r="H15" s="48">
        <v>81</v>
      </c>
      <c r="I15" s="48">
        <v>81</v>
      </c>
      <c r="J15" s="48">
        <v>81</v>
      </c>
      <c r="K15" s="48">
        <v>81</v>
      </c>
      <c r="L15" s="37"/>
      <c r="M15" s="55" t="str">
        <f>'demand data 2018'!A16</f>
        <v>ACHR1R</v>
      </c>
      <c r="N15" s="55">
        <f>'demand data 2018'!B16</f>
        <v>0</v>
      </c>
      <c r="O15" s="55">
        <f>'demand data 2018'!C16</f>
        <v>0</v>
      </c>
      <c r="P15" s="55">
        <f>'demand data 2018'!D16</f>
        <v>0</v>
      </c>
      <c r="Q15" s="55">
        <f>'demand data 2018'!E16</f>
        <v>0</v>
      </c>
      <c r="R15" s="55">
        <f>'demand data 2018'!F16</f>
        <v>0</v>
      </c>
      <c r="S15" s="55">
        <f>'demand data 2018'!G16</f>
        <v>0</v>
      </c>
      <c r="T15" s="55">
        <f>'demand data 2018'!H16</f>
        <v>0</v>
      </c>
      <c r="U15" s="55">
        <f>'demand data 2018'!I16</f>
        <v>0</v>
      </c>
      <c r="V15" s="55">
        <f>'demand data 2018'!J16</f>
        <v>0</v>
      </c>
      <c r="W15" s="34" t="str">
        <f t="shared" si="1"/>
        <v>Different</v>
      </c>
      <c r="X15" s="38">
        <f t="shared" si="2"/>
        <v>81</v>
      </c>
      <c r="Y15" s="34">
        <f t="shared" si="3"/>
        <v>0</v>
      </c>
      <c r="Z15" s="57">
        <f t="shared" si="4"/>
        <v>1</v>
      </c>
    </row>
    <row r="16" spans="2:26" x14ac:dyDescent="0.2">
      <c r="B16" s="46" t="s">
        <v>564</v>
      </c>
      <c r="C16" s="46"/>
      <c r="D16" s="48">
        <v>4</v>
      </c>
      <c r="E16" s="48">
        <v>4</v>
      </c>
      <c r="F16" s="48">
        <v>4</v>
      </c>
      <c r="G16" s="48">
        <v>4</v>
      </c>
      <c r="H16" s="48">
        <v>4</v>
      </c>
      <c r="I16" s="48">
        <v>4</v>
      </c>
      <c r="J16" s="48">
        <v>4</v>
      </c>
      <c r="K16" s="48">
        <v>4</v>
      </c>
      <c r="L16" s="37"/>
      <c r="M16" s="55" t="str">
        <f>'demand data 2018'!A17</f>
        <v>AIGA1Q</v>
      </c>
      <c r="N16" s="55">
        <f>'demand data 2018'!B17</f>
        <v>0</v>
      </c>
      <c r="O16" s="55">
        <f>'demand data 2018'!C17</f>
        <v>0</v>
      </c>
      <c r="P16" s="55">
        <f>'demand data 2018'!D17</f>
        <v>0</v>
      </c>
      <c r="Q16" s="55">
        <f>'demand data 2018'!E17</f>
        <v>0</v>
      </c>
      <c r="R16" s="55">
        <f>'demand data 2018'!F17</f>
        <v>0</v>
      </c>
      <c r="S16" s="55">
        <f>'demand data 2018'!G17</f>
        <v>0</v>
      </c>
      <c r="T16" s="55">
        <f>'demand data 2018'!H17</f>
        <v>0</v>
      </c>
      <c r="U16" s="55">
        <f>'demand data 2018'!I17</f>
        <v>0</v>
      </c>
      <c r="V16" s="55">
        <f>'demand data 2018'!J17</f>
        <v>0</v>
      </c>
      <c r="W16" s="34" t="str">
        <f t="shared" si="1"/>
        <v>Different</v>
      </c>
      <c r="X16" s="38">
        <f t="shared" si="2"/>
        <v>4</v>
      </c>
      <c r="Y16" s="34">
        <f t="shared" si="3"/>
        <v>0</v>
      </c>
      <c r="Z16" s="57">
        <f t="shared" si="4"/>
        <v>1</v>
      </c>
    </row>
    <row r="17" spans="2:26" x14ac:dyDescent="0.2">
      <c r="B17" s="46" t="s">
        <v>565</v>
      </c>
      <c r="C17" s="47"/>
      <c r="D17" s="48">
        <v>4</v>
      </c>
      <c r="E17" s="48">
        <v>4</v>
      </c>
      <c r="F17" s="48">
        <v>4</v>
      </c>
      <c r="G17" s="48">
        <v>4</v>
      </c>
      <c r="H17" s="48">
        <v>4</v>
      </c>
      <c r="I17" s="48">
        <v>4</v>
      </c>
      <c r="J17" s="48">
        <v>4</v>
      </c>
      <c r="K17" s="48">
        <v>4</v>
      </c>
      <c r="L17" s="37"/>
      <c r="M17" s="55" t="str">
        <f>'demand data 2018'!A18</f>
        <v>ALDW20</v>
      </c>
      <c r="N17" s="55">
        <f>'demand data 2018'!B18</f>
        <v>0</v>
      </c>
      <c r="O17" s="55">
        <f>'demand data 2018'!C18</f>
        <v>81</v>
      </c>
      <c r="P17" s="55">
        <f>'demand data 2018'!D18</f>
        <v>81</v>
      </c>
      <c r="Q17" s="55">
        <f>'demand data 2018'!E18</f>
        <v>81</v>
      </c>
      <c r="R17" s="55">
        <f>'demand data 2018'!F18</f>
        <v>81</v>
      </c>
      <c r="S17" s="55">
        <f>'demand data 2018'!G18</f>
        <v>81</v>
      </c>
      <c r="T17" s="55">
        <f>'demand data 2018'!H18</f>
        <v>81</v>
      </c>
      <c r="U17" s="55">
        <f>'demand data 2018'!I18</f>
        <v>81</v>
      </c>
      <c r="V17" s="55">
        <f>'demand data 2018'!J18</f>
        <v>81</v>
      </c>
      <c r="W17" s="34" t="str">
        <f t="shared" si="1"/>
        <v>Different</v>
      </c>
      <c r="X17" s="38">
        <f t="shared" si="2"/>
        <v>4</v>
      </c>
      <c r="Y17" s="34">
        <f t="shared" si="3"/>
        <v>81</v>
      </c>
      <c r="Z17" s="57">
        <f t="shared" si="4"/>
        <v>-19.25</v>
      </c>
    </row>
    <row r="18" spans="2:26" x14ac:dyDescent="0.2">
      <c r="B18" s="46" t="s">
        <v>534</v>
      </c>
      <c r="C18" s="46"/>
      <c r="D18" s="48">
        <v>98</v>
      </c>
      <c r="E18" s="48">
        <v>98</v>
      </c>
      <c r="F18" s="48">
        <v>99</v>
      </c>
      <c r="G18" s="48">
        <v>100</v>
      </c>
      <c r="H18" s="48">
        <v>101</v>
      </c>
      <c r="I18" s="48">
        <v>102</v>
      </c>
      <c r="J18" s="48">
        <v>104</v>
      </c>
      <c r="K18" s="48">
        <v>107</v>
      </c>
      <c r="L18" s="37"/>
      <c r="M18" s="55" t="str">
        <f>'demand data 2018'!A19</f>
        <v>ALNE1Q</v>
      </c>
      <c r="N18" s="55">
        <f>'demand data 2018'!B19</f>
        <v>0</v>
      </c>
      <c r="O18" s="55">
        <f>'demand data 2018'!C19</f>
        <v>7</v>
      </c>
      <c r="P18" s="55">
        <f>'demand data 2018'!D19</f>
        <v>7</v>
      </c>
      <c r="Q18" s="55">
        <f>'demand data 2018'!E19</f>
        <v>7</v>
      </c>
      <c r="R18" s="55">
        <f>'demand data 2018'!F19</f>
        <v>7</v>
      </c>
      <c r="S18" s="55">
        <f>'demand data 2018'!G19</f>
        <v>7</v>
      </c>
      <c r="T18" s="55">
        <f>'demand data 2018'!H19</f>
        <v>7</v>
      </c>
      <c r="U18" s="55">
        <f>'demand data 2018'!I19</f>
        <v>7</v>
      </c>
      <c r="V18" s="55">
        <f>'demand data 2018'!J19</f>
        <v>7</v>
      </c>
      <c r="W18" s="34" t="str">
        <f t="shared" si="1"/>
        <v>Different</v>
      </c>
      <c r="X18" s="38">
        <f t="shared" si="2"/>
        <v>98</v>
      </c>
      <c r="Y18" s="34">
        <f t="shared" si="3"/>
        <v>7</v>
      </c>
      <c r="Z18" s="57">
        <f t="shared" si="4"/>
        <v>0.9285714285714286</v>
      </c>
    </row>
    <row r="19" spans="2:26" x14ac:dyDescent="0.2">
      <c r="B19" s="46" t="s">
        <v>535</v>
      </c>
      <c r="C19" s="46"/>
      <c r="D19" s="48">
        <v>98</v>
      </c>
      <c r="E19" s="48">
        <v>98</v>
      </c>
      <c r="F19" s="48">
        <v>99</v>
      </c>
      <c r="G19" s="48">
        <v>100</v>
      </c>
      <c r="H19" s="48">
        <v>101</v>
      </c>
      <c r="I19" s="48">
        <v>102</v>
      </c>
      <c r="J19" s="48">
        <v>104</v>
      </c>
      <c r="K19" s="48">
        <v>107</v>
      </c>
      <c r="L19" s="37"/>
      <c r="M19" s="55" t="str">
        <f>'demand data 2018'!A20</f>
        <v>ALNE1R</v>
      </c>
      <c r="N19" s="55">
        <f>'demand data 2018'!B20</f>
        <v>0</v>
      </c>
      <c r="O19" s="55">
        <f>'demand data 2018'!C20</f>
        <v>7</v>
      </c>
      <c r="P19" s="55">
        <f>'demand data 2018'!D20</f>
        <v>7</v>
      </c>
      <c r="Q19" s="55">
        <f>'demand data 2018'!E20</f>
        <v>7</v>
      </c>
      <c r="R19" s="55">
        <f>'demand data 2018'!F20</f>
        <v>7</v>
      </c>
      <c r="S19" s="55">
        <f>'demand data 2018'!G20</f>
        <v>7</v>
      </c>
      <c r="T19" s="55">
        <f>'demand data 2018'!H20</f>
        <v>7</v>
      </c>
      <c r="U19" s="55">
        <f>'demand data 2018'!I20</f>
        <v>7</v>
      </c>
      <c r="V19" s="55">
        <f>'demand data 2018'!J20</f>
        <v>7</v>
      </c>
      <c r="W19" s="34" t="str">
        <f t="shared" si="1"/>
        <v>Different</v>
      </c>
      <c r="X19" s="38">
        <f t="shared" si="2"/>
        <v>98</v>
      </c>
      <c r="Y19" s="34">
        <f t="shared" si="3"/>
        <v>7</v>
      </c>
      <c r="Z19" s="57">
        <f t="shared" si="4"/>
        <v>0.9285714285714286</v>
      </c>
    </row>
    <row r="20" spans="2:26" x14ac:dyDescent="0.2">
      <c r="B20" s="46" t="s">
        <v>464</v>
      </c>
      <c r="C20" s="46"/>
      <c r="D20" s="48">
        <v>30</v>
      </c>
      <c r="E20" s="48">
        <v>31</v>
      </c>
      <c r="F20" s="48">
        <v>32</v>
      </c>
      <c r="G20" s="48">
        <v>32</v>
      </c>
      <c r="H20" s="48">
        <v>32</v>
      </c>
      <c r="I20" s="48">
        <v>33</v>
      </c>
      <c r="J20" s="48">
        <v>33</v>
      </c>
      <c r="K20" s="48">
        <v>34</v>
      </c>
      <c r="L20" s="37"/>
      <c r="M20" s="55" t="str">
        <f>'demand data 2018'!A21</f>
        <v>ALVE4A</v>
      </c>
      <c r="N20" s="55">
        <f>'demand data 2018'!B21</f>
        <v>0</v>
      </c>
      <c r="O20" s="55">
        <f>'demand data 2018'!C21</f>
        <v>73</v>
      </c>
      <c r="P20" s="55">
        <f>'demand data 2018'!D21</f>
        <v>74</v>
      </c>
      <c r="Q20" s="55">
        <f>'demand data 2018'!E21</f>
        <v>75</v>
      </c>
      <c r="R20" s="55">
        <f>'demand data 2018'!F21</f>
        <v>77</v>
      </c>
      <c r="S20" s="55">
        <f>'demand data 2018'!G21</f>
        <v>79</v>
      </c>
      <c r="T20" s="55">
        <f>'demand data 2018'!H21</f>
        <v>81</v>
      </c>
      <c r="U20" s="55">
        <f>'demand data 2018'!I21</f>
        <v>83</v>
      </c>
      <c r="V20" s="55">
        <f>'demand data 2018'!J21</f>
        <v>85</v>
      </c>
      <c r="W20" s="34" t="str">
        <f t="shared" si="1"/>
        <v>Different</v>
      </c>
      <c r="X20" s="38">
        <f t="shared" si="2"/>
        <v>31</v>
      </c>
      <c r="Y20" s="34">
        <f t="shared" si="3"/>
        <v>73</v>
      </c>
      <c r="Z20" s="57">
        <f t="shared" si="4"/>
        <v>-1.3548387096774193</v>
      </c>
    </row>
    <row r="21" spans="2:26" x14ac:dyDescent="0.2">
      <c r="B21" s="46" t="s">
        <v>423</v>
      </c>
      <c r="C21" s="46"/>
      <c r="D21" s="48">
        <v>24</v>
      </c>
      <c r="E21" s="48">
        <v>24</v>
      </c>
      <c r="F21" s="48">
        <v>25</v>
      </c>
      <c r="G21" s="48">
        <v>25</v>
      </c>
      <c r="H21" s="48">
        <v>25</v>
      </c>
      <c r="I21" s="48">
        <v>25</v>
      </c>
      <c r="J21" s="48">
        <v>25</v>
      </c>
      <c r="K21" s="48">
        <v>26</v>
      </c>
      <c r="L21" s="37"/>
      <c r="M21" s="55" t="str">
        <f>'demand data 2018'!A22</f>
        <v>ALVE4B</v>
      </c>
      <c r="N21" s="55">
        <f>'demand data 2018'!B22</f>
        <v>0</v>
      </c>
      <c r="O21" s="55">
        <f>'demand data 2018'!C22</f>
        <v>73</v>
      </c>
      <c r="P21" s="55">
        <f>'demand data 2018'!D22</f>
        <v>74</v>
      </c>
      <c r="Q21" s="55">
        <f>'demand data 2018'!E22</f>
        <v>75</v>
      </c>
      <c r="R21" s="55">
        <f>'demand data 2018'!F22</f>
        <v>77</v>
      </c>
      <c r="S21" s="55">
        <f>'demand data 2018'!G22</f>
        <v>79</v>
      </c>
      <c r="T21" s="55">
        <f>'demand data 2018'!H22</f>
        <v>81</v>
      </c>
      <c r="U21" s="55">
        <f>'demand data 2018'!I22</f>
        <v>83</v>
      </c>
      <c r="V21" s="55">
        <f>'demand data 2018'!J22</f>
        <v>85</v>
      </c>
      <c r="W21" s="34" t="str">
        <f t="shared" si="1"/>
        <v>Different</v>
      </c>
      <c r="X21" s="38">
        <f t="shared" si="2"/>
        <v>24</v>
      </c>
      <c r="Y21" s="34">
        <f t="shared" si="3"/>
        <v>73</v>
      </c>
      <c r="Z21" s="57">
        <f t="shared" si="4"/>
        <v>-2.0416666666666665</v>
      </c>
    </row>
    <row r="22" spans="2:26" x14ac:dyDescent="0.2">
      <c r="B22" s="46" t="s">
        <v>465</v>
      </c>
      <c r="C22" s="46"/>
      <c r="D22" s="48">
        <v>30</v>
      </c>
      <c r="E22" s="48">
        <v>31</v>
      </c>
      <c r="F22" s="48">
        <v>32</v>
      </c>
      <c r="G22" s="48">
        <v>32</v>
      </c>
      <c r="H22" s="48">
        <v>32</v>
      </c>
      <c r="I22" s="48">
        <v>33</v>
      </c>
      <c r="J22" s="48">
        <v>33</v>
      </c>
      <c r="K22" s="48">
        <v>34</v>
      </c>
      <c r="L22" s="37"/>
      <c r="M22" s="55" t="str">
        <f>'demand data 2018'!A23</f>
        <v>AMEM4A_EPN</v>
      </c>
      <c r="N22" s="55">
        <f>'demand data 2018'!B23</f>
        <v>0</v>
      </c>
      <c r="O22" s="55">
        <f>'demand data 2018'!C23</f>
        <v>32</v>
      </c>
      <c r="P22" s="55">
        <f>'demand data 2018'!D23</f>
        <v>32</v>
      </c>
      <c r="Q22" s="55">
        <f>'demand data 2018'!E23</f>
        <v>33</v>
      </c>
      <c r="R22" s="55">
        <f>'demand data 2018'!F23</f>
        <v>33</v>
      </c>
      <c r="S22" s="55">
        <f>'demand data 2018'!G23</f>
        <v>34</v>
      </c>
      <c r="T22" s="55">
        <f>'demand data 2018'!H23</f>
        <v>34</v>
      </c>
      <c r="U22" s="55">
        <f>'demand data 2018'!I23</f>
        <v>34</v>
      </c>
      <c r="V22" s="55">
        <f>'demand data 2018'!J23</f>
        <v>35</v>
      </c>
      <c r="W22" s="34" t="str">
        <f t="shared" si="1"/>
        <v>Different</v>
      </c>
      <c r="X22" s="38">
        <f t="shared" si="2"/>
        <v>31</v>
      </c>
      <c r="Y22" s="34">
        <f t="shared" si="3"/>
        <v>32</v>
      </c>
      <c r="Z22" s="57">
        <f t="shared" si="4"/>
        <v>-3.2258064516129031E-2</v>
      </c>
    </row>
    <row r="23" spans="2:26" x14ac:dyDescent="0.2">
      <c r="B23" s="46" t="s">
        <v>424</v>
      </c>
      <c r="C23" s="46"/>
      <c r="D23" s="48">
        <v>24</v>
      </c>
      <c r="E23" s="48">
        <v>24</v>
      </c>
      <c r="F23" s="48">
        <v>25</v>
      </c>
      <c r="G23" s="48">
        <v>25</v>
      </c>
      <c r="H23" s="48">
        <v>25</v>
      </c>
      <c r="I23" s="48">
        <v>25</v>
      </c>
      <c r="J23" s="48">
        <v>25</v>
      </c>
      <c r="K23" s="48">
        <v>26</v>
      </c>
      <c r="L23" s="37"/>
      <c r="M23" s="55" t="str">
        <f>'demand data 2018'!A25</f>
        <v>AMEM4B_EPN</v>
      </c>
      <c r="N23" s="55">
        <f>'demand data 2018'!B25</f>
        <v>0</v>
      </c>
      <c r="O23" s="55">
        <f>'demand data 2018'!C25</f>
        <v>32</v>
      </c>
      <c r="P23" s="55">
        <f>'demand data 2018'!D25</f>
        <v>32</v>
      </c>
      <c r="Q23" s="55">
        <f>'demand data 2018'!E25</f>
        <v>33</v>
      </c>
      <c r="R23" s="55">
        <f>'demand data 2018'!F25</f>
        <v>33</v>
      </c>
      <c r="S23" s="55">
        <f>'demand data 2018'!G25</f>
        <v>34</v>
      </c>
      <c r="T23" s="55">
        <f>'demand data 2018'!H25</f>
        <v>34</v>
      </c>
      <c r="U23" s="55">
        <f>'demand data 2018'!I25</f>
        <v>34</v>
      </c>
      <c r="V23" s="55">
        <f>'demand data 2018'!J25</f>
        <v>35</v>
      </c>
      <c r="W23" s="34" t="str">
        <f t="shared" si="1"/>
        <v>Different</v>
      </c>
      <c r="X23" s="38">
        <f t="shared" si="2"/>
        <v>24</v>
      </c>
      <c r="Y23" s="34">
        <f t="shared" si="3"/>
        <v>32</v>
      </c>
      <c r="Z23" s="57">
        <f t="shared" si="4"/>
        <v>-0.33333333333333331</v>
      </c>
    </row>
    <row r="24" spans="2:26" x14ac:dyDescent="0.2">
      <c r="B24" s="46" t="s">
        <v>841</v>
      </c>
      <c r="C24" s="46"/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37"/>
      <c r="M24" s="55" t="str">
        <f>'demand data 2018'!A26</f>
        <v>AMEM4B_SEP</v>
      </c>
      <c r="N24" s="55">
        <f>'demand data 2018'!B26</f>
        <v>0</v>
      </c>
      <c r="O24" s="55">
        <f>'demand data 2018'!C26</f>
        <v>29</v>
      </c>
      <c r="P24" s="55">
        <f>'demand data 2018'!D26</f>
        <v>48</v>
      </c>
      <c r="Q24" s="55">
        <f>'demand data 2018'!E26</f>
        <v>48</v>
      </c>
      <c r="R24" s="55">
        <f>'demand data 2018'!F26</f>
        <v>49</v>
      </c>
      <c r="S24" s="55">
        <f>'demand data 2018'!G26</f>
        <v>49</v>
      </c>
      <c r="T24" s="55">
        <f>'demand data 2018'!H26</f>
        <v>49</v>
      </c>
      <c r="U24" s="55">
        <f>'demand data 2018'!I26</f>
        <v>49</v>
      </c>
      <c r="V24" s="55">
        <f>'demand data 2018'!J26</f>
        <v>49</v>
      </c>
      <c r="W24" s="34" t="str">
        <f t="shared" si="1"/>
        <v>Different</v>
      </c>
      <c r="X24" s="38">
        <f t="shared" si="2"/>
        <v>0</v>
      </c>
      <c r="Y24" s="34">
        <f t="shared" si="3"/>
        <v>29</v>
      </c>
      <c r="Z24" s="57">
        <f t="shared" si="4"/>
        <v>0</v>
      </c>
    </row>
    <row r="25" spans="2:26" x14ac:dyDescent="0.2">
      <c r="B25" s="46" t="s">
        <v>842</v>
      </c>
      <c r="C25" s="46"/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37"/>
      <c r="M25" s="55" t="str">
        <f>'demand data 2018'!A27</f>
        <v>AMUL1E</v>
      </c>
      <c r="N25" s="55">
        <f>'demand data 2018'!B27</f>
        <v>0</v>
      </c>
      <c r="O25" s="55">
        <f>'demand data 2018'!C27</f>
        <v>0</v>
      </c>
      <c r="P25" s="55">
        <f>'demand data 2018'!D27</f>
        <v>0</v>
      </c>
      <c r="Q25" s="55">
        <f>'demand data 2018'!E27</f>
        <v>0</v>
      </c>
      <c r="R25" s="55">
        <f>'demand data 2018'!F27</f>
        <v>0</v>
      </c>
      <c r="S25" s="55">
        <f>'demand data 2018'!G27</f>
        <v>0</v>
      </c>
      <c r="T25" s="55">
        <f>'demand data 2018'!H27</f>
        <v>0</v>
      </c>
      <c r="U25" s="55">
        <f>'demand data 2018'!I27</f>
        <v>0</v>
      </c>
      <c r="V25" s="55">
        <f>'demand data 2018'!J27</f>
        <v>0</v>
      </c>
      <c r="W25" s="34" t="str">
        <f t="shared" si="1"/>
        <v>Different</v>
      </c>
      <c r="X25" s="38">
        <f t="shared" si="2"/>
        <v>0</v>
      </c>
      <c r="Y25" s="34">
        <f t="shared" si="3"/>
        <v>0</v>
      </c>
      <c r="Z25" s="57">
        <f t="shared" si="4"/>
        <v>0</v>
      </c>
    </row>
    <row r="26" spans="2:26" x14ac:dyDescent="0.2">
      <c r="B26" s="46" t="s">
        <v>843</v>
      </c>
      <c r="C26" s="46"/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37"/>
      <c r="M26" s="55" t="str">
        <f>'demand data 2018'!A28</f>
        <v>AMUL1F</v>
      </c>
      <c r="N26" s="55">
        <f>'demand data 2018'!B28</f>
        <v>0</v>
      </c>
      <c r="O26" s="55">
        <f>'demand data 2018'!C28</f>
        <v>0</v>
      </c>
      <c r="P26" s="55">
        <f>'demand data 2018'!D28</f>
        <v>0</v>
      </c>
      <c r="Q26" s="55">
        <f>'demand data 2018'!E28</f>
        <v>0</v>
      </c>
      <c r="R26" s="55">
        <f>'demand data 2018'!F28</f>
        <v>0</v>
      </c>
      <c r="S26" s="55">
        <f>'demand data 2018'!G28</f>
        <v>0</v>
      </c>
      <c r="T26" s="55">
        <f>'demand data 2018'!H28</f>
        <v>0</v>
      </c>
      <c r="U26" s="55">
        <f>'demand data 2018'!I28</f>
        <v>0</v>
      </c>
      <c r="V26" s="55">
        <f>'demand data 2018'!J28</f>
        <v>0</v>
      </c>
      <c r="W26" s="34" t="str">
        <f t="shared" si="1"/>
        <v>Different</v>
      </c>
      <c r="X26" s="38">
        <f t="shared" si="2"/>
        <v>0</v>
      </c>
      <c r="Y26" s="34">
        <f t="shared" si="3"/>
        <v>0</v>
      </c>
      <c r="Z26" s="57">
        <f t="shared" si="4"/>
        <v>0</v>
      </c>
    </row>
    <row r="27" spans="2:26" x14ac:dyDescent="0.2">
      <c r="B27" s="47" t="s">
        <v>844</v>
      </c>
      <c r="C27" s="46"/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37"/>
      <c r="M27" s="55" t="str">
        <f>'demand data 2018'!A29</f>
        <v>AMUL1G</v>
      </c>
      <c r="N27" s="55">
        <f>'demand data 2018'!B29</f>
        <v>0</v>
      </c>
      <c r="O27" s="55">
        <f>'demand data 2018'!C29</f>
        <v>0</v>
      </c>
      <c r="P27" s="55">
        <f>'demand data 2018'!D29</f>
        <v>0</v>
      </c>
      <c r="Q27" s="55">
        <f>'demand data 2018'!E29</f>
        <v>0</v>
      </c>
      <c r="R27" s="55">
        <f>'demand data 2018'!F29</f>
        <v>0</v>
      </c>
      <c r="S27" s="55">
        <f>'demand data 2018'!G29</f>
        <v>0</v>
      </c>
      <c r="T27" s="55">
        <f>'demand data 2018'!H29</f>
        <v>0</v>
      </c>
      <c r="U27" s="55">
        <f>'demand data 2018'!I29</f>
        <v>0</v>
      </c>
      <c r="V27" s="55">
        <f>'demand data 2018'!J29</f>
        <v>0</v>
      </c>
      <c r="W27" s="34" t="str">
        <f t="shared" si="1"/>
        <v>Different</v>
      </c>
      <c r="X27" s="38">
        <f t="shared" si="2"/>
        <v>0</v>
      </c>
      <c r="Y27" s="34">
        <f t="shared" si="3"/>
        <v>0</v>
      </c>
      <c r="Z27" s="57">
        <f t="shared" si="4"/>
        <v>0</v>
      </c>
    </row>
    <row r="28" spans="2:26" x14ac:dyDescent="0.2">
      <c r="B28" s="46" t="s">
        <v>191</v>
      </c>
      <c r="C28" s="46"/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37"/>
      <c r="M28" s="55" t="str">
        <f>'demand data 2018'!A30</f>
        <v>AMUL1H</v>
      </c>
      <c r="N28" s="55">
        <f>'demand data 2018'!B30</f>
        <v>0</v>
      </c>
      <c r="O28" s="55">
        <f>'demand data 2018'!C30</f>
        <v>0</v>
      </c>
      <c r="P28" s="55">
        <f>'demand data 2018'!D30</f>
        <v>0</v>
      </c>
      <c r="Q28" s="55">
        <f>'demand data 2018'!E30</f>
        <v>0</v>
      </c>
      <c r="R28" s="55">
        <f>'demand data 2018'!F30</f>
        <v>0</v>
      </c>
      <c r="S28" s="55">
        <f>'demand data 2018'!G30</f>
        <v>0</v>
      </c>
      <c r="T28" s="55">
        <f>'demand data 2018'!H30</f>
        <v>0</v>
      </c>
      <c r="U28" s="55">
        <f>'demand data 2018'!I30</f>
        <v>0</v>
      </c>
      <c r="V28" s="55">
        <f>'demand data 2018'!J30</f>
        <v>0</v>
      </c>
      <c r="W28" s="34" t="str">
        <f t="shared" si="1"/>
        <v>Different</v>
      </c>
      <c r="X28" s="38">
        <f t="shared" si="2"/>
        <v>0</v>
      </c>
      <c r="Y28" s="34">
        <f t="shared" si="3"/>
        <v>0</v>
      </c>
      <c r="Z28" s="57">
        <f t="shared" si="4"/>
        <v>0</v>
      </c>
    </row>
    <row r="29" spans="2:26" x14ac:dyDescent="0.2">
      <c r="B29" s="46" t="s">
        <v>566</v>
      </c>
      <c r="C29" s="46"/>
      <c r="D29" s="48">
        <v>-17</v>
      </c>
      <c r="E29" s="48">
        <v>-17</v>
      </c>
      <c r="F29" s="48">
        <v>-17</v>
      </c>
      <c r="G29" s="48">
        <v>-17</v>
      </c>
      <c r="H29" s="48">
        <v>-17</v>
      </c>
      <c r="I29" s="48">
        <v>-17</v>
      </c>
      <c r="J29" s="48">
        <v>-17</v>
      </c>
      <c r="K29" s="48">
        <v>-17</v>
      </c>
      <c r="L29" s="37"/>
      <c r="M29" s="55" t="str">
        <f>'demand data 2018'!A31</f>
        <v>ANSU10</v>
      </c>
      <c r="N29" s="55">
        <f>'demand data 2018'!B31</f>
        <v>0</v>
      </c>
      <c r="O29" s="55">
        <f>'demand data 2018'!C31</f>
        <v>0</v>
      </c>
      <c r="P29" s="55">
        <f>'demand data 2018'!D31</f>
        <v>0</v>
      </c>
      <c r="Q29" s="55">
        <f>'demand data 2018'!E31</f>
        <v>0</v>
      </c>
      <c r="R29" s="55">
        <f>'demand data 2018'!F31</f>
        <v>0</v>
      </c>
      <c r="S29" s="55">
        <f>'demand data 2018'!G31</f>
        <v>0</v>
      </c>
      <c r="T29" s="55">
        <f>'demand data 2018'!H31</f>
        <v>0</v>
      </c>
      <c r="U29" s="55">
        <f>'demand data 2018'!I31</f>
        <v>0</v>
      </c>
      <c r="V29" s="55">
        <f>'demand data 2018'!J31</f>
        <v>0</v>
      </c>
      <c r="W29" s="34" t="str">
        <f t="shared" si="1"/>
        <v>Different</v>
      </c>
      <c r="X29" s="38">
        <f t="shared" si="2"/>
        <v>-17</v>
      </c>
      <c r="Y29" s="34">
        <f t="shared" si="3"/>
        <v>0</v>
      </c>
      <c r="Z29" s="57">
        <f t="shared" si="4"/>
        <v>1</v>
      </c>
    </row>
    <row r="30" spans="2:26" x14ac:dyDescent="0.2">
      <c r="B30" s="46" t="s">
        <v>567</v>
      </c>
      <c r="C30" s="46"/>
      <c r="D30" s="48">
        <v>-17</v>
      </c>
      <c r="E30" s="48">
        <v>-17</v>
      </c>
      <c r="F30" s="48">
        <v>-17</v>
      </c>
      <c r="G30" s="48">
        <v>-17</v>
      </c>
      <c r="H30" s="48">
        <v>-17</v>
      </c>
      <c r="I30" s="48">
        <v>-17</v>
      </c>
      <c r="J30" s="48">
        <v>-17</v>
      </c>
      <c r="K30" s="48">
        <v>-17</v>
      </c>
      <c r="L30" s="37"/>
      <c r="M30" s="55" t="str">
        <f>'demand data 2018'!A32</f>
        <v>ARBR1Q</v>
      </c>
      <c r="N30" s="55">
        <f>'demand data 2018'!B32</f>
        <v>0</v>
      </c>
      <c r="O30" s="55">
        <f>'demand data 2018'!C32</f>
        <v>13</v>
      </c>
      <c r="P30" s="55">
        <f>'demand data 2018'!D32</f>
        <v>13</v>
      </c>
      <c r="Q30" s="55">
        <f>'demand data 2018'!E32</f>
        <v>13</v>
      </c>
      <c r="R30" s="55">
        <f>'demand data 2018'!F32</f>
        <v>13</v>
      </c>
      <c r="S30" s="55">
        <f>'demand data 2018'!G32</f>
        <v>13</v>
      </c>
      <c r="T30" s="55">
        <f>'demand data 2018'!H32</f>
        <v>13</v>
      </c>
      <c r="U30" s="55">
        <f>'demand data 2018'!I32</f>
        <v>13</v>
      </c>
      <c r="V30" s="55">
        <f>'demand data 2018'!J32</f>
        <v>13</v>
      </c>
      <c r="W30" s="34" t="str">
        <f t="shared" si="1"/>
        <v>Different</v>
      </c>
      <c r="X30" s="38">
        <f t="shared" si="2"/>
        <v>-17</v>
      </c>
      <c r="Y30" s="34">
        <f t="shared" si="3"/>
        <v>13</v>
      </c>
      <c r="Z30" s="57">
        <f t="shared" si="4"/>
        <v>1.7647058823529411</v>
      </c>
    </row>
    <row r="31" spans="2:26" x14ac:dyDescent="0.2">
      <c r="B31" s="46" t="s">
        <v>568</v>
      </c>
      <c r="C31" s="47"/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37"/>
      <c r="M31" s="55" t="str">
        <f>'demand data 2018'!A33</f>
        <v>ARBR1R</v>
      </c>
      <c r="N31" s="55">
        <f>'demand data 2018'!B33</f>
        <v>0</v>
      </c>
      <c r="O31" s="55">
        <f>'demand data 2018'!C33</f>
        <v>13</v>
      </c>
      <c r="P31" s="55">
        <f>'demand data 2018'!D33</f>
        <v>13</v>
      </c>
      <c r="Q31" s="55">
        <f>'demand data 2018'!E33</f>
        <v>13</v>
      </c>
      <c r="R31" s="55">
        <f>'demand data 2018'!F33</f>
        <v>13</v>
      </c>
      <c r="S31" s="55">
        <f>'demand data 2018'!G33</f>
        <v>13</v>
      </c>
      <c r="T31" s="55">
        <f>'demand data 2018'!H33</f>
        <v>13</v>
      </c>
      <c r="U31" s="55">
        <f>'demand data 2018'!I33</f>
        <v>13</v>
      </c>
      <c r="V31" s="55">
        <f>'demand data 2018'!J33</f>
        <v>13</v>
      </c>
      <c r="W31" s="34" t="str">
        <f t="shared" si="1"/>
        <v>Different</v>
      </c>
      <c r="X31" s="38">
        <f t="shared" si="2"/>
        <v>0</v>
      </c>
      <c r="Y31" s="34">
        <f t="shared" si="3"/>
        <v>13</v>
      </c>
      <c r="Z31" s="57">
        <f t="shared" si="4"/>
        <v>0</v>
      </c>
    </row>
    <row r="32" spans="2:26" x14ac:dyDescent="0.2">
      <c r="B32" s="46" t="s">
        <v>49</v>
      </c>
      <c r="C32" s="47"/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37"/>
      <c r="M32" s="55" t="str">
        <f>'demand data 2018'!A34</f>
        <v>ARDK10</v>
      </c>
      <c r="N32" s="55">
        <f>'demand data 2018'!B34</f>
        <v>0</v>
      </c>
      <c r="O32" s="55">
        <f>'demand data 2018'!C34</f>
        <v>-4</v>
      </c>
      <c r="P32" s="55">
        <f>'demand data 2018'!D34</f>
        <v>-4</v>
      </c>
      <c r="Q32" s="55">
        <f>'demand data 2018'!E34</f>
        <v>-4</v>
      </c>
      <c r="R32" s="55">
        <f>'demand data 2018'!F34</f>
        <v>-4</v>
      </c>
      <c r="S32" s="55">
        <f>'demand data 2018'!G34</f>
        <v>-4</v>
      </c>
      <c r="T32" s="55">
        <f>'demand data 2018'!H34</f>
        <v>-4</v>
      </c>
      <c r="U32" s="55">
        <f>'demand data 2018'!I34</f>
        <v>-3</v>
      </c>
      <c r="V32" s="55">
        <f>'demand data 2018'!J34</f>
        <v>-3</v>
      </c>
      <c r="W32" s="34" t="str">
        <f t="shared" si="1"/>
        <v>Different</v>
      </c>
      <c r="X32" s="38">
        <f t="shared" si="2"/>
        <v>0</v>
      </c>
      <c r="Y32" s="34">
        <f t="shared" si="3"/>
        <v>-4</v>
      </c>
      <c r="Z32" s="57">
        <f t="shared" si="4"/>
        <v>0</v>
      </c>
    </row>
    <row r="33" spans="2:26" x14ac:dyDescent="0.2">
      <c r="B33" s="46" t="s">
        <v>23</v>
      </c>
      <c r="C33" s="47"/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37"/>
      <c r="M33" s="55" t="str">
        <f>'demand data 2018'!A35</f>
        <v>AREC10</v>
      </c>
      <c r="N33" s="55">
        <f>'demand data 2018'!B35</f>
        <v>0</v>
      </c>
      <c r="O33" s="55">
        <f>'demand data 2018'!C35</f>
        <v>0</v>
      </c>
      <c r="P33" s="55">
        <f>'demand data 2018'!D35</f>
        <v>0</v>
      </c>
      <c r="Q33" s="55">
        <f>'demand data 2018'!E35</f>
        <v>0</v>
      </c>
      <c r="R33" s="55">
        <f>'demand data 2018'!F35</f>
        <v>0</v>
      </c>
      <c r="S33" s="55">
        <f>'demand data 2018'!G35</f>
        <v>0</v>
      </c>
      <c r="T33" s="55">
        <f>'demand data 2018'!H35</f>
        <v>0</v>
      </c>
      <c r="U33" s="55">
        <f>'demand data 2018'!I35</f>
        <v>0</v>
      </c>
      <c r="V33" s="55">
        <f>'demand data 2018'!J35</f>
        <v>0</v>
      </c>
      <c r="W33" s="34" t="str">
        <f t="shared" si="1"/>
        <v>ok</v>
      </c>
      <c r="X33" s="38">
        <f t="shared" si="2"/>
        <v>0</v>
      </c>
      <c r="Y33" s="34">
        <f t="shared" si="3"/>
        <v>0</v>
      </c>
      <c r="Z33" s="57">
        <f t="shared" si="4"/>
        <v>0</v>
      </c>
    </row>
    <row r="34" spans="2:26" x14ac:dyDescent="0.2">
      <c r="B34" s="46" t="s">
        <v>569</v>
      </c>
      <c r="C34" s="47"/>
      <c r="D34" s="48">
        <v>27</v>
      </c>
      <c r="E34" s="48">
        <v>28</v>
      </c>
      <c r="F34" s="48">
        <v>28</v>
      </c>
      <c r="G34" s="48">
        <v>28</v>
      </c>
      <c r="H34" s="48">
        <v>29</v>
      </c>
      <c r="I34" s="48">
        <v>29</v>
      </c>
      <c r="J34" s="48">
        <v>30</v>
      </c>
      <c r="K34" s="48">
        <v>30</v>
      </c>
      <c r="L34" s="37"/>
      <c r="M34" s="55" t="str">
        <f>'demand data 2018'!A36</f>
        <v>ARMO10</v>
      </c>
      <c r="N34" s="55">
        <f>'demand data 2018'!B36</f>
        <v>0</v>
      </c>
      <c r="O34" s="55">
        <f>'demand data 2018'!C36</f>
        <v>6</v>
      </c>
      <c r="P34" s="55">
        <f>'demand data 2018'!D36</f>
        <v>6</v>
      </c>
      <c r="Q34" s="55">
        <f>'demand data 2018'!E36</f>
        <v>6</v>
      </c>
      <c r="R34" s="55">
        <f>'demand data 2018'!F36</f>
        <v>6</v>
      </c>
      <c r="S34" s="55">
        <f>'demand data 2018'!G36</f>
        <v>6</v>
      </c>
      <c r="T34" s="55">
        <f>'demand data 2018'!H36</f>
        <v>6</v>
      </c>
      <c r="U34" s="55">
        <f>'demand data 2018'!I36</f>
        <v>6</v>
      </c>
      <c r="V34" s="55">
        <f>'demand data 2018'!J36</f>
        <v>6</v>
      </c>
      <c r="W34" s="34" t="str">
        <f t="shared" si="1"/>
        <v>ok</v>
      </c>
      <c r="X34" s="38">
        <f t="shared" si="2"/>
        <v>28</v>
      </c>
      <c r="Y34" s="34">
        <f t="shared" si="3"/>
        <v>6</v>
      </c>
      <c r="Z34" s="57">
        <f t="shared" si="4"/>
        <v>0.7857142857142857</v>
      </c>
    </row>
    <row r="35" spans="2:26" x14ac:dyDescent="0.2">
      <c r="B35" s="46" t="s">
        <v>812</v>
      </c>
      <c r="C35" s="46"/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37"/>
      <c r="M35" s="55" t="str">
        <f>'demand data 2018'!A37</f>
        <v>AUCH20</v>
      </c>
      <c r="N35" s="55">
        <f>'demand data 2018'!B37</f>
        <v>0</v>
      </c>
      <c r="O35" s="55">
        <f>'demand data 2018'!C37</f>
        <v>0</v>
      </c>
      <c r="P35" s="55">
        <f>'demand data 2018'!D37</f>
        <v>0</v>
      </c>
      <c r="Q35" s="55">
        <f>'demand data 2018'!E37</f>
        <v>0</v>
      </c>
      <c r="R35" s="55">
        <f>'demand data 2018'!F37</f>
        <v>0</v>
      </c>
      <c r="S35" s="55">
        <f>'demand data 2018'!G37</f>
        <v>0</v>
      </c>
      <c r="T35" s="55">
        <f>'demand data 2018'!H37</f>
        <v>0</v>
      </c>
      <c r="U35" s="55">
        <f>'demand data 2018'!I37</f>
        <v>0</v>
      </c>
      <c r="V35" s="55">
        <f>'demand data 2018'!J37</f>
        <v>0</v>
      </c>
      <c r="W35" s="34" t="str">
        <f t="shared" si="1"/>
        <v>Different</v>
      </c>
      <c r="X35" s="38">
        <f t="shared" si="2"/>
        <v>0</v>
      </c>
      <c r="Y35" s="34">
        <f t="shared" si="3"/>
        <v>0</v>
      </c>
      <c r="Z35" s="57">
        <f t="shared" si="4"/>
        <v>0</v>
      </c>
    </row>
    <row r="36" spans="2:26" x14ac:dyDescent="0.2">
      <c r="B36" s="46" t="s">
        <v>425</v>
      </c>
      <c r="C36" s="46"/>
      <c r="D36" s="48">
        <v>110</v>
      </c>
      <c r="E36" s="48">
        <v>111</v>
      </c>
      <c r="F36" s="48">
        <v>112</v>
      </c>
      <c r="G36" s="48">
        <v>113</v>
      </c>
      <c r="H36" s="48">
        <v>114</v>
      </c>
      <c r="I36" s="48">
        <v>115</v>
      </c>
      <c r="J36" s="48">
        <v>116</v>
      </c>
      <c r="K36" s="48">
        <v>116</v>
      </c>
      <c r="L36" s="37"/>
      <c r="M36" s="55" t="str">
        <f>'demand data 2018'!A38</f>
        <v>AUCW10</v>
      </c>
      <c r="N36" s="55">
        <f>'demand data 2018'!B38</f>
        <v>0</v>
      </c>
      <c r="O36" s="55">
        <f>'demand data 2018'!C38</f>
        <v>0</v>
      </c>
      <c r="P36" s="55">
        <f>'demand data 2018'!D38</f>
        <v>0</v>
      </c>
      <c r="Q36" s="55">
        <f>'demand data 2018'!E38</f>
        <v>0</v>
      </c>
      <c r="R36" s="55">
        <f>'demand data 2018'!F38</f>
        <v>0</v>
      </c>
      <c r="S36" s="55">
        <f>'demand data 2018'!G38</f>
        <v>0</v>
      </c>
      <c r="T36" s="55">
        <f>'demand data 2018'!H38</f>
        <v>0</v>
      </c>
      <c r="U36" s="55">
        <f>'demand data 2018'!I38</f>
        <v>0</v>
      </c>
      <c r="V36" s="55">
        <f>'demand data 2018'!J38</f>
        <v>0</v>
      </c>
      <c r="W36" s="34" t="str">
        <f t="shared" si="1"/>
        <v>Different</v>
      </c>
      <c r="X36" s="38">
        <f t="shared" si="2"/>
        <v>111</v>
      </c>
      <c r="Y36" s="34">
        <f t="shared" si="3"/>
        <v>0</v>
      </c>
      <c r="Z36" s="57">
        <f t="shared" si="4"/>
        <v>1</v>
      </c>
    </row>
    <row r="37" spans="2:26" x14ac:dyDescent="0.2">
      <c r="B37" s="46" t="s">
        <v>225</v>
      </c>
      <c r="C37" s="46"/>
      <c r="D37" s="48">
        <v>96</v>
      </c>
      <c r="E37" s="48">
        <v>96</v>
      </c>
      <c r="F37" s="48">
        <v>97</v>
      </c>
      <c r="G37" s="48">
        <v>97</v>
      </c>
      <c r="H37" s="48">
        <v>98</v>
      </c>
      <c r="I37" s="48">
        <v>100</v>
      </c>
      <c r="J37" s="48">
        <v>102</v>
      </c>
      <c r="K37" s="48">
        <v>104</v>
      </c>
      <c r="L37" s="37"/>
      <c r="M37" s="55" t="str">
        <f>'demand data 2018'!A39</f>
        <v>AXMI40_SEP</v>
      </c>
      <c r="N37" s="55">
        <f>'demand data 2018'!B39</f>
        <v>0</v>
      </c>
      <c r="O37" s="55">
        <f>'demand data 2018'!C39</f>
        <v>101</v>
      </c>
      <c r="P37" s="55">
        <f>'demand data 2018'!D39</f>
        <v>106</v>
      </c>
      <c r="Q37" s="55">
        <f>'demand data 2018'!E39</f>
        <v>107</v>
      </c>
      <c r="R37" s="55">
        <f>'demand data 2018'!F39</f>
        <v>108</v>
      </c>
      <c r="S37" s="55">
        <f>'demand data 2018'!G39</f>
        <v>109</v>
      </c>
      <c r="T37" s="55">
        <f>'demand data 2018'!H39</f>
        <v>110</v>
      </c>
      <c r="U37" s="55">
        <f>'demand data 2018'!I39</f>
        <v>111</v>
      </c>
      <c r="V37" s="55">
        <f>'demand data 2018'!J39</f>
        <v>111</v>
      </c>
      <c r="W37" s="34" t="str">
        <f t="shared" si="1"/>
        <v>Different</v>
      </c>
      <c r="X37" s="38">
        <f t="shared" si="2"/>
        <v>96</v>
      </c>
      <c r="Y37" s="34">
        <f t="shared" si="3"/>
        <v>101</v>
      </c>
      <c r="Z37" s="57">
        <f t="shared" si="4"/>
        <v>-5.2083333333333336E-2</v>
      </c>
    </row>
    <row r="38" spans="2:26" x14ac:dyDescent="0.2">
      <c r="B38" s="46" t="s">
        <v>281</v>
      </c>
      <c r="C38" s="46"/>
      <c r="D38" s="48">
        <v>25</v>
      </c>
      <c r="E38" s="48">
        <v>25</v>
      </c>
      <c r="F38" s="48">
        <v>25</v>
      </c>
      <c r="G38" s="48">
        <v>25</v>
      </c>
      <c r="H38" s="48">
        <v>25</v>
      </c>
      <c r="I38" s="48">
        <v>25</v>
      </c>
      <c r="J38" s="48">
        <v>25</v>
      </c>
      <c r="K38" s="48">
        <v>25</v>
      </c>
      <c r="L38" s="37"/>
      <c r="M38" s="55" t="str">
        <f>'demand data 2018'!A40</f>
        <v>AXMI40_WPD</v>
      </c>
      <c r="N38" s="55">
        <f>'demand data 2018'!B40</f>
        <v>0</v>
      </c>
      <c r="O38" s="55">
        <f>'demand data 2018'!C40</f>
        <v>85</v>
      </c>
      <c r="P38" s="55">
        <f>'demand data 2018'!D40</f>
        <v>86</v>
      </c>
      <c r="Q38" s="55">
        <f>'demand data 2018'!E40</f>
        <v>87</v>
      </c>
      <c r="R38" s="55">
        <f>'demand data 2018'!F40</f>
        <v>88</v>
      </c>
      <c r="S38" s="55">
        <f>'demand data 2018'!G40</f>
        <v>90</v>
      </c>
      <c r="T38" s="55">
        <f>'demand data 2018'!H40</f>
        <v>92</v>
      </c>
      <c r="U38" s="55">
        <f>'demand data 2018'!I40</f>
        <v>94</v>
      </c>
      <c r="V38" s="55">
        <f>'demand data 2018'!J40</f>
        <v>96</v>
      </c>
      <c r="W38" s="34" t="str">
        <f t="shared" si="1"/>
        <v>Different</v>
      </c>
      <c r="X38" s="38">
        <f t="shared" si="2"/>
        <v>25</v>
      </c>
      <c r="Y38" s="34">
        <f t="shared" si="3"/>
        <v>85</v>
      </c>
      <c r="Z38" s="57">
        <f t="shared" si="4"/>
        <v>-2.4</v>
      </c>
    </row>
    <row r="39" spans="2:26" x14ac:dyDescent="0.2">
      <c r="B39" s="46" t="s">
        <v>282</v>
      </c>
      <c r="C39" s="46"/>
      <c r="D39" s="48">
        <v>25</v>
      </c>
      <c r="E39" s="48">
        <v>25</v>
      </c>
      <c r="F39" s="48">
        <v>25</v>
      </c>
      <c r="G39" s="48">
        <v>25</v>
      </c>
      <c r="H39" s="48">
        <v>25</v>
      </c>
      <c r="I39" s="48">
        <v>25</v>
      </c>
      <c r="J39" s="48">
        <v>25</v>
      </c>
      <c r="K39" s="48">
        <v>25</v>
      </c>
      <c r="L39" s="37"/>
      <c r="M39" s="55" t="str">
        <f>'demand data 2018'!A41</f>
        <v>AYR-2Q</v>
      </c>
      <c r="N39" s="55">
        <f>'demand data 2018'!B41</f>
        <v>0</v>
      </c>
      <c r="O39" s="55">
        <f>'demand data 2018'!C41</f>
        <v>30</v>
      </c>
      <c r="P39" s="55">
        <f>'demand data 2018'!D41</f>
        <v>30</v>
      </c>
      <c r="Q39" s="55">
        <f>'demand data 2018'!E41</f>
        <v>30</v>
      </c>
      <c r="R39" s="55">
        <f>'demand data 2018'!F41</f>
        <v>30</v>
      </c>
      <c r="S39" s="55">
        <f>'demand data 2018'!G41</f>
        <v>30</v>
      </c>
      <c r="T39" s="55">
        <f>'demand data 2018'!H41</f>
        <v>30</v>
      </c>
      <c r="U39" s="55">
        <f>'demand data 2018'!I41</f>
        <v>30</v>
      </c>
      <c r="V39" s="55">
        <f>'demand data 2018'!J41</f>
        <v>30</v>
      </c>
      <c r="W39" s="34" t="str">
        <f t="shared" si="1"/>
        <v>Different</v>
      </c>
      <c r="X39" s="38">
        <f t="shared" si="2"/>
        <v>25</v>
      </c>
      <c r="Y39" s="34">
        <f t="shared" si="3"/>
        <v>30</v>
      </c>
      <c r="Z39" s="57">
        <f t="shared" si="4"/>
        <v>-0.2</v>
      </c>
    </row>
    <row r="40" spans="2:26" x14ac:dyDescent="0.2">
      <c r="B40" s="46" t="s">
        <v>283</v>
      </c>
      <c r="C40" s="46"/>
      <c r="D40" s="48">
        <v>22</v>
      </c>
      <c r="E40" s="48">
        <v>22</v>
      </c>
      <c r="F40" s="48">
        <v>22</v>
      </c>
      <c r="G40" s="48">
        <v>22</v>
      </c>
      <c r="H40" s="48">
        <v>22</v>
      </c>
      <c r="I40" s="48">
        <v>22</v>
      </c>
      <c r="J40" s="48">
        <v>22</v>
      </c>
      <c r="K40" s="48">
        <v>22</v>
      </c>
      <c r="L40" s="37"/>
      <c r="M40" s="55" t="str">
        <f>'demand data 2018'!A42</f>
        <v>AYR-2R</v>
      </c>
      <c r="N40" s="55">
        <f>'demand data 2018'!B42</f>
        <v>0</v>
      </c>
      <c r="O40" s="55">
        <f>'demand data 2018'!C42</f>
        <v>30</v>
      </c>
      <c r="P40" s="55">
        <f>'demand data 2018'!D42</f>
        <v>30</v>
      </c>
      <c r="Q40" s="55">
        <f>'demand data 2018'!E42</f>
        <v>30</v>
      </c>
      <c r="R40" s="55">
        <f>'demand data 2018'!F42</f>
        <v>30</v>
      </c>
      <c r="S40" s="55">
        <f>'demand data 2018'!G42</f>
        <v>30</v>
      </c>
      <c r="T40" s="55">
        <f>'demand data 2018'!H42</f>
        <v>30</v>
      </c>
      <c r="U40" s="55">
        <f>'demand data 2018'!I42</f>
        <v>30</v>
      </c>
      <c r="V40" s="55">
        <f>'demand data 2018'!J42</f>
        <v>30</v>
      </c>
      <c r="W40" s="34" t="str">
        <f t="shared" si="1"/>
        <v>Different</v>
      </c>
      <c r="X40" s="38">
        <f t="shared" si="2"/>
        <v>22</v>
      </c>
      <c r="Y40" s="34">
        <f t="shared" si="3"/>
        <v>30</v>
      </c>
      <c r="Z40" s="57">
        <f t="shared" si="4"/>
        <v>-0.36363636363636365</v>
      </c>
    </row>
    <row r="41" spans="2:26" x14ac:dyDescent="0.2">
      <c r="B41" s="46" t="s">
        <v>284</v>
      </c>
      <c r="C41" s="46"/>
      <c r="D41" s="48">
        <v>20</v>
      </c>
      <c r="E41" s="48">
        <v>20</v>
      </c>
      <c r="F41" s="48">
        <v>20</v>
      </c>
      <c r="G41" s="48">
        <v>20</v>
      </c>
      <c r="H41" s="48">
        <v>20</v>
      </c>
      <c r="I41" s="48">
        <v>20</v>
      </c>
      <c r="J41" s="48">
        <v>20</v>
      </c>
      <c r="K41" s="48">
        <v>20</v>
      </c>
      <c r="L41" s="37"/>
      <c r="M41" s="55" t="str">
        <f>'demand data 2018'!A43</f>
        <v>BAGA1Q</v>
      </c>
      <c r="N41" s="55">
        <f>'demand data 2018'!B43</f>
        <v>0</v>
      </c>
      <c r="O41" s="55">
        <f>'demand data 2018'!C43</f>
        <v>15</v>
      </c>
      <c r="P41" s="55">
        <f>'demand data 2018'!D43</f>
        <v>15</v>
      </c>
      <c r="Q41" s="55">
        <f>'demand data 2018'!E43</f>
        <v>15</v>
      </c>
      <c r="R41" s="55">
        <f>'demand data 2018'!F43</f>
        <v>12</v>
      </c>
      <c r="S41" s="55">
        <f>'demand data 2018'!G43</f>
        <v>12</v>
      </c>
      <c r="T41" s="55">
        <f>'demand data 2018'!H43</f>
        <v>12</v>
      </c>
      <c r="U41" s="55">
        <f>'demand data 2018'!I43</f>
        <v>12</v>
      </c>
      <c r="V41" s="55">
        <f>'demand data 2018'!J43</f>
        <v>12</v>
      </c>
      <c r="W41" s="34" t="str">
        <f t="shared" si="1"/>
        <v>Different</v>
      </c>
      <c r="X41" s="38">
        <f t="shared" si="2"/>
        <v>20</v>
      </c>
      <c r="Y41" s="34">
        <f t="shared" si="3"/>
        <v>15</v>
      </c>
      <c r="Z41" s="57">
        <f t="shared" si="4"/>
        <v>0.25</v>
      </c>
    </row>
    <row r="42" spans="2:26" x14ac:dyDescent="0.2">
      <c r="B42" s="46" t="s">
        <v>701</v>
      </c>
      <c r="C42" s="46"/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37"/>
      <c r="M42" s="55" t="str">
        <f>'demand data 2018'!A44</f>
        <v>BAGA1R</v>
      </c>
      <c r="N42" s="55">
        <f>'demand data 2018'!B44</f>
        <v>0</v>
      </c>
      <c r="O42" s="55">
        <f>'demand data 2018'!C44</f>
        <v>12</v>
      </c>
      <c r="P42" s="55">
        <f>'demand data 2018'!D44</f>
        <v>12</v>
      </c>
      <c r="Q42" s="55">
        <f>'demand data 2018'!E44</f>
        <v>12</v>
      </c>
      <c r="R42" s="55">
        <f>'demand data 2018'!F44</f>
        <v>9</v>
      </c>
      <c r="S42" s="55">
        <f>'demand data 2018'!G44</f>
        <v>9</v>
      </c>
      <c r="T42" s="55">
        <f>'demand data 2018'!H44</f>
        <v>9</v>
      </c>
      <c r="U42" s="55">
        <f>'demand data 2018'!I44</f>
        <v>9</v>
      </c>
      <c r="V42" s="55">
        <f>'demand data 2018'!J44</f>
        <v>9</v>
      </c>
      <c r="W42" s="34" t="str">
        <f t="shared" si="1"/>
        <v>Different</v>
      </c>
      <c r="X42" s="38">
        <f t="shared" si="2"/>
        <v>0</v>
      </c>
      <c r="Y42" s="34">
        <f t="shared" si="3"/>
        <v>12</v>
      </c>
      <c r="Z42" s="57">
        <f t="shared" si="4"/>
        <v>0</v>
      </c>
    </row>
    <row r="43" spans="2:26" x14ac:dyDescent="0.2">
      <c r="B43" s="46" t="s">
        <v>285</v>
      </c>
      <c r="C43" s="46"/>
      <c r="D43" s="48">
        <v>25</v>
      </c>
      <c r="E43" s="48">
        <v>25</v>
      </c>
      <c r="F43" s="48">
        <v>25</v>
      </c>
      <c r="G43" s="48">
        <v>25</v>
      </c>
      <c r="H43" s="48">
        <v>25</v>
      </c>
      <c r="I43" s="48">
        <v>25</v>
      </c>
      <c r="J43" s="48">
        <v>25</v>
      </c>
      <c r="K43" s="48">
        <v>25</v>
      </c>
      <c r="L43" s="37"/>
      <c r="M43" s="55" t="str">
        <f>'demand data 2018'!A45</f>
        <v>BAGB20</v>
      </c>
      <c r="N43" s="55">
        <f>'demand data 2018'!B45</f>
        <v>0</v>
      </c>
      <c r="O43" s="55">
        <f>'demand data 2018'!C45</f>
        <v>0</v>
      </c>
      <c r="P43" s="55">
        <f>'demand data 2018'!D45</f>
        <v>0</v>
      </c>
      <c r="Q43" s="55">
        <f>'demand data 2018'!E45</f>
        <v>0</v>
      </c>
      <c r="R43" s="55">
        <f>'demand data 2018'!F45</f>
        <v>0</v>
      </c>
      <c r="S43" s="55">
        <f>'demand data 2018'!G45</f>
        <v>0</v>
      </c>
      <c r="T43" s="55">
        <f>'demand data 2018'!H45</f>
        <v>0</v>
      </c>
      <c r="U43" s="55">
        <f>'demand data 2018'!I45</f>
        <v>0</v>
      </c>
      <c r="V43" s="55">
        <f>'demand data 2018'!J45</f>
        <v>0</v>
      </c>
      <c r="W43" s="34" t="str">
        <f t="shared" si="1"/>
        <v>Different</v>
      </c>
      <c r="X43" s="38">
        <f t="shared" si="2"/>
        <v>25</v>
      </c>
      <c r="Y43" s="34">
        <f t="shared" si="3"/>
        <v>0</v>
      </c>
      <c r="Z43" s="57">
        <f t="shared" si="4"/>
        <v>1</v>
      </c>
    </row>
    <row r="44" spans="2:26" x14ac:dyDescent="0.2">
      <c r="B44" s="46" t="s">
        <v>466</v>
      </c>
      <c r="C44" s="46"/>
      <c r="D44" s="48">
        <v>89</v>
      </c>
      <c r="E44" s="48">
        <v>87</v>
      </c>
      <c r="F44" s="48">
        <v>87</v>
      </c>
      <c r="G44" s="48">
        <v>79</v>
      </c>
      <c r="H44" s="48">
        <v>81</v>
      </c>
      <c r="I44" s="48">
        <v>82</v>
      </c>
      <c r="J44" s="48">
        <v>83</v>
      </c>
      <c r="K44" s="48">
        <v>84</v>
      </c>
      <c r="L44" s="37"/>
      <c r="M44" s="55" t="str">
        <f>'demand data 2018'!A46</f>
        <v>BAIN10</v>
      </c>
      <c r="N44" s="55">
        <f>'demand data 2018'!B46</f>
        <v>0</v>
      </c>
      <c r="O44" s="55">
        <f>'demand data 2018'!C46</f>
        <v>30</v>
      </c>
      <c r="P44" s="55">
        <f>'demand data 2018'!D46</f>
        <v>30</v>
      </c>
      <c r="Q44" s="55">
        <f>'demand data 2018'!E46</f>
        <v>30</v>
      </c>
      <c r="R44" s="55">
        <f>'demand data 2018'!F46</f>
        <v>30</v>
      </c>
      <c r="S44" s="55">
        <f>'demand data 2018'!G46</f>
        <v>30</v>
      </c>
      <c r="T44" s="55">
        <f>'demand data 2018'!H46</f>
        <v>30</v>
      </c>
      <c r="U44" s="55">
        <f>'demand data 2018'!I46</f>
        <v>30</v>
      </c>
      <c r="V44" s="55">
        <f>'demand data 2018'!J46</f>
        <v>30</v>
      </c>
      <c r="W44" s="34" t="str">
        <f t="shared" si="1"/>
        <v>Different</v>
      </c>
      <c r="X44" s="38">
        <f t="shared" si="2"/>
        <v>87</v>
      </c>
      <c r="Y44" s="34">
        <f t="shared" si="3"/>
        <v>30</v>
      </c>
      <c r="Z44" s="57">
        <f t="shared" si="4"/>
        <v>0.65517241379310343</v>
      </c>
    </row>
    <row r="45" spans="2:26" x14ac:dyDescent="0.2">
      <c r="B45" s="46" t="s">
        <v>445</v>
      </c>
      <c r="C45" s="46"/>
      <c r="D45" s="48">
        <v>190</v>
      </c>
      <c r="E45" s="48">
        <v>196</v>
      </c>
      <c r="F45" s="48">
        <v>201</v>
      </c>
      <c r="G45" s="48">
        <v>207</v>
      </c>
      <c r="H45" s="48">
        <v>193</v>
      </c>
      <c r="I45" s="48">
        <v>196</v>
      </c>
      <c r="J45" s="48">
        <v>199</v>
      </c>
      <c r="K45" s="48">
        <v>189</v>
      </c>
      <c r="L45" s="37"/>
      <c r="M45" s="55" t="str">
        <f>'demand data 2018'!A47</f>
        <v>BARK20_EPN</v>
      </c>
      <c r="N45" s="55">
        <f>'demand data 2018'!B47</f>
        <v>0</v>
      </c>
      <c r="O45" s="55">
        <f>'demand data 2018'!C47</f>
        <v>172</v>
      </c>
      <c r="P45" s="55">
        <f>'demand data 2018'!D47</f>
        <v>174</v>
      </c>
      <c r="Q45" s="55">
        <f>'demand data 2018'!E47</f>
        <v>174</v>
      </c>
      <c r="R45" s="55">
        <f>'demand data 2018'!F47</f>
        <v>176</v>
      </c>
      <c r="S45" s="55">
        <f>'demand data 2018'!G47</f>
        <v>178</v>
      </c>
      <c r="T45" s="55">
        <f>'demand data 2018'!H47</f>
        <v>179</v>
      </c>
      <c r="U45" s="55">
        <f>'demand data 2018'!I47</f>
        <v>181</v>
      </c>
      <c r="V45" s="55">
        <f>'demand data 2018'!J47</f>
        <v>183</v>
      </c>
      <c r="W45" s="34" t="str">
        <f t="shared" si="1"/>
        <v>Different</v>
      </c>
      <c r="X45" s="38">
        <f t="shared" si="2"/>
        <v>196</v>
      </c>
      <c r="Y45" s="34">
        <f t="shared" si="3"/>
        <v>172</v>
      </c>
      <c r="Z45" s="57">
        <f t="shared" si="4"/>
        <v>0.12244897959183673</v>
      </c>
    </row>
    <row r="46" spans="2:26" x14ac:dyDescent="0.2">
      <c r="B46" s="46" t="s">
        <v>653</v>
      </c>
      <c r="C46" s="46"/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37"/>
      <c r="M46" s="55" t="str">
        <f>'demand data 2018'!A48</f>
        <v>BARK20_LPN</v>
      </c>
      <c r="N46" s="55">
        <f>'demand data 2018'!B48</f>
        <v>0</v>
      </c>
      <c r="O46" s="55">
        <f>'demand data 2018'!C48</f>
        <v>169</v>
      </c>
      <c r="P46" s="55">
        <f>'demand data 2018'!D48</f>
        <v>173</v>
      </c>
      <c r="Q46" s="55">
        <f>'demand data 2018'!E48</f>
        <v>175</v>
      </c>
      <c r="R46" s="55">
        <f>'demand data 2018'!F48</f>
        <v>188</v>
      </c>
      <c r="S46" s="55">
        <f>'demand data 2018'!G48</f>
        <v>191</v>
      </c>
      <c r="T46" s="55">
        <f>'demand data 2018'!H48</f>
        <v>180</v>
      </c>
      <c r="U46" s="55">
        <f>'demand data 2018'!I48</f>
        <v>184</v>
      </c>
      <c r="V46" s="55">
        <f>'demand data 2018'!J48</f>
        <v>187</v>
      </c>
      <c r="W46" s="34" t="str">
        <f t="shared" si="1"/>
        <v>Different</v>
      </c>
      <c r="X46" s="38">
        <f t="shared" si="2"/>
        <v>0</v>
      </c>
      <c r="Y46" s="34">
        <f t="shared" si="3"/>
        <v>169</v>
      </c>
      <c r="Z46" s="57">
        <f t="shared" si="4"/>
        <v>0</v>
      </c>
    </row>
    <row r="47" spans="2:26" x14ac:dyDescent="0.2">
      <c r="B47" s="46" t="s">
        <v>570</v>
      </c>
      <c r="C47" s="46"/>
      <c r="D47" s="48">
        <v>17</v>
      </c>
      <c r="E47" s="48">
        <v>17</v>
      </c>
      <c r="F47" s="48">
        <v>17</v>
      </c>
      <c r="G47" s="48">
        <v>16</v>
      </c>
      <c r="H47" s="48">
        <v>16</v>
      </c>
      <c r="I47" s="48">
        <v>16</v>
      </c>
      <c r="J47" s="48">
        <v>16</v>
      </c>
      <c r="K47" s="48">
        <v>16</v>
      </c>
      <c r="L47" s="37"/>
      <c r="M47" s="55" t="str">
        <f>'demand data 2018'!A49</f>
        <v>BARK40</v>
      </c>
      <c r="N47" s="55">
        <f>'demand data 2018'!B49</f>
        <v>0</v>
      </c>
      <c r="O47" s="55">
        <f>'demand data 2018'!C49</f>
        <v>0</v>
      </c>
      <c r="P47" s="55">
        <f>'demand data 2018'!D49</f>
        <v>0</v>
      </c>
      <c r="Q47" s="55">
        <f>'demand data 2018'!E49</f>
        <v>0</v>
      </c>
      <c r="R47" s="55">
        <f>'demand data 2018'!F49</f>
        <v>0</v>
      </c>
      <c r="S47" s="55">
        <f>'demand data 2018'!G49</f>
        <v>0</v>
      </c>
      <c r="T47" s="55">
        <f>'demand data 2018'!H49</f>
        <v>0</v>
      </c>
      <c r="U47" s="55">
        <f>'demand data 2018'!I49</f>
        <v>0</v>
      </c>
      <c r="V47" s="55">
        <f>'demand data 2018'!J49</f>
        <v>0</v>
      </c>
      <c r="W47" s="34" t="str">
        <f t="shared" si="1"/>
        <v>Different</v>
      </c>
      <c r="X47" s="38">
        <f t="shared" si="2"/>
        <v>17</v>
      </c>
      <c r="Y47" s="34">
        <f t="shared" si="3"/>
        <v>0</v>
      </c>
      <c r="Z47" s="57">
        <f t="shared" si="4"/>
        <v>1</v>
      </c>
    </row>
    <row r="48" spans="2:26" x14ac:dyDescent="0.2">
      <c r="B48" s="47" t="s">
        <v>845</v>
      </c>
      <c r="C48" s="46"/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37"/>
      <c r="M48" s="55" t="str">
        <f>'demand data 2018'!A50</f>
        <v>BEAU10</v>
      </c>
      <c r="N48" s="55">
        <f>'demand data 2018'!B50</f>
        <v>0</v>
      </c>
      <c r="O48" s="55">
        <f>'demand data 2018'!C50</f>
        <v>25</v>
      </c>
      <c r="P48" s="55">
        <f>'demand data 2018'!D50</f>
        <v>25</v>
      </c>
      <c r="Q48" s="55">
        <f>'demand data 2018'!E50</f>
        <v>25</v>
      </c>
      <c r="R48" s="55">
        <f>'demand data 2018'!F50</f>
        <v>25</v>
      </c>
      <c r="S48" s="55">
        <f>'demand data 2018'!G50</f>
        <v>24</v>
      </c>
      <c r="T48" s="55">
        <f>'demand data 2018'!H50</f>
        <v>24</v>
      </c>
      <c r="U48" s="55">
        <f>'demand data 2018'!I50</f>
        <v>24</v>
      </c>
      <c r="V48" s="55">
        <f>'demand data 2018'!J50</f>
        <v>24</v>
      </c>
      <c r="W48" s="34" t="str">
        <f t="shared" si="1"/>
        <v>Different</v>
      </c>
      <c r="X48" s="38">
        <f t="shared" si="2"/>
        <v>0</v>
      </c>
      <c r="Y48" s="34">
        <f t="shared" si="3"/>
        <v>25</v>
      </c>
      <c r="Z48" s="57">
        <f t="shared" si="4"/>
        <v>0</v>
      </c>
    </row>
    <row r="49" spans="2:26" x14ac:dyDescent="0.2">
      <c r="B49" s="47" t="s">
        <v>846</v>
      </c>
      <c r="C49" s="47"/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37"/>
      <c r="M49" s="55" t="str">
        <f>'demand data 2018'!A51</f>
        <v>BEAU1N</v>
      </c>
      <c r="N49" s="55">
        <f>'demand data 2018'!B51</f>
        <v>0</v>
      </c>
      <c r="O49" s="55">
        <f>'demand data 2018'!C51</f>
        <v>0</v>
      </c>
      <c r="P49" s="55">
        <f>'demand data 2018'!D51</f>
        <v>0</v>
      </c>
      <c r="Q49" s="55">
        <f>'demand data 2018'!E51</f>
        <v>0</v>
      </c>
      <c r="R49" s="55">
        <f>'demand data 2018'!F51</f>
        <v>0</v>
      </c>
      <c r="S49" s="55">
        <f>'demand data 2018'!G51</f>
        <v>0</v>
      </c>
      <c r="T49" s="55">
        <f>'demand data 2018'!H51</f>
        <v>0</v>
      </c>
      <c r="U49" s="55">
        <f>'demand data 2018'!I51</f>
        <v>0</v>
      </c>
      <c r="V49" s="55">
        <f>'demand data 2018'!J51</f>
        <v>0</v>
      </c>
      <c r="W49" s="34" t="str">
        <f t="shared" si="1"/>
        <v>Different</v>
      </c>
      <c r="X49" s="38">
        <f t="shared" si="2"/>
        <v>0</v>
      </c>
      <c r="Y49" s="34">
        <f t="shared" si="3"/>
        <v>0</v>
      </c>
      <c r="Z49" s="57">
        <f t="shared" si="4"/>
        <v>0</v>
      </c>
    </row>
    <row r="50" spans="2:26" x14ac:dyDescent="0.2">
      <c r="B50" s="46" t="s">
        <v>893</v>
      </c>
      <c r="C50" s="46"/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37"/>
      <c r="M50" s="55" t="str">
        <f>'demand data 2018'!A52</f>
        <v>BEAU1P</v>
      </c>
      <c r="N50" s="55">
        <f>'demand data 2018'!B52</f>
        <v>0</v>
      </c>
      <c r="O50" s="55">
        <f>'demand data 2018'!C52</f>
        <v>0</v>
      </c>
      <c r="P50" s="55">
        <f>'demand data 2018'!D52</f>
        <v>0</v>
      </c>
      <c r="Q50" s="55">
        <f>'demand data 2018'!E52</f>
        <v>0</v>
      </c>
      <c r="R50" s="55">
        <f>'demand data 2018'!F52</f>
        <v>0</v>
      </c>
      <c r="S50" s="55">
        <f>'demand data 2018'!G52</f>
        <v>0</v>
      </c>
      <c r="T50" s="55">
        <f>'demand data 2018'!H52</f>
        <v>0</v>
      </c>
      <c r="U50" s="55">
        <f>'demand data 2018'!I52</f>
        <v>0</v>
      </c>
      <c r="V50" s="55">
        <f>'demand data 2018'!J52</f>
        <v>0</v>
      </c>
      <c r="W50" s="34" t="str">
        <f t="shared" si="1"/>
        <v>ok</v>
      </c>
      <c r="X50" s="38">
        <f t="shared" si="2"/>
        <v>0</v>
      </c>
      <c r="Y50" s="34">
        <f t="shared" si="3"/>
        <v>0</v>
      </c>
      <c r="Z50" s="57">
        <f t="shared" si="4"/>
        <v>0</v>
      </c>
    </row>
    <row r="51" spans="2:26" x14ac:dyDescent="0.2">
      <c r="B51" s="46" t="s">
        <v>894</v>
      </c>
      <c r="C51" s="46"/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37"/>
      <c r="M51" s="55" t="str">
        <f>'demand data 2018'!A53</f>
        <v>BEAU1Q</v>
      </c>
      <c r="N51" s="55">
        <f>'demand data 2018'!B53</f>
        <v>0</v>
      </c>
      <c r="O51" s="55">
        <f>'demand data 2018'!C53</f>
        <v>0</v>
      </c>
      <c r="P51" s="55">
        <f>'demand data 2018'!D53</f>
        <v>0</v>
      </c>
      <c r="Q51" s="55">
        <f>'demand data 2018'!E53</f>
        <v>0</v>
      </c>
      <c r="R51" s="55">
        <f>'demand data 2018'!F53</f>
        <v>0</v>
      </c>
      <c r="S51" s="55">
        <f>'demand data 2018'!G53</f>
        <v>0</v>
      </c>
      <c r="T51" s="55">
        <f>'demand data 2018'!H53</f>
        <v>0</v>
      </c>
      <c r="U51" s="55">
        <f>'demand data 2018'!I53</f>
        <v>0</v>
      </c>
      <c r="V51" s="55">
        <f>'demand data 2018'!J53</f>
        <v>0</v>
      </c>
      <c r="W51" s="34" t="str">
        <f t="shared" si="1"/>
        <v>ok</v>
      </c>
      <c r="X51" s="38">
        <f t="shared" si="2"/>
        <v>0</v>
      </c>
      <c r="Y51" s="34">
        <f t="shared" si="3"/>
        <v>0</v>
      </c>
      <c r="Z51" s="57">
        <f t="shared" si="4"/>
        <v>0</v>
      </c>
    </row>
    <row r="52" spans="2:26" x14ac:dyDescent="0.2">
      <c r="B52" s="47" t="s">
        <v>847</v>
      </c>
      <c r="C52" s="46"/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37"/>
      <c r="M52" s="55" t="str">
        <f>'demand data 2018'!A54</f>
        <v>BEAU1R</v>
      </c>
      <c r="N52" s="55">
        <f>'demand data 2018'!B54</f>
        <v>0</v>
      </c>
      <c r="O52" s="55">
        <f>'demand data 2018'!C54</f>
        <v>0</v>
      </c>
      <c r="P52" s="55">
        <f>'demand data 2018'!D54</f>
        <v>0</v>
      </c>
      <c r="Q52" s="55">
        <f>'demand data 2018'!E54</f>
        <v>0</v>
      </c>
      <c r="R52" s="55">
        <f>'demand data 2018'!F54</f>
        <v>0</v>
      </c>
      <c r="S52" s="55">
        <f>'demand data 2018'!G54</f>
        <v>0</v>
      </c>
      <c r="T52" s="55">
        <f>'demand data 2018'!H54</f>
        <v>0</v>
      </c>
      <c r="U52" s="55">
        <f>'demand data 2018'!I54</f>
        <v>0</v>
      </c>
      <c r="V52" s="55">
        <f>'demand data 2018'!J54</f>
        <v>0</v>
      </c>
      <c r="W52" s="34" t="str">
        <f t="shared" si="1"/>
        <v>ok</v>
      </c>
      <c r="X52" s="38">
        <f t="shared" si="2"/>
        <v>0</v>
      </c>
      <c r="Y52" s="34">
        <f t="shared" si="3"/>
        <v>0</v>
      </c>
      <c r="Z52" s="57">
        <f t="shared" si="4"/>
        <v>0</v>
      </c>
    </row>
    <row r="53" spans="2:26" x14ac:dyDescent="0.2">
      <c r="B53" s="47" t="s">
        <v>848</v>
      </c>
      <c r="C53" s="46"/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37"/>
      <c r="M53" s="55" t="str">
        <f>'demand data 2018'!A55</f>
        <v>BEAU1S</v>
      </c>
      <c r="N53" s="55">
        <f>'demand data 2018'!B55</f>
        <v>0</v>
      </c>
      <c r="O53" s="55">
        <f>'demand data 2018'!C55</f>
        <v>0</v>
      </c>
      <c r="P53" s="55">
        <f>'demand data 2018'!D55</f>
        <v>0</v>
      </c>
      <c r="Q53" s="55">
        <f>'demand data 2018'!E55</f>
        <v>0</v>
      </c>
      <c r="R53" s="55">
        <f>'demand data 2018'!F55</f>
        <v>0</v>
      </c>
      <c r="S53" s="55">
        <f>'demand data 2018'!G55</f>
        <v>0</v>
      </c>
      <c r="T53" s="55">
        <f>'demand data 2018'!H55</f>
        <v>0</v>
      </c>
      <c r="U53" s="55">
        <f>'demand data 2018'!I55</f>
        <v>0</v>
      </c>
      <c r="V53" s="55">
        <f>'demand data 2018'!J55</f>
        <v>0</v>
      </c>
      <c r="W53" s="34" t="str">
        <f t="shared" si="1"/>
        <v>ok</v>
      </c>
      <c r="X53" s="38">
        <f t="shared" si="2"/>
        <v>0</v>
      </c>
      <c r="Y53" s="34">
        <f t="shared" si="3"/>
        <v>0</v>
      </c>
      <c r="Z53" s="57">
        <f t="shared" si="4"/>
        <v>0</v>
      </c>
    </row>
    <row r="54" spans="2:26" x14ac:dyDescent="0.2">
      <c r="B54" s="46" t="s">
        <v>50</v>
      </c>
      <c r="C54" s="46"/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37"/>
      <c r="M54" s="55" t="str">
        <f>'demand data 2018'!A56</f>
        <v>BEAU1T</v>
      </c>
      <c r="N54" s="55">
        <f>'demand data 2018'!B56</f>
        <v>0</v>
      </c>
      <c r="O54" s="55">
        <f>'demand data 2018'!C56</f>
        <v>0</v>
      </c>
      <c r="P54" s="55">
        <f>'demand data 2018'!D56</f>
        <v>0</v>
      </c>
      <c r="Q54" s="55">
        <f>'demand data 2018'!E56</f>
        <v>0</v>
      </c>
      <c r="R54" s="55">
        <f>'demand data 2018'!F56</f>
        <v>0</v>
      </c>
      <c r="S54" s="55">
        <f>'demand data 2018'!G56</f>
        <v>0</v>
      </c>
      <c r="T54" s="55">
        <f>'demand data 2018'!H56</f>
        <v>0</v>
      </c>
      <c r="U54" s="55">
        <f>'demand data 2018'!I56</f>
        <v>0</v>
      </c>
      <c r="V54" s="55">
        <f>'demand data 2018'!J56</f>
        <v>0</v>
      </c>
      <c r="W54" s="34" t="str">
        <f t="shared" si="1"/>
        <v>Different</v>
      </c>
      <c r="X54" s="38">
        <f t="shared" si="2"/>
        <v>0</v>
      </c>
      <c r="Y54" s="34">
        <f t="shared" si="3"/>
        <v>0</v>
      </c>
      <c r="Z54" s="57">
        <f t="shared" si="4"/>
        <v>0</v>
      </c>
    </row>
    <row r="55" spans="2:26" x14ac:dyDescent="0.2">
      <c r="B55" s="47" t="s">
        <v>849</v>
      </c>
      <c r="C55" s="46"/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37"/>
      <c r="M55" s="55" t="str">
        <f>'demand data 2018'!A57</f>
        <v>BEAU20</v>
      </c>
      <c r="N55" s="55">
        <f>'demand data 2018'!B57</f>
        <v>0</v>
      </c>
      <c r="O55" s="55">
        <f>'demand data 2018'!C57</f>
        <v>0</v>
      </c>
      <c r="P55" s="55">
        <f>'demand data 2018'!D57</f>
        <v>0</v>
      </c>
      <c r="Q55" s="55">
        <f>'demand data 2018'!E57</f>
        <v>0</v>
      </c>
      <c r="R55" s="55">
        <f>'demand data 2018'!F57</f>
        <v>0</v>
      </c>
      <c r="S55" s="55">
        <f>'demand data 2018'!G57</f>
        <v>0</v>
      </c>
      <c r="T55" s="55">
        <f>'demand data 2018'!H57</f>
        <v>0</v>
      </c>
      <c r="U55" s="55">
        <f>'demand data 2018'!I57</f>
        <v>0</v>
      </c>
      <c r="V55" s="55">
        <f>'demand data 2018'!J57</f>
        <v>0</v>
      </c>
      <c r="W55" s="34" t="str">
        <f t="shared" si="1"/>
        <v>Different</v>
      </c>
      <c r="X55" s="38">
        <f t="shared" si="2"/>
        <v>0</v>
      </c>
      <c r="Y55" s="34">
        <f t="shared" si="3"/>
        <v>0</v>
      </c>
      <c r="Z55" s="57">
        <f t="shared" si="4"/>
        <v>0</v>
      </c>
    </row>
    <row r="56" spans="2:26" x14ac:dyDescent="0.2">
      <c r="B56" s="46" t="s">
        <v>446</v>
      </c>
      <c r="C56" s="46"/>
      <c r="D56" s="48">
        <v>201</v>
      </c>
      <c r="E56" s="48">
        <v>206</v>
      </c>
      <c r="F56" s="48">
        <v>209</v>
      </c>
      <c r="G56" s="48">
        <v>211</v>
      </c>
      <c r="H56" s="48">
        <v>213</v>
      </c>
      <c r="I56" s="48">
        <v>215</v>
      </c>
      <c r="J56" s="48">
        <v>218</v>
      </c>
      <c r="K56" s="48">
        <v>229</v>
      </c>
      <c r="L56" s="37"/>
      <c r="M56" s="55" t="str">
        <f>'demand data 2018'!A58</f>
        <v>BEAU40</v>
      </c>
      <c r="N56" s="55">
        <f>'demand data 2018'!B58</f>
        <v>0</v>
      </c>
      <c r="O56" s="55">
        <f>'demand data 2018'!C58</f>
        <v>0</v>
      </c>
      <c r="P56" s="55">
        <f>'demand data 2018'!D58</f>
        <v>0</v>
      </c>
      <c r="Q56" s="55">
        <f>'demand data 2018'!E58</f>
        <v>0</v>
      </c>
      <c r="R56" s="55">
        <f>'demand data 2018'!F58</f>
        <v>0</v>
      </c>
      <c r="S56" s="55">
        <f>'demand data 2018'!G58</f>
        <v>0</v>
      </c>
      <c r="T56" s="55">
        <f>'demand data 2018'!H58</f>
        <v>0</v>
      </c>
      <c r="U56" s="55">
        <f>'demand data 2018'!I58</f>
        <v>0</v>
      </c>
      <c r="V56" s="55">
        <f>'demand data 2018'!J58</f>
        <v>0</v>
      </c>
      <c r="W56" s="34" t="str">
        <f t="shared" si="1"/>
        <v>Different</v>
      </c>
      <c r="X56" s="38">
        <f t="shared" si="2"/>
        <v>206</v>
      </c>
      <c r="Y56" s="34">
        <f t="shared" si="3"/>
        <v>0</v>
      </c>
      <c r="Z56" s="57">
        <f t="shared" si="4"/>
        <v>1</v>
      </c>
    </row>
    <row r="57" spans="2:26" x14ac:dyDescent="0.2">
      <c r="B57" s="46" t="s">
        <v>493</v>
      </c>
      <c r="C57" s="46"/>
      <c r="D57" s="48">
        <v>447</v>
      </c>
      <c r="E57" s="48">
        <v>450</v>
      </c>
      <c r="F57" s="48">
        <v>451</v>
      </c>
      <c r="G57" s="48">
        <v>452</v>
      </c>
      <c r="H57" s="48">
        <v>454</v>
      </c>
      <c r="I57" s="48">
        <v>455</v>
      </c>
      <c r="J57" s="48">
        <v>461</v>
      </c>
      <c r="K57" s="48">
        <v>466</v>
      </c>
      <c r="L57" s="37"/>
      <c r="M57" s="55" t="str">
        <f>'demand data 2018'!A59</f>
        <v>BEDD20_LPN</v>
      </c>
      <c r="N57" s="55">
        <f>'demand data 2018'!B59</f>
        <v>0</v>
      </c>
      <c r="O57" s="55">
        <f>'demand data 2018'!C59</f>
        <v>234</v>
      </c>
      <c r="P57" s="55">
        <f>'demand data 2018'!D59</f>
        <v>232</v>
      </c>
      <c r="Q57" s="55">
        <f>'demand data 2018'!E59</f>
        <v>235</v>
      </c>
      <c r="R57" s="55">
        <f>'demand data 2018'!F59</f>
        <v>240</v>
      </c>
      <c r="S57" s="55">
        <f>'demand data 2018'!G59</f>
        <v>244</v>
      </c>
      <c r="T57" s="55">
        <f>'demand data 2018'!H59</f>
        <v>259</v>
      </c>
      <c r="U57" s="55">
        <f>'demand data 2018'!I59</f>
        <v>262</v>
      </c>
      <c r="V57" s="55">
        <f>'demand data 2018'!J59</f>
        <v>266</v>
      </c>
      <c r="W57" s="34" t="str">
        <f t="shared" si="1"/>
        <v>Different</v>
      </c>
      <c r="X57" s="38">
        <f t="shared" si="2"/>
        <v>450</v>
      </c>
      <c r="Y57" s="34">
        <f t="shared" si="3"/>
        <v>234</v>
      </c>
      <c r="Z57" s="57">
        <f t="shared" si="4"/>
        <v>0.48</v>
      </c>
    </row>
    <row r="58" spans="2:26" x14ac:dyDescent="0.2">
      <c r="B58" s="46" t="s">
        <v>703</v>
      </c>
      <c r="C58" s="46"/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37"/>
      <c r="M58" s="55" t="str">
        <f>'demand data 2018'!A60</f>
        <v>BEDD20_SPN</v>
      </c>
      <c r="N58" s="55">
        <f>'demand data 2018'!B60</f>
        <v>0</v>
      </c>
      <c r="O58" s="55">
        <f>'demand data 2018'!C60</f>
        <v>488</v>
      </c>
      <c r="P58" s="55">
        <f>'demand data 2018'!D60</f>
        <v>489</v>
      </c>
      <c r="Q58" s="55">
        <f>'demand data 2018'!E60</f>
        <v>491</v>
      </c>
      <c r="R58" s="55">
        <f>'demand data 2018'!F60</f>
        <v>496</v>
      </c>
      <c r="S58" s="55">
        <f>'demand data 2018'!G60</f>
        <v>500</v>
      </c>
      <c r="T58" s="55">
        <f>'demand data 2018'!H60</f>
        <v>505</v>
      </c>
      <c r="U58" s="55">
        <f>'demand data 2018'!I60</f>
        <v>510</v>
      </c>
      <c r="V58" s="55">
        <f>'demand data 2018'!J60</f>
        <v>516</v>
      </c>
      <c r="W58" s="34" t="str">
        <f t="shared" si="1"/>
        <v>Different</v>
      </c>
      <c r="X58" s="38">
        <f t="shared" si="2"/>
        <v>0</v>
      </c>
      <c r="Y58" s="34">
        <f t="shared" si="3"/>
        <v>488</v>
      </c>
      <c r="Z58" s="57">
        <f t="shared" si="4"/>
        <v>0</v>
      </c>
    </row>
    <row r="59" spans="2:26" x14ac:dyDescent="0.2">
      <c r="B59" s="46" t="s">
        <v>702</v>
      </c>
      <c r="C59" s="46"/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37"/>
      <c r="M59" s="55" t="str">
        <f>'demand data 2018'!A61</f>
        <v>BEDD4A</v>
      </c>
      <c r="N59" s="55">
        <f>'demand data 2018'!B61</f>
        <v>0</v>
      </c>
      <c r="O59" s="55">
        <f>'demand data 2018'!C61</f>
        <v>0</v>
      </c>
      <c r="P59" s="55">
        <f>'demand data 2018'!D61</f>
        <v>0</v>
      </c>
      <c r="Q59" s="55">
        <f>'demand data 2018'!E61</f>
        <v>0</v>
      </c>
      <c r="R59" s="55">
        <f>'demand data 2018'!F61</f>
        <v>0</v>
      </c>
      <c r="S59" s="55">
        <f>'demand data 2018'!G61</f>
        <v>0</v>
      </c>
      <c r="T59" s="55">
        <f>'demand data 2018'!H61</f>
        <v>0</v>
      </c>
      <c r="U59" s="55">
        <f>'demand data 2018'!I61</f>
        <v>0</v>
      </c>
      <c r="V59" s="55">
        <f>'demand data 2018'!J61</f>
        <v>0</v>
      </c>
      <c r="W59" s="34" t="str">
        <f t="shared" si="1"/>
        <v>Different</v>
      </c>
      <c r="X59" s="38">
        <f t="shared" si="2"/>
        <v>0</v>
      </c>
      <c r="Y59" s="34">
        <f t="shared" si="3"/>
        <v>0</v>
      </c>
      <c r="Z59" s="57">
        <f t="shared" si="4"/>
        <v>0</v>
      </c>
    </row>
    <row r="60" spans="2:26" x14ac:dyDescent="0.2">
      <c r="B60" s="50" t="s">
        <v>212</v>
      </c>
      <c r="C60" s="46"/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37"/>
      <c r="M60" s="55" t="str">
        <f>'demand data 2018'!A62</f>
        <v>BEDD4B</v>
      </c>
      <c r="N60" s="55">
        <f>'demand data 2018'!B62</f>
        <v>0</v>
      </c>
      <c r="O60" s="55">
        <f>'demand data 2018'!C62</f>
        <v>0</v>
      </c>
      <c r="P60" s="55">
        <f>'demand data 2018'!D62</f>
        <v>0</v>
      </c>
      <c r="Q60" s="55">
        <f>'demand data 2018'!E62</f>
        <v>0</v>
      </c>
      <c r="R60" s="55">
        <f>'demand data 2018'!F62</f>
        <v>0</v>
      </c>
      <c r="S60" s="55">
        <f>'demand data 2018'!G62</f>
        <v>0</v>
      </c>
      <c r="T60" s="55">
        <f>'demand data 2018'!H62</f>
        <v>0</v>
      </c>
      <c r="U60" s="55">
        <f>'demand data 2018'!I62</f>
        <v>0</v>
      </c>
      <c r="V60" s="55">
        <f>'demand data 2018'!J62</f>
        <v>0</v>
      </c>
      <c r="W60" s="34" t="str">
        <f t="shared" si="1"/>
        <v>Different</v>
      </c>
      <c r="X60" s="38">
        <f t="shared" si="2"/>
        <v>0</v>
      </c>
      <c r="Y60" s="34">
        <f t="shared" si="3"/>
        <v>0</v>
      </c>
      <c r="Z60" s="57">
        <f t="shared" si="4"/>
        <v>0</v>
      </c>
    </row>
    <row r="61" spans="2:26" x14ac:dyDescent="0.2">
      <c r="B61" s="46" t="s">
        <v>286</v>
      </c>
      <c r="C61" s="46"/>
      <c r="D61" s="48">
        <v>11</v>
      </c>
      <c r="E61" s="48">
        <v>9</v>
      </c>
      <c r="F61" s="48">
        <v>9</v>
      </c>
      <c r="G61" s="48">
        <v>9</v>
      </c>
      <c r="H61" s="48">
        <v>9</v>
      </c>
      <c r="I61" s="48">
        <v>9</v>
      </c>
      <c r="J61" s="48">
        <v>9</v>
      </c>
      <c r="K61" s="48">
        <v>9</v>
      </c>
      <c r="L61" s="37"/>
      <c r="M61" s="55" t="str">
        <f>'demand data 2018'!A63</f>
        <v>BEIN10</v>
      </c>
      <c r="N61" s="55">
        <f>'demand data 2018'!B63</f>
        <v>0</v>
      </c>
      <c r="O61" s="55">
        <f>'demand data 2018'!C63</f>
        <v>0</v>
      </c>
      <c r="P61" s="55">
        <f>'demand data 2018'!D63</f>
        <v>0</v>
      </c>
      <c r="Q61" s="55">
        <f>'demand data 2018'!E63</f>
        <v>0</v>
      </c>
      <c r="R61" s="55">
        <f>'demand data 2018'!F63</f>
        <v>0</v>
      </c>
      <c r="S61" s="55">
        <f>'demand data 2018'!G63</f>
        <v>0</v>
      </c>
      <c r="T61" s="55">
        <f>'demand data 2018'!H63</f>
        <v>0</v>
      </c>
      <c r="U61" s="55">
        <f>'demand data 2018'!I63</f>
        <v>0</v>
      </c>
      <c r="V61" s="55">
        <f>'demand data 2018'!J63</f>
        <v>0</v>
      </c>
      <c r="W61" s="34" t="str">
        <f t="shared" si="1"/>
        <v>Different</v>
      </c>
      <c r="X61" s="38">
        <f t="shared" si="2"/>
        <v>9</v>
      </c>
      <c r="Y61" s="34">
        <f t="shared" si="3"/>
        <v>0</v>
      </c>
      <c r="Z61" s="57">
        <f t="shared" si="4"/>
        <v>1</v>
      </c>
    </row>
    <row r="62" spans="2:26" x14ac:dyDescent="0.2">
      <c r="B62" s="46" t="s">
        <v>287</v>
      </c>
      <c r="C62" s="47"/>
      <c r="D62" s="48">
        <v>11</v>
      </c>
      <c r="E62" s="48">
        <v>9</v>
      </c>
      <c r="F62" s="48">
        <v>9</v>
      </c>
      <c r="G62" s="48">
        <v>9</v>
      </c>
      <c r="H62" s="48">
        <v>9</v>
      </c>
      <c r="I62" s="48">
        <v>9</v>
      </c>
      <c r="J62" s="48">
        <v>9</v>
      </c>
      <c r="K62" s="48">
        <v>9</v>
      </c>
      <c r="L62" s="37"/>
      <c r="M62" s="55" t="str">
        <f>'demand data 2018'!A64</f>
        <v>BERB20</v>
      </c>
      <c r="N62" s="55">
        <f>'demand data 2018'!B64</f>
        <v>0</v>
      </c>
      <c r="O62" s="55">
        <f>'demand data 2018'!C64</f>
        <v>0</v>
      </c>
      <c r="P62" s="55">
        <f>'demand data 2018'!D64</f>
        <v>0</v>
      </c>
      <c r="Q62" s="55">
        <f>'demand data 2018'!E64</f>
        <v>0</v>
      </c>
      <c r="R62" s="55">
        <f>'demand data 2018'!F64</f>
        <v>0</v>
      </c>
      <c r="S62" s="55">
        <f>'demand data 2018'!G64</f>
        <v>0</v>
      </c>
      <c r="T62" s="55">
        <f>'demand data 2018'!H64</f>
        <v>0</v>
      </c>
      <c r="U62" s="55">
        <f>'demand data 2018'!I64</f>
        <v>0</v>
      </c>
      <c r="V62" s="55">
        <f>'demand data 2018'!J64</f>
        <v>0</v>
      </c>
      <c r="W62" s="34" t="str">
        <f t="shared" si="1"/>
        <v>Different</v>
      </c>
      <c r="X62" s="38">
        <f t="shared" si="2"/>
        <v>9</v>
      </c>
      <c r="Y62" s="34">
        <f t="shared" si="3"/>
        <v>0</v>
      </c>
      <c r="Z62" s="57">
        <f t="shared" si="4"/>
        <v>1</v>
      </c>
    </row>
    <row r="63" spans="2:26" x14ac:dyDescent="0.2">
      <c r="B63" s="46" t="s">
        <v>234</v>
      </c>
      <c r="C63" s="47"/>
      <c r="D63" s="48">
        <v>323</v>
      </c>
      <c r="E63" s="48">
        <v>350</v>
      </c>
      <c r="F63" s="48">
        <v>353</v>
      </c>
      <c r="G63" s="48">
        <v>355</v>
      </c>
      <c r="H63" s="48">
        <v>358</v>
      </c>
      <c r="I63" s="48">
        <v>363</v>
      </c>
      <c r="J63" s="48">
        <v>369</v>
      </c>
      <c r="K63" s="48">
        <v>375</v>
      </c>
      <c r="L63" s="37"/>
      <c r="M63" s="55" t="str">
        <f>'demand data 2018'!A65</f>
        <v>BERW1Q</v>
      </c>
      <c r="N63" s="55">
        <f>'demand data 2018'!B65</f>
        <v>0</v>
      </c>
      <c r="O63" s="55">
        <f>'demand data 2018'!C65</f>
        <v>12</v>
      </c>
      <c r="P63" s="55">
        <f>'demand data 2018'!D65</f>
        <v>12</v>
      </c>
      <c r="Q63" s="55">
        <f>'demand data 2018'!E65</f>
        <v>12</v>
      </c>
      <c r="R63" s="55">
        <f>'demand data 2018'!F65</f>
        <v>12</v>
      </c>
      <c r="S63" s="55">
        <f>'demand data 2018'!G65</f>
        <v>12</v>
      </c>
      <c r="T63" s="55">
        <f>'demand data 2018'!H65</f>
        <v>12</v>
      </c>
      <c r="U63" s="55">
        <f>'demand data 2018'!I65</f>
        <v>12</v>
      </c>
      <c r="V63" s="55">
        <f>'demand data 2018'!J65</f>
        <v>12</v>
      </c>
      <c r="W63" s="34" t="str">
        <f t="shared" si="1"/>
        <v>Different</v>
      </c>
      <c r="X63" s="38">
        <f t="shared" si="2"/>
        <v>350</v>
      </c>
      <c r="Y63" s="34">
        <f t="shared" si="3"/>
        <v>12</v>
      </c>
      <c r="Z63" s="57">
        <f t="shared" si="4"/>
        <v>0.96571428571428575</v>
      </c>
    </row>
    <row r="64" spans="2:26" x14ac:dyDescent="0.2">
      <c r="B64" s="46" t="s">
        <v>237</v>
      </c>
      <c r="C64" s="47"/>
      <c r="D64" s="48">
        <v>81</v>
      </c>
      <c r="E64" s="48">
        <v>81</v>
      </c>
      <c r="F64" s="48">
        <v>87</v>
      </c>
      <c r="G64" s="48">
        <v>88</v>
      </c>
      <c r="H64" s="48">
        <v>89</v>
      </c>
      <c r="I64" s="48">
        <v>90</v>
      </c>
      <c r="J64" s="48">
        <v>91</v>
      </c>
      <c r="K64" s="48">
        <v>92</v>
      </c>
      <c r="L64" s="37"/>
      <c r="M64" s="55" t="str">
        <f>'demand data 2018'!A66</f>
        <v>BERW1R</v>
      </c>
      <c r="N64" s="55">
        <f>'demand data 2018'!B66</f>
        <v>0</v>
      </c>
      <c r="O64" s="55">
        <f>'demand data 2018'!C66</f>
        <v>12</v>
      </c>
      <c r="P64" s="55">
        <f>'demand data 2018'!D66</f>
        <v>12</v>
      </c>
      <c r="Q64" s="55">
        <f>'demand data 2018'!E66</f>
        <v>12</v>
      </c>
      <c r="R64" s="55">
        <f>'demand data 2018'!F66</f>
        <v>12</v>
      </c>
      <c r="S64" s="55">
        <f>'demand data 2018'!G66</f>
        <v>12</v>
      </c>
      <c r="T64" s="55">
        <f>'demand data 2018'!H66</f>
        <v>12</v>
      </c>
      <c r="U64" s="55">
        <f>'demand data 2018'!I66</f>
        <v>12</v>
      </c>
      <c r="V64" s="55">
        <f>'demand data 2018'!J66</f>
        <v>12</v>
      </c>
      <c r="W64" s="34" t="str">
        <f t="shared" si="1"/>
        <v>Different</v>
      </c>
      <c r="X64" s="38">
        <f t="shared" si="2"/>
        <v>81</v>
      </c>
      <c r="Y64" s="34">
        <f t="shared" si="3"/>
        <v>12</v>
      </c>
      <c r="Z64" s="57">
        <f t="shared" si="4"/>
        <v>0.85185185185185186</v>
      </c>
    </row>
    <row r="65" spans="2:26" x14ac:dyDescent="0.2">
      <c r="B65" s="46" t="s">
        <v>238</v>
      </c>
      <c r="C65" s="47"/>
      <c r="D65" s="48">
        <v>81</v>
      </c>
      <c r="E65" s="48">
        <v>81</v>
      </c>
      <c r="F65" s="48">
        <v>87</v>
      </c>
      <c r="G65" s="48">
        <v>88</v>
      </c>
      <c r="H65" s="48">
        <v>89</v>
      </c>
      <c r="I65" s="48">
        <v>90</v>
      </c>
      <c r="J65" s="48">
        <v>91</v>
      </c>
      <c r="K65" s="48">
        <v>92</v>
      </c>
      <c r="L65" s="37"/>
      <c r="M65" s="55" t="str">
        <f>'demand data 2018'!A67</f>
        <v>BESW20</v>
      </c>
      <c r="N65" s="55">
        <f>'demand data 2018'!B67</f>
        <v>0</v>
      </c>
      <c r="O65" s="55">
        <f>'demand data 2018'!C67</f>
        <v>331</v>
      </c>
      <c r="P65" s="55">
        <f>'demand data 2018'!D67</f>
        <v>346</v>
      </c>
      <c r="Q65" s="55">
        <f>'demand data 2018'!E67</f>
        <v>365</v>
      </c>
      <c r="R65" s="55">
        <f>'demand data 2018'!F67</f>
        <v>389</v>
      </c>
      <c r="S65" s="55">
        <f>'demand data 2018'!G67</f>
        <v>404</v>
      </c>
      <c r="T65" s="55">
        <f>'demand data 2018'!H67</f>
        <v>420</v>
      </c>
      <c r="U65" s="55">
        <f>'demand data 2018'!I67</f>
        <v>429</v>
      </c>
      <c r="V65" s="55">
        <f>'demand data 2018'!J67</f>
        <v>439</v>
      </c>
      <c r="W65" s="34" t="str">
        <f t="shared" si="1"/>
        <v>Different</v>
      </c>
      <c r="X65" s="38">
        <f t="shared" si="2"/>
        <v>81</v>
      </c>
      <c r="Y65" s="34">
        <f t="shared" si="3"/>
        <v>331</v>
      </c>
      <c r="Z65" s="57">
        <f t="shared" si="4"/>
        <v>-3.0864197530864197</v>
      </c>
    </row>
    <row r="66" spans="2:26" x14ac:dyDescent="0.2">
      <c r="B66" s="46" t="s">
        <v>180</v>
      </c>
      <c r="C66" s="46"/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37"/>
      <c r="M66" s="55" t="str">
        <f>'demand data 2018'!A68</f>
        <v>BHLA10</v>
      </c>
      <c r="N66" s="55">
        <f>'demand data 2018'!B68</f>
        <v>0</v>
      </c>
      <c r="O66" s="55">
        <f>'demand data 2018'!C68</f>
        <v>0</v>
      </c>
      <c r="P66" s="55">
        <f>'demand data 2018'!D68</f>
        <v>0</v>
      </c>
      <c r="Q66" s="55">
        <f>'demand data 2018'!E68</f>
        <v>0</v>
      </c>
      <c r="R66" s="55">
        <f>'demand data 2018'!F68</f>
        <v>0</v>
      </c>
      <c r="S66" s="55">
        <f>'demand data 2018'!G68</f>
        <v>0</v>
      </c>
      <c r="T66" s="55">
        <f>'demand data 2018'!H68</f>
        <v>0</v>
      </c>
      <c r="U66" s="55">
        <f>'demand data 2018'!I68</f>
        <v>0</v>
      </c>
      <c r="V66" s="55">
        <f>'demand data 2018'!J68</f>
        <v>0</v>
      </c>
      <c r="W66" s="34" t="str">
        <f t="shared" si="1"/>
        <v>Different</v>
      </c>
      <c r="X66" s="38">
        <f t="shared" si="2"/>
        <v>0</v>
      </c>
      <c r="Y66" s="34">
        <f t="shared" si="3"/>
        <v>0</v>
      </c>
      <c r="Z66" s="57">
        <f t="shared" si="4"/>
        <v>0</v>
      </c>
    </row>
    <row r="67" spans="2:26" x14ac:dyDescent="0.2">
      <c r="B67" s="46" t="s">
        <v>181</v>
      </c>
      <c r="C67" s="47"/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37"/>
      <c r="M67" s="55" t="str">
        <f>'demand data 2018'!A69</f>
        <v>BICF4A</v>
      </c>
      <c r="N67" s="55">
        <f>'demand data 2018'!B69</f>
        <v>0</v>
      </c>
      <c r="O67" s="55">
        <f>'demand data 2018'!C69</f>
        <v>86</v>
      </c>
      <c r="P67" s="55">
        <f>'demand data 2018'!D69</f>
        <v>93</v>
      </c>
      <c r="Q67" s="55">
        <f>'demand data 2018'!E69</f>
        <v>95</v>
      </c>
      <c r="R67" s="55">
        <f>'demand data 2018'!F69</f>
        <v>97</v>
      </c>
      <c r="S67" s="55">
        <f>'demand data 2018'!G69</f>
        <v>99</v>
      </c>
      <c r="T67" s="55">
        <f>'demand data 2018'!H69</f>
        <v>101</v>
      </c>
      <c r="U67" s="55">
        <f>'demand data 2018'!I69</f>
        <v>104</v>
      </c>
      <c r="V67" s="55">
        <f>'demand data 2018'!J69</f>
        <v>106</v>
      </c>
      <c r="W67" s="34" t="str">
        <f t="shared" si="1"/>
        <v>Different</v>
      </c>
      <c r="X67" s="38">
        <f t="shared" si="2"/>
        <v>0</v>
      </c>
      <c r="Y67" s="34">
        <f t="shared" si="3"/>
        <v>86</v>
      </c>
      <c r="Z67" s="57">
        <f t="shared" si="4"/>
        <v>0</v>
      </c>
    </row>
    <row r="68" spans="2:26" x14ac:dyDescent="0.2">
      <c r="B68" s="46" t="s">
        <v>403</v>
      </c>
      <c r="C68" s="46"/>
      <c r="D68" s="48">
        <v>240</v>
      </c>
      <c r="E68" s="48">
        <v>241</v>
      </c>
      <c r="F68" s="48">
        <v>242</v>
      </c>
      <c r="G68" s="48">
        <v>246</v>
      </c>
      <c r="H68" s="48">
        <v>251</v>
      </c>
      <c r="I68" s="48">
        <v>256</v>
      </c>
      <c r="J68" s="48">
        <v>262</v>
      </c>
      <c r="K68" s="48">
        <v>268</v>
      </c>
      <c r="L68" s="37"/>
      <c r="M68" s="55" t="str">
        <f>'demand data 2018'!A70</f>
        <v>BICF4B</v>
      </c>
      <c r="N68" s="55">
        <f>'demand data 2018'!B70</f>
        <v>0</v>
      </c>
      <c r="O68" s="55">
        <f>'demand data 2018'!C70</f>
        <v>86</v>
      </c>
      <c r="P68" s="55">
        <f>'demand data 2018'!D70</f>
        <v>93</v>
      </c>
      <c r="Q68" s="55">
        <f>'demand data 2018'!E70</f>
        <v>95</v>
      </c>
      <c r="R68" s="55">
        <f>'demand data 2018'!F70</f>
        <v>97</v>
      </c>
      <c r="S68" s="55">
        <f>'demand data 2018'!G70</f>
        <v>99</v>
      </c>
      <c r="T68" s="55">
        <f>'demand data 2018'!H70</f>
        <v>101</v>
      </c>
      <c r="U68" s="55">
        <f>'demand data 2018'!I70</f>
        <v>104</v>
      </c>
      <c r="V68" s="55">
        <f>'demand data 2018'!J70</f>
        <v>106</v>
      </c>
      <c r="W68" s="34" t="str">
        <f t="shared" si="1"/>
        <v>Different</v>
      </c>
      <c r="X68" s="38">
        <f t="shared" si="2"/>
        <v>241</v>
      </c>
      <c r="Y68" s="34">
        <f t="shared" si="3"/>
        <v>86</v>
      </c>
      <c r="Z68" s="57">
        <f t="shared" si="4"/>
        <v>0.6431535269709544</v>
      </c>
    </row>
    <row r="69" spans="2:26" x14ac:dyDescent="0.2">
      <c r="B69" s="46" t="s">
        <v>250</v>
      </c>
      <c r="C69" s="46"/>
      <c r="D69" s="48">
        <v>419</v>
      </c>
      <c r="E69" s="48">
        <v>420</v>
      </c>
      <c r="F69" s="48">
        <v>420</v>
      </c>
      <c r="G69" s="48">
        <v>422</v>
      </c>
      <c r="H69" s="48">
        <v>424</v>
      </c>
      <c r="I69" s="48">
        <v>428</v>
      </c>
      <c r="J69" s="48">
        <v>432</v>
      </c>
      <c r="K69" s="48">
        <v>438</v>
      </c>
      <c r="L69" s="37"/>
      <c r="M69" s="55" t="str">
        <f>'demand data 2018'!A71</f>
        <v>BIHI1Q</v>
      </c>
      <c r="N69" s="55">
        <f>'demand data 2018'!B71</f>
        <v>0</v>
      </c>
      <c r="O69" s="55">
        <f>'demand data 2018'!C71</f>
        <v>0</v>
      </c>
      <c r="P69" s="55">
        <f>'demand data 2018'!D71</f>
        <v>0</v>
      </c>
      <c r="Q69" s="55">
        <f>'demand data 2018'!E71</f>
        <v>0</v>
      </c>
      <c r="R69" s="55">
        <f>'demand data 2018'!F71</f>
        <v>0</v>
      </c>
      <c r="S69" s="55">
        <f>'demand data 2018'!G71</f>
        <v>0</v>
      </c>
      <c r="T69" s="55">
        <f>'demand data 2018'!H71</f>
        <v>0</v>
      </c>
      <c r="U69" s="55">
        <f>'demand data 2018'!I71</f>
        <v>0</v>
      </c>
      <c r="V69" s="55">
        <f>'demand data 2018'!J71</f>
        <v>0</v>
      </c>
      <c r="W69" s="34" t="str">
        <f t="shared" si="1"/>
        <v>Different</v>
      </c>
      <c r="X69" s="38">
        <f t="shared" si="2"/>
        <v>420</v>
      </c>
      <c r="Y69" s="34">
        <f t="shared" si="3"/>
        <v>0</v>
      </c>
      <c r="Z69" s="57">
        <f t="shared" si="4"/>
        <v>1</v>
      </c>
    </row>
    <row r="70" spans="2:26" x14ac:dyDescent="0.2">
      <c r="B70" s="46" t="s">
        <v>201</v>
      </c>
      <c r="C70" s="46"/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37"/>
      <c r="M70" s="55" t="str">
        <f>'demand data 2018'!A72</f>
        <v>BIHI1R</v>
      </c>
      <c r="N70" s="55">
        <f>'demand data 2018'!B72</f>
        <v>0</v>
      </c>
      <c r="O70" s="55">
        <f>'demand data 2018'!C72</f>
        <v>0</v>
      </c>
      <c r="P70" s="55">
        <f>'demand data 2018'!D72</f>
        <v>0</v>
      </c>
      <c r="Q70" s="55">
        <f>'demand data 2018'!E72</f>
        <v>0</v>
      </c>
      <c r="R70" s="55">
        <f>'demand data 2018'!F72</f>
        <v>0</v>
      </c>
      <c r="S70" s="55">
        <f>'demand data 2018'!G72</f>
        <v>0</v>
      </c>
      <c r="T70" s="55">
        <f>'demand data 2018'!H72</f>
        <v>0</v>
      </c>
      <c r="U70" s="55">
        <f>'demand data 2018'!I72</f>
        <v>0</v>
      </c>
      <c r="V70" s="55">
        <f>'demand data 2018'!J72</f>
        <v>0</v>
      </c>
      <c r="W70" s="34" t="str">
        <f t="shared" si="1"/>
        <v>Different</v>
      </c>
      <c r="X70" s="38">
        <f t="shared" si="2"/>
        <v>0</v>
      </c>
      <c r="Y70" s="34">
        <f t="shared" si="3"/>
        <v>0</v>
      </c>
      <c r="Z70" s="57">
        <f t="shared" si="4"/>
        <v>0</v>
      </c>
    </row>
    <row r="71" spans="2:26" x14ac:dyDescent="0.2">
      <c r="B71" s="46" t="s">
        <v>51</v>
      </c>
      <c r="C71" s="46"/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37"/>
      <c r="M71" s="55" t="str">
        <f>'demand data 2018'!A73</f>
        <v>BIRK20</v>
      </c>
      <c r="N71" s="55">
        <f>'demand data 2018'!B73</f>
        <v>0</v>
      </c>
      <c r="O71" s="55">
        <f>'demand data 2018'!C73</f>
        <v>179</v>
      </c>
      <c r="P71" s="55">
        <f>'demand data 2018'!D73</f>
        <v>191</v>
      </c>
      <c r="Q71" s="55">
        <f>'demand data 2018'!E73</f>
        <v>194</v>
      </c>
      <c r="R71" s="55">
        <f>'demand data 2018'!F73</f>
        <v>197</v>
      </c>
      <c r="S71" s="55">
        <f>'demand data 2018'!G73</f>
        <v>201</v>
      </c>
      <c r="T71" s="55">
        <f>'demand data 2018'!H73</f>
        <v>206</v>
      </c>
      <c r="U71" s="55">
        <f>'demand data 2018'!I73</f>
        <v>210</v>
      </c>
      <c r="V71" s="55">
        <f>'demand data 2018'!J73</f>
        <v>215</v>
      </c>
      <c r="W71" s="34" t="str">
        <f t="shared" si="1"/>
        <v>Different</v>
      </c>
      <c r="X71" s="38">
        <f t="shared" si="2"/>
        <v>0</v>
      </c>
      <c r="Y71" s="34">
        <f t="shared" si="3"/>
        <v>179</v>
      </c>
      <c r="Z71" s="57">
        <f t="shared" si="4"/>
        <v>0</v>
      </c>
    </row>
    <row r="72" spans="2:26" x14ac:dyDescent="0.2">
      <c r="B72" s="46" t="s">
        <v>202</v>
      </c>
      <c r="C72" s="46"/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37"/>
      <c r="M72" s="55" t="str">
        <f>'demand data 2018'!A74</f>
        <v>BISW20</v>
      </c>
      <c r="N72" s="55">
        <f>'demand data 2018'!B74</f>
        <v>0</v>
      </c>
      <c r="O72" s="55">
        <f>'demand data 2018'!C74</f>
        <v>466</v>
      </c>
      <c r="P72" s="55">
        <f>'demand data 2018'!D74</f>
        <v>474</v>
      </c>
      <c r="Q72" s="55">
        <f>'demand data 2018'!E74</f>
        <v>481</v>
      </c>
      <c r="R72" s="55">
        <f>'demand data 2018'!F74</f>
        <v>488</v>
      </c>
      <c r="S72" s="55">
        <f>'demand data 2018'!G74</f>
        <v>498</v>
      </c>
      <c r="T72" s="55">
        <f>'demand data 2018'!H74</f>
        <v>508</v>
      </c>
      <c r="U72" s="55">
        <f>'demand data 2018'!I74</f>
        <v>519</v>
      </c>
      <c r="V72" s="55">
        <f>'demand data 2018'!J74</f>
        <v>531</v>
      </c>
      <c r="W72" s="34" t="str">
        <f t="shared" si="1"/>
        <v>Different</v>
      </c>
      <c r="X72" s="38">
        <f t="shared" si="2"/>
        <v>0</v>
      </c>
      <c r="Y72" s="34">
        <f t="shared" si="3"/>
        <v>466</v>
      </c>
      <c r="Z72" s="57">
        <f t="shared" si="4"/>
        <v>0</v>
      </c>
    </row>
    <row r="73" spans="2:26" x14ac:dyDescent="0.2">
      <c r="B73" s="46" t="s">
        <v>813</v>
      </c>
      <c r="C73" s="46"/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37"/>
      <c r="M73" s="55" t="str">
        <f>'demand data 2018'!A75</f>
        <v>BLAC10</v>
      </c>
      <c r="N73" s="55">
        <f>'demand data 2018'!B75</f>
        <v>0</v>
      </c>
      <c r="O73" s="55">
        <f>'demand data 2018'!C75</f>
        <v>0</v>
      </c>
      <c r="P73" s="55">
        <f>'demand data 2018'!D75</f>
        <v>0</v>
      </c>
      <c r="Q73" s="55">
        <f>'demand data 2018'!E75</f>
        <v>0</v>
      </c>
      <c r="R73" s="55">
        <f>'demand data 2018'!F75</f>
        <v>0</v>
      </c>
      <c r="S73" s="55">
        <f>'demand data 2018'!G75</f>
        <v>0</v>
      </c>
      <c r="T73" s="55">
        <f>'demand data 2018'!H75</f>
        <v>0</v>
      </c>
      <c r="U73" s="55">
        <f>'demand data 2018'!I75</f>
        <v>0</v>
      </c>
      <c r="V73" s="55">
        <f>'demand data 2018'!J75</f>
        <v>0</v>
      </c>
      <c r="W73" s="34" t="str">
        <f t="shared" si="1"/>
        <v>Different</v>
      </c>
      <c r="X73" s="38">
        <f t="shared" si="2"/>
        <v>0</v>
      </c>
      <c r="Y73" s="34">
        <f t="shared" si="3"/>
        <v>0</v>
      </c>
      <c r="Z73" s="57">
        <f t="shared" si="4"/>
        <v>0</v>
      </c>
    </row>
    <row r="74" spans="2:26" x14ac:dyDescent="0.2">
      <c r="B74" s="46" t="s">
        <v>264</v>
      </c>
      <c r="C74" s="50"/>
      <c r="D74" s="48">
        <v>186</v>
      </c>
      <c r="E74" s="48">
        <v>187</v>
      </c>
      <c r="F74" s="48">
        <v>188</v>
      </c>
      <c r="G74" s="48">
        <v>189</v>
      </c>
      <c r="H74" s="48">
        <v>190</v>
      </c>
      <c r="I74" s="48">
        <v>191</v>
      </c>
      <c r="J74" s="48">
        <v>192</v>
      </c>
      <c r="K74" s="48">
        <v>193</v>
      </c>
      <c r="L74" s="37"/>
      <c r="M74" s="55" t="str">
        <f>'demand data 2018'!A76</f>
        <v>BLCW10</v>
      </c>
      <c r="N74" s="55">
        <f>'demand data 2018'!B76</f>
        <v>0</v>
      </c>
      <c r="O74" s="55">
        <f>'demand data 2018'!C76</f>
        <v>0</v>
      </c>
      <c r="P74" s="55">
        <f>'demand data 2018'!D76</f>
        <v>0</v>
      </c>
      <c r="Q74" s="55">
        <f>'demand data 2018'!E76</f>
        <v>0</v>
      </c>
      <c r="R74" s="55">
        <f>'demand data 2018'!F76</f>
        <v>0</v>
      </c>
      <c r="S74" s="55">
        <f>'demand data 2018'!G76</f>
        <v>0</v>
      </c>
      <c r="T74" s="55">
        <f>'demand data 2018'!H76</f>
        <v>0</v>
      </c>
      <c r="U74" s="55">
        <f>'demand data 2018'!I76</f>
        <v>0</v>
      </c>
      <c r="V74" s="55">
        <f>'demand data 2018'!J76</f>
        <v>0</v>
      </c>
      <c r="W74" s="34" t="str">
        <f t="shared" ref="W74:W137" si="5">IF(B74=M74,"ok","Different")</f>
        <v>Different</v>
      </c>
      <c r="X74" s="38">
        <f t="shared" ref="X74:X137" si="6">E74</f>
        <v>187</v>
      </c>
      <c r="Y74" s="34">
        <f t="shared" ref="Y74:Y137" si="7">O74</f>
        <v>0</v>
      </c>
      <c r="Z74" s="57">
        <f t="shared" ref="Z74:Z137" si="8">IF(ISERROR((X74-Y74)/X74),0,(X74-Y74)/X74)</f>
        <v>1</v>
      </c>
    </row>
    <row r="75" spans="2:26" x14ac:dyDescent="0.2">
      <c r="B75" s="46" t="s">
        <v>704</v>
      </c>
      <c r="C75" s="46"/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37"/>
      <c r="M75" s="55" t="str">
        <f>'demand data 2018'!A77</f>
        <v>BLHI10</v>
      </c>
      <c r="N75" s="55">
        <f>'demand data 2018'!B77</f>
        <v>0</v>
      </c>
      <c r="O75" s="55">
        <f>'demand data 2018'!C77</f>
        <v>0</v>
      </c>
      <c r="P75" s="55">
        <f>'demand data 2018'!D77</f>
        <v>0</v>
      </c>
      <c r="Q75" s="55">
        <f>'demand data 2018'!E77</f>
        <v>0</v>
      </c>
      <c r="R75" s="55">
        <f>'demand data 2018'!F77</f>
        <v>0</v>
      </c>
      <c r="S75" s="55">
        <f>'demand data 2018'!G77</f>
        <v>0</v>
      </c>
      <c r="T75" s="55">
        <f>'demand data 2018'!H77</f>
        <v>0</v>
      </c>
      <c r="U75" s="55">
        <f>'demand data 2018'!I77</f>
        <v>0</v>
      </c>
      <c r="V75" s="55">
        <f>'demand data 2018'!J77</f>
        <v>0</v>
      </c>
      <c r="W75" s="34" t="str">
        <f t="shared" si="5"/>
        <v>Different</v>
      </c>
      <c r="X75" s="38">
        <f t="shared" si="6"/>
        <v>0</v>
      </c>
      <c r="Y75" s="34">
        <f t="shared" si="7"/>
        <v>0</v>
      </c>
      <c r="Z75" s="57">
        <f t="shared" si="8"/>
        <v>0</v>
      </c>
    </row>
    <row r="76" spans="2:26" x14ac:dyDescent="0.2">
      <c r="B76" s="46" t="s">
        <v>705</v>
      </c>
      <c r="C76" s="46"/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37"/>
      <c r="M76" s="55" t="str">
        <f>'demand data 2018'!A78</f>
        <v>BLHI20</v>
      </c>
      <c r="N76" s="55">
        <f>'demand data 2018'!B78</f>
        <v>0</v>
      </c>
      <c r="O76" s="55">
        <f>'demand data 2018'!C78</f>
        <v>0</v>
      </c>
      <c r="P76" s="55">
        <f>'demand data 2018'!D78</f>
        <v>0</v>
      </c>
      <c r="Q76" s="55">
        <f>'demand data 2018'!E78</f>
        <v>0</v>
      </c>
      <c r="R76" s="55">
        <f>'demand data 2018'!F78</f>
        <v>0</v>
      </c>
      <c r="S76" s="55">
        <f>'demand data 2018'!G78</f>
        <v>0</v>
      </c>
      <c r="T76" s="55">
        <f>'demand data 2018'!H78</f>
        <v>0</v>
      </c>
      <c r="U76" s="55">
        <f>'demand data 2018'!I78</f>
        <v>0</v>
      </c>
      <c r="V76" s="55">
        <f>'demand data 2018'!J78</f>
        <v>0</v>
      </c>
      <c r="W76" s="34" t="str">
        <f t="shared" si="5"/>
        <v>Different</v>
      </c>
      <c r="X76" s="38">
        <f t="shared" si="6"/>
        <v>0</v>
      </c>
      <c r="Y76" s="34">
        <f t="shared" si="7"/>
        <v>0</v>
      </c>
      <c r="Z76" s="57">
        <f t="shared" si="8"/>
        <v>0</v>
      </c>
    </row>
    <row r="77" spans="2:26" x14ac:dyDescent="0.2">
      <c r="B77" s="46" t="s">
        <v>571</v>
      </c>
      <c r="C77" s="46"/>
      <c r="D77" s="48">
        <v>11</v>
      </c>
      <c r="E77" s="48">
        <v>11</v>
      </c>
      <c r="F77" s="48">
        <v>11</v>
      </c>
      <c r="G77" s="48">
        <v>11</v>
      </c>
      <c r="H77" s="48">
        <v>11</v>
      </c>
      <c r="I77" s="48">
        <v>12</v>
      </c>
      <c r="J77" s="48">
        <v>12</v>
      </c>
      <c r="K77" s="48">
        <v>12</v>
      </c>
      <c r="L77" s="37"/>
      <c r="M77" s="55" t="str">
        <f>'demand data 2018'!A79</f>
        <v>BLHI40</v>
      </c>
      <c r="N77" s="55">
        <f>'demand data 2018'!B79</f>
        <v>0</v>
      </c>
      <c r="O77" s="55">
        <f>'demand data 2018'!C79</f>
        <v>0</v>
      </c>
      <c r="P77" s="55">
        <f>'demand data 2018'!D79</f>
        <v>0</v>
      </c>
      <c r="Q77" s="55">
        <f>'demand data 2018'!E79</f>
        <v>0</v>
      </c>
      <c r="R77" s="55">
        <f>'demand data 2018'!F79</f>
        <v>0</v>
      </c>
      <c r="S77" s="55">
        <f>'demand data 2018'!G79</f>
        <v>0</v>
      </c>
      <c r="T77" s="55">
        <f>'demand data 2018'!H79</f>
        <v>0</v>
      </c>
      <c r="U77" s="55">
        <f>'demand data 2018'!I79</f>
        <v>0</v>
      </c>
      <c r="V77" s="55">
        <f>'demand data 2018'!J79</f>
        <v>0</v>
      </c>
      <c r="W77" s="34" t="str">
        <f t="shared" si="5"/>
        <v>Different</v>
      </c>
      <c r="X77" s="38">
        <f t="shared" si="6"/>
        <v>11</v>
      </c>
      <c r="Y77" s="34">
        <f t="shared" si="7"/>
        <v>0</v>
      </c>
      <c r="Z77" s="57">
        <f t="shared" si="8"/>
        <v>1</v>
      </c>
    </row>
    <row r="78" spans="2:26" x14ac:dyDescent="0.2">
      <c r="B78" s="46" t="s">
        <v>572</v>
      </c>
      <c r="C78" s="46"/>
      <c r="D78" s="48">
        <v>11</v>
      </c>
      <c r="E78" s="48">
        <v>11</v>
      </c>
      <c r="F78" s="48">
        <v>11</v>
      </c>
      <c r="G78" s="48">
        <v>11</v>
      </c>
      <c r="H78" s="48">
        <v>11</v>
      </c>
      <c r="I78" s="48">
        <v>12</v>
      </c>
      <c r="J78" s="48">
        <v>12</v>
      </c>
      <c r="K78" s="48">
        <v>12</v>
      </c>
      <c r="L78" s="37"/>
      <c r="M78" s="55" t="str">
        <f>'demand data 2018'!A80</f>
        <v>BLKL10</v>
      </c>
      <c r="N78" s="55">
        <f>'demand data 2018'!B80</f>
        <v>0</v>
      </c>
      <c r="O78" s="55">
        <f>'demand data 2018'!C80</f>
        <v>0</v>
      </c>
      <c r="P78" s="55">
        <f>'demand data 2018'!D80</f>
        <v>0</v>
      </c>
      <c r="Q78" s="55">
        <f>'demand data 2018'!E80</f>
        <v>0</v>
      </c>
      <c r="R78" s="55">
        <f>'demand data 2018'!F80</f>
        <v>0</v>
      </c>
      <c r="S78" s="55">
        <f>'demand data 2018'!G80</f>
        <v>0</v>
      </c>
      <c r="T78" s="55">
        <f>'demand data 2018'!H80</f>
        <v>0</v>
      </c>
      <c r="U78" s="55">
        <f>'demand data 2018'!I80</f>
        <v>0</v>
      </c>
      <c r="V78" s="55">
        <f>'demand data 2018'!J80</f>
        <v>0</v>
      </c>
      <c r="W78" s="34" t="str">
        <f t="shared" si="5"/>
        <v>Different</v>
      </c>
      <c r="X78" s="38">
        <f t="shared" si="6"/>
        <v>11</v>
      </c>
      <c r="Y78" s="34">
        <f t="shared" si="7"/>
        <v>0</v>
      </c>
      <c r="Z78" s="57">
        <f t="shared" si="8"/>
        <v>1</v>
      </c>
    </row>
    <row r="79" spans="2:26" x14ac:dyDescent="0.2">
      <c r="B79" s="46" t="s">
        <v>743</v>
      </c>
      <c r="C79" s="46"/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37"/>
      <c r="M79" s="55" t="str">
        <f>'demand data 2018'!A81</f>
        <v>BLKX10</v>
      </c>
      <c r="N79" s="55">
        <f>'demand data 2018'!B81</f>
        <v>0</v>
      </c>
      <c r="O79" s="55">
        <f>'demand data 2018'!C81</f>
        <v>0</v>
      </c>
      <c r="P79" s="55">
        <f>'demand data 2018'!D81</f>
        <v>0</v>
      </c>
      <c r="Q79" s="55">
        <f>'demand data 2018'!E81</f>
        <v>0</v>
      </c>
      <c r="R79" s="55">
        <f>'demand data 2018'!F81</f>
        <v>0</v>
      </c>
      <c r="S79" s="55">
        <f>'demand data 2018'!G81</f>
        <v>0</v>
      </c>
      <c r="T79" s="55">
        <f>'demand data 2018'!H81</f>
        <v>0</v>
      </c>
      <c r="U79" s="55">
        <f>'demand data 2018'!I81</f>
        <v>0</v>
      </c>
      <c r="V79" s="55">
        <f>'demand data 2018'!J81</f>
        <v>0</v>
      </c>
      <c r="W79" s="34" t="str">
        <f t="shared" si="5"/>
        <v>Different</v>
      </c>
      <c r="X79" s="38">
        <f t="shared" si="6"/>
        <v>0</v>
      </c>
      <c r="Y79" s="34">
        <f t="shared" si="7"/>
        <v>0</v>
      </c>
      <c r="Z79" s="57">
        <f t="shared" si="8"/>
        <v>0</v>
      </c>
    </row>
    <row r="80" spans="2:26" x14ac:dyDescent="0.2">
      <c r="B80" s="46" t="s">
        <v>494</v>
      </c>
      <c r="C80" s="46"/>
      <c r="D80" s="48">
        <v>867</v>
      </c>
      <c r="E80" s="48">
        <v>875</v>
      </c>
      <c r="F80" s="48">
        <v>876</v>
      </c>
      <c r="G80" s="48">
        <v>878</v>
      </c>
      <c r="H80" s="48">
        <v>880</v>
      </c>
      <c r="I80" s="48">
        <v>883</v>
      </c>
      <c r="J80" s="48">
        <v>891</v>
      </c>
      <c r="K80" s="48">
        <v>899</v>
      </c>
      <c r="L80" s="37"/>
      <c r="M80" s="55" t="str">
        <f>'demand data 2018'!A82</f>
        <v>BLYT20</v>
      </c>
      <c r="N80" s="55">
        <f>'demand data 2018'!B82</f>
        <v>0</v>
      </c>
      <c r="O80" s="55">
        <f>'demand data 2018'!C82</f>
        <v>48</v>
      </c>
      <c r="P80" s="55">
        <f>'demand data 2018'!D82</f>
        <v>48</v>
      </c>
      <c r="Q80" s="55">
        <f>'demand data 2018'!E82</f>
        <v>48</v>
      </c>
      <c r="R80" s="55">
        <f>'demand data 2018'!F82</f>
        <v>49</v>
      </c>
      <c r="S80" s="55">
        <f>'demand data 2018'!G82</f>
        <v>49</v>
      </c>
      <c r="T80" s="55">
        <f>'demand data 2018'!H82</f>
        <v>49</v>
      </c>
      <c r="U80" s="55">
        <f>'demand data 2018'!I82</f>
        <v>49</v>
      </c>
      <c r="V80" s="55">
        <f>'demand data 2018'!J82</f>
        <v>50</v>
      </c>
      <c r="W80" s="34" t="str">
        <f t="shared" si="5"/>
        <v>Different</v>
      </c>
      <c r="X80" s="38">
        <f t="shared" si="6"/>
        <v>875</v>
      </c>
      <c r="Y80" s="34">
        <f t="shared" si="7"/>
        <v>48</v>
      </c>
      <c r="Z80" s="57">
        <f t="shared" si="8"/>
        <v>0.94514285714285717</v>
      </c>
    </row>
    <row r="81" spans="2:26" x14ac:dyDescent="0.2">
      <c r="B81" s="51" t="s">
        <v>864</v>
      </c>
      <c r="C81" s="46"/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37"/>
      <c r="M81" s="55" t="str">
        <f>'demand data 2018'!A83</f>
        <v>BLYT4A</v>
      </c>
      <c r="N81" s="55">
        <f>'demand data 2018'!B83</f>
        <v>0</v>
      </c>
      <c r="O81" s="55">
        <f>'demand data 2018'!C83</f>
        <v>0</v>
      </c>
      <c r="P81" s="55">
        <f>'demand data 2018'!D83</f>
        <v>0</v>
      </c>
      <c r="Q81" s="55">
        <f>'demand data 2018'!E83</f>
        <v>0</v>
      </c>
      <c r="R81" s="55">
        <f>'demand data 2018'!F83</f>
        <v>0</v>
      </c>
      <c r="S81" s="55">
        <f>'demand data 2018'!G83</f>
        <v>0</v>
      </c>
      <c r="T81" s="55">
        <f>'demand data 2018'!H83</f>
        <v>0</v>
      </c>
      <c r="U81" s="55">
        <f>'demand data 2018'!I83</f>
        <v>0</v>
      </c>
      <c r="V81" s="55">
        <f>'demand data 2018'!J83</f>
        <v>0</v>
      </c>
      <c r="W81" s="34" t="str">
        <f t="shared" si="5"/>
        <v>Different</v>
      </c>
      <c r="X81" s="38">
        <f t="shared" si="6"/>
        <v>0</v>
      </c>
      <c r="Y81" s="34">
        <f t="shared" si="7"/>
        <v>0</v>
      </c>
      <c r="Z81" s="57">
        <f t="shared" si="8"/>
        <v>0</v>
      </c>
    </row>
    <row r="82" spans="2:26" x14ac:dyDescent="0.2">
      <c r="B82" s="52" t="s">
        <v>865</v>
      </c>
      <c r="C82" s="46"/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37"/>
      <c r="M82" s="55" t="str">
        <f>'demand data 2018'!A84</f>
        <v>BLYT4B</v>
      </c>
      <c r="N82" s="55">
        <f>'demand data 2018'!B84</f>
        <v>0</v>
      </c>
      <c r="O82" s="55">
        <f>'demand data 2018'!C84</f>
        <v>0</v>
      </c>
      <c r="P82" s="55">
        <f>'demand data 2018'!D84</f>
        <v>0</v>
      </c>
      <c r="Q82" s="55">
        <f>'demand data 2018'!E84</f>
        <v>0</v>
      </c>
      <c r="R82" s="55">
        <f>'demand data 2018'!F84</f>
        <v>0</v>
      </c>
      <c r="S82" s="55">
        <f>'demand data 2018'!G84</f>
        <v>0</v>
      </c>
      <c r="T82" s="55">
        <f>'demand data 2018'!H84</f>
        <v>0</v>
      </c>
      <c r="U82" s="55">
        <f>'demand data 2018'!I84</f>
        <v>0</v>
      </c>
      <c r="V82" s="55">
        <f>'demand data 2018'!J84</f>
        <v>0</v>
      </c>
      <c r="W82" s="34" t="str">
        <f t="shared" si="5"/>
        <v>Different</v>
      </c>
      <c r="X82" s="38">
        <f t="shared" si="6"/>
        <v>0</v>
      </c>
      <c r="Y82" s="34">
        <f t="shared" si="7"/>
        <v>0</v>
      </c>
      <c r="Z82" s="57">
        <f t="shared" si="8"/>
        <v>0</v>
      </c>
    </row>
    <row r="83" spans="2:26" x14ac:dyDescent="0.2">
      <c r="B83" s="46" t="s">
        <v>288</v>
      </c>
      <c r="C83" s="46"/>
      <c r="D83" s="48">
        <v>91</v>
      </c>
      <c r="E83" s="48">
        <v>91</v>
      </c>
      <c r="F83" s="48">
        <v>91</v>
      </c>
      <c r="G83" s="48">
        <v>91</v>
      </c>
      <c r="H83" s="48">
        <v>91</v>
      </c>
      <c r="I83" s="48">
        <v>91</v>
      </c>
      <c r="J83" s="48">
        <v>91</v>
      </c>
      <c r="K83" s="48">
        <v>91</v>
      </c>
      <c r="L83" s="37"/>
      <c r="M83" s="55" t="str">
        <f>'demand data 2018'!A85</f>
        <v>BOAG1Q</v>
      </c>
      <c r="N83" s="55">
        <f>'demand data 2018'!B85</f>
        <v>0</v>
      </c>
      <c r="O83" s="55">
        <f>'demand data 2018'!C85</f>
        <v>11</v>
      </c>
      <c r="P83" s="55">
        <f>'demand data 2018'!D85</f>
        <v>11</v>
      </c>
      <c r="Q83" s="55">
        <f>'demand data 2018'!E85</f>
        <v>11</v>
      </c>
      <c r="R83" s="55">
        <f>'demand data 2018'!F85</f>
        <v>11</v>
      </c>
      <c r="S83" s="55">
        <f>'demand data 2018'!G85</f>
        <v>11</v>
      </c>
      <c r="T83" s="55">
        <f>'demand data 2018'!H85</f>
        <v>11</v>
      </c>
      <c r="U83" s="55">
        <f>'demand data 2018'!I85</f>
        <v>11</v>
      </c>
      <c r="V83" s="55">
        <f>'demand data 2018'!J85</f>
        <v>11</v>
      </c>
      <c r="W83" s="34" t="str">
        <f t="shared" si="5"/>
        <v>Different</v>
      </c>
      <c r="X83" s="38">
        <f t="shared" si="6"/>
        <v>91</v>
      </c>
      <c r="Y83" s="34">
        <f t="shared" si="7"/>
        <v>11</v>
      </c>
      <c r="Z83" s="57">
        <f t="shared" si="8"/>
        <v>0.87912087912087911</v>
      </c>
    </row>
    <row r="84" spans="2:26" x14ac:dyDescent="0.2">
      <c r="B84" s="46" t="s">
        <v>814</v>
      </c>
      <c r="C84" s="46"/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37"/>
      <c r="M84" s="55" t="str">
        <f>'demand data 2018'!A86</f>
        <v>BOAG1R</v>
      </c>
      <c r="N84" s="55">
        <f>'demand data 2018'!B86</f>
        <v>0</v>
      </c>
      <c r="O84" s="55">
        <f>'demand data 2018'!C86</f>
        <v>11</v>
      </c>
      <c r="P84" s="55">
        <f>'demand data 2018'!D86</f>
        <v>11</v>
      </c>
      <c r="Q84" s="55">
        <f>'demand data 2018'!E86</f>
        <v>11</v>
      </c>
      <c r="R84" s="55">
        <f>'demand data 2018'!F86</f>
        <v>11</v>
      </c>
      <c r="S84" s="55">
        <f>'demand data 2018'!G86</f>
        <v>11</v>
      </c>
      <c r="T84" s="55">
        <f>'demand data 2018'!H86</f>
        <v>11</v>
      </c>
      <c r="U84" s="55">
        <f>'demand data 2018'!I86</f>
        <v>11</v>
      </c>
      <c r="V84" s="55">
        <f>'demand data 2018'!J86</f>
        <v>11</v>
      </c>
      <c r="W84" s="34" t="str">
        <f t="shared" si="5"/>
        <v>Different</v>
      </c>
      <c r="X84" s="38">
        <f t="shared" si="6"/>
        <v>0</v>
      </c>
      <c r="Y84" s="34">
        <f t="shared" si="7"/>
        <v>11</v>
      </c>
      <c r="Z84" s="57">
        <f t="shared" si="8"/>
        <v>0</v>
      </c>
    </row>
    <row r="85" spans="2:26" x14ac:dyDescent="0.2">
      <c r="B85" s="46" t="s">
        <v>426</v>
      </c>
      <c r="C85" s="46"/>
      <c r="D85" s="48">
        <v>151</v>
      </c>
      <c r="E85" s="48">
        <v>152</v>
      </c>
      <c r="F85" s="48">
        <v>153</v>
      </c>
      <c r="G85" s="48">
        <v>153</v>
      </c>
      <c r="H85" s="48">
        <v>154</v>
      </c>
      <c r="I85" s="48">
        <v>155</v>
      </c>
      <c r="J85" s="48">
        <v>156</v>
      </c>
      <c r="K85" s="48">
        <v>156</v>
      </c>
      <c r="L85" s="37"/>
      <c r="M85" s="55" t="str">
        <f>'demand data 2018'!A87</f>
        <v>BODE40</v>
      </c>
      <c r="N85" s="55">
        <f>'demand data 2018'!B87</f>
        <v>0</v>
      </c>
      <c r="O85" s="55">
        <f>'demand data 2018'!C87</f>
        <v>0</v>
      </c>
      <c r="P85" s="55">
        <f>'demand data 2018'!D87</f>
        <v>0</v>
      </c>
      <c r="Q85" s="55">
        <f>'demand data 2018'!E87</f>
        <v>0</v>
      </c>
      <c r="R85" s="55">
        <f>'demand data 2018'!F87</f>
        <v>0</v>
      </c>
      <c r="S85" s="55">
        <f>'demand data 2018'!G87</f>
        <v>0</v>
      </c>
      <c r="T85" s="55">
        <f>'demand data 2018'!H87</f>
        <v>0</v>
      </c>
      <c r="U85" s="55">
        <f>'demand data 2018'!I87</f>
        <v>0</v>
      </c>
      <c r="V85" s="55">
        <f>'demand data 2018'!J87</f>
        <v>0</v>
      </c>
      <c r="W85" s="34" t="str">
        <f t="shared" si="5"/>
        <v>Different</v>
      </c>
      <c r="X85" s="38">
        <f t="shared" si="6"/>
        <v>152</v>
      </c>
      <c r="Y85" s="34">
        <f t="shared" si="7"/>
        <v>0</v>
      </c>
      <c r="Z85" s="57">
        <f t="shared" si="8"/>
        <v>1</v>
      </c>
    </row>
    <row r="86" spans="2:26" x14ac:dyDescent="0.2">
      <c r="B86" s="52" t="s">
        <v>867</v>
      </c>
      <c r="C86" s="46"/>
      <c r="D86" s="48">
        <v>32</v>
      </c>
      <c r="E86" s="48">
        <v>32</v>
      </c>
      <c r="F86" s="48">
        <v>33</v>
      </c>
      <c r="G86" s="48">
        <v>33</v>
      </c>
      <c r="H86" s="48">
        <v>34</v>
      </c>
      <c r="I86" s="48">
        <v>34</v>
      </c>
      <c r="J86" s="48">
        <v>35</v>
      </c>
      <c r="K86" s="48">
        <v>36</v>
      </c>
      <c r="L86" s="37"/>
      <c r="M86" s="55" t="str">
        <f>'demand data 2018'!A88</f>
        <v>BOLN40</v>
      </c>
      <c r="N86" s="55">
        <f>'demand data 2018'!B88</f>
        <v>0</v>
      </c>
      <c r="O86" s="55">
        <f>'demand data 2018'!C88</f>
        <v>854</v>
      </c>
      <c r="P86" s="55">
        <f>'demand data 2018'!D88</f>
        <v>882</v>
      </c>
      <c r="Q86" s="55">
        <f>'demand data 2018'!E88</f>
        <v>890</v>
      </c>
      <c r="R86" s="55">
        <f>'demand data 2018'!F88</f>
        <v>932</v>
      </c>
      <c r="S86" s="55">
        <f>'demand data 2018'!G88</f>
        <v>940</v>
      </c>
      <c r="T86" s="55">
        <f>'demand data 2018'!H88</f>
        <v>949</v>
      </c>
      <c r="U86" s="55">
        <f>'demand data 2018'!I88</f>
        <v>958</v>
      </c>
      <c r="V86" s="55">
        <f>'demand data 2018'!J88</f>
        <v>968</v>
      </c>
      <c r="W86" s="34" t="str">
        <f t="shared" si="5"/>
        <v>Different</v>
      </c>
      <c r="X86" s="38">
        <f t="shared" si="6"/>
        <v>32</v>
      </c>
      <c r="Y86" s="34">
        <f t="shared" si="7"/>
        <v>854</v>
      </c>
      <c r="Z86" s="57">
        <f t="shared" si="8"/>
        <v>-25.6875</v>
      </c>
    </row>
    <row r="87" spans="2:26" x14ac:dyDescent="0.2">
      <c r="B87" s="46" t="s">
        <v>815</v>
      </c>
      <c r="C87" s="53"/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37"/>
      <c r="M87" s="55" t="str">
        <f>'demand data 2018'!A89</f>
        <v>BONB20</v>
      </c>
      <c r="N87" s="55">
        <f>'demand data 2018'!B89</f>
        <v>0</v>
      </c>
      <c r="O87" s="55">
        <f>'demand data 2018'!C89</f>
        <v>0</v>
      </c>
      <c r="P87" s="55">
        <f>'demand data 2018'!D89</f>
        <v>0</v>
      </c>
      <c r="Q87" s="55">
        <f>'demand data 2018'!E89</f>
        <v>0</v>
      </c>
      <c r="R87" s="55">
        <f>'demand data 2018'!F89</f>
        <v>0</v>
      </c>
      <c r="S87" s="55">
        <f>'demand data 2018'!G89</f>
        <v>0</v>
      </c>
      <c r="T87" s="55">
        <f>'demand data 2018'!H89</f>
        <v>0</v>
      </c>
      <c r="U87" s="55">
        <f>'demand data 2018'!I89</f>
        <v>0</v>
      </c>
      <c r="V87" s="55">
        <f>'demand data 2018'!J89</f>
        <v>0</v>
      </c>
      <c r="W87" s="34" t="str">
        <f t="shared" si="5"/>
        <v>Different</v>
      </c>
      <c r="X87" s="38">
        <f t="shared" si="6"/>
        <v>0</v>
      </c>
      <c r="Y87" s="34">
        <f t="shared" si="7"/>
        <v>0</v>
      </c>
      <c r="Z87" s="57">
        <f t="shared" si="8"/>
        <v>0</v>
      </c>
    </row>
    <row r="88" spans="2:26" x14ac:dyDescent="0.2">
      <c r="B88" s="46" t="s">
        <v>816</v>
      </c>
      <c r="C88" s="46"/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37"/>
      <c r="M88" s="55" t="str">
        <f>'demand data 2018'!A90</f>
        <v>BONB40</v>
      </c>
      <c r="N88" s="55">
        <f>'demand data 2018'!B90</f>
        <v>0</v>
      </c>
      <c r="O88" s="55">
        <f>'demand data 2018'!C90</f>
        <v>0</v>
      </c>
      <c r="P88" s="55">
        <f>'demand data 2018'!D90</f>
        <v>0</v>
      </c>
      <c r="Q88" s="55">
        <f>'demand data 2018'!E90</f>
        <v>0</v>
      </c>
      <c r="R88" s="55">
        <f>'demand data 2018'!F90</f>
        <v>0</v>
      </c>
      <c r="S88" s="55">
        <f>'demand data 2018'!G90</f>
        <v>0</v>
      </c>
      <c r="T88" s="55">
        <f>'demand data 2018'!H90</f>
        <v>0</v>
      </c>
      <c r="U88" s="55">
        <f>'demand data 2018'!I90</f>
        <v>0</v>
      </c>
      <c r="V88" s="55">
        <f>'demand data 2018'!J90</f>
        <v>0</v>
      </c>
      <c r="W88" s="34" t="str">
        <f t="shared" si="5"/>
        <v>Different</v>
      </c>
      <c r="X88" s="38">
        <f t="shared" si="6"/>
        <v>0</v>
      </c>
      <c r="Y88" s="34">
        <f t="shared" si="7"/>
        <v>0</v>
      </c>
      <c r="Z88" s="57">
        <f t="shared" si="8"/>
        <v>0</v>
      </c>
    </row>
    <row r="89" spans="2:26" x14ac:dyDescent="0.2">
      <c r="B89" s="46" t="s">
        <v>468</v>
      </c>
      <c r="C89" s="53"/>
      <c r="D89" s="48">
        <v>218</v>
      </c>
      <c r="E89" s="48">
        <v>220</v>
      </c>
      <c r="F89" s="48">
        <v>221</v>
      </c>
      <c r="G89" s="48">
        <v>244</v>
      </c>
      <c r="H89" s="48">
        <v>246</v>
      </c>
      <c r="I89" s="48">
        <v>249</v>
      </c>
      <c r="J89" s="48">
        <v>254</v>
      </c>
      <c r="K89" s="48">
        <v>257</v>
      </c>
      <c r="L89" s="37"/>
      <c r="M89" s="55" t="str">
        <f>'demand data 2018'!A91</f>
        <v>BONN10</v>
      </c>
      <c r="N89" s="55">
        <f>'demand data 2018'!B91</f>
        <v>0</v>
      </c>
      <c r="O89" s="55">
        <f>'demand data 2018'!C91</f>
        <v>23</v>
      </c>
      <c r="P89" s="55">
        <f>'demand data 2018'!D91</f>
        <v>15</v>
      </c>
      <c r="Q89" s="55">
        <f>'demand data 2018'!E91</f>
        <v>9</v>
      </c>
      <c r="R89" s="55">
        <f>'demand data 2018'!F91</f>
        <v>10</v>
      </c>
      <c r="S89" s="55">
        <f>'demand data 2018'!G91</f>
        <v>10</v>
      </c>
      <c r="T89" s="55">
        <f>'demand data 2018'!H91</f>
        <v>10</v>
      </c>
      <c r="U89" s="55">
        <f>'demand data 2018'!I91</f>
        <v>10</v>
      </c>
      <c r="V89" s="55">
        <f>'demand data 2018'!J91</f>
        <v>10</v>
      </c>
      <c r="W89" s="34" t="str">
        <f t="shared" si="5"/>
        <v>Different</v>
      </c>
      <c r="X89" s="38">
        <f t="shared" si="6"/>
        <v>220</v>
      </c>
      <c r="Y89" s="34">
        <f t="shared" si="7"/>
        <v>23</v>
      </c>
      <c r="Z89" s="57">
        <f t="shared" si="8"/>
        <v>0.8954545454545455</v>
      </c>
    </row>
    <row r="90" spans="2:26" x14ac:dyDescent="0.2">
      <c r="B90" s="46" t="s">
        <v>469</v>
      </c>
      <c r="C90" s="46"/>
      <c r="D90" s="48">
        <v>218</v>
      </c>
      <c r="E90" s="48">
        <v>220</v>
      </c>
      <c r="F90" s="48">
        <v>221</v>
      </c>
      <c r="G90" s="48">
        <v>244</v>
      </c>
      <c r="H90" s="48">
        <v>246</v>
      </c>
      <c r="I90" s="48">
        <v>249</v>
      </c>
      <c r="J90" s="48">
        <v>254</v>
      </c>
      <c r="K90" s="48">
        <v>257</v>
      </c>
      <c r="L90" s="37"/>
      <c r="M90" s="55" t="str">
        <f>'demand data 2018'!A92</f>
        <v>BONN2A</v>
      </c>
      <c r="N90" s="55">
        <f>'demand data 2018'!B92</f>
        <v>0</v>
      </c>
      <c r="O90" s="55">
        <f>'demand data 2018'!C92</f>
        <v>0</v>
      </c>
      <c r="P90" s="55">
        <f>'demand data 2018'!D92</f>
        <v>0</v>
      </c>
      <c r="Q90" s="55">
        <f>'demand data 2018'!E92</f>
        <v>0</v>
      </c>
      <c r="R90" s="55">
        <f>'demand data 2018'!F92</f>
        <v>0</v>
      </c>
      <c r="S90" s="55">
        <f>'demand data 2018'!G92</f>
        <v>0</v>
      </c>
      <c r="T90" s="55">
        <f>'demand data 2018'!H92</f>
        <v>0</v>
      </c>
      <c r="U90" s="55">
        <f>'demand data 2018'!I92</f>
        <v>0</v>
      </c>
      <c r="V90" s="55">
        <f>'demand data 2018'!J92</f>
        <v>0</v>
      </c>
      <c r="W90" s="34" t="str">
        <f t="shared" si="5"/>
        <v>Different</v>
      </c>
      <c r="X90" s="38">
        <f t="shared" si="6"/>
        <v>220</v>
      </c>
      <c r="Y90" s="34">
        <f t="shared" si="7"/>
        <v>0</v>
      </c>
      <c r="Z90" s="57">
        <f t="shared" si="8"/>
        <v>1</v>
      </c>
    </row>
    <row r="91" spans="2:26" x14ac:dyDescent="0.2">
      <c r="B91" s="46" t="s">
        <v>289</v>
      </c>
      <c r="C91" s="46"/>
      <c r="D91" s="48">
        <v>34</v>
      </c>
      <c r="E91" s="48">
        <v>34</v>
      </c>
      <c r="F91" s="48">
        <v>34</v>
      </c>
      <c r="G91" s="48">
        <v>34</v>
      </c>
      <c r="H91" s="48">
        <v>34</v>
      </c>
      <c r="I91" s="48">
        <v>34</v>
      </c>
      <c r="J91" s="48">
        <v>34</v>
      </c>
      <c r="K91" s="48">
        <v>34</v>
      </c>
      <c r="L91" s="37"/>
      <c r="M91" s="55" t="str">
        <f>'demand data 2018'!A93</f>
        <v>BONN2B</v>
      </c>
      <c r="N91" s="55">
        <f>'demand data 2018'!B93</f>
        <v>0</v>
      </c>
      <c r="O91" s="55">
        <f>'demand data 2018'!C93</f>
        <v>0</v>
      </c>
      <c r="P91" s="55">
        <f>'demand data 2018'!D93</f>
        <v>0</v>
      </c>
      <c r="Q91" s="55">
        <f>'demand data 2018'!E93</f>
        <v>0</v>
      </c>
      <c r="R91" s="55">
        <f>'demand data 2018'!F93</f>
        <v>0</v>
      </c>
      <c r="S91" s="55">
        <f>'demand data 2018'!G93</f>
        <v>0</v>
      </c>
      <c r="T91" s="55">
        <f>'demand data 2018'!H93</f>
        <v>0</v>
      </c>
      <c r="U91" s="55">
        <f>'demand data 2018'!I93</f>
        <v>0</v>
      </c>
      <c r="V91" s="55">
        <f>'demand data 2018'!J93</f>
        <v>0</v>
      </c>
      <c r="W91" s="34" t="str">
        <f t="shared" si="5"/>
        <v>Different</v>
      </c>
      <c r="X91" s="38">
        <f t="shared" si="6"/>
        <v>34</v>
      </c>
      <c r="Y91" s="34">
        <f t="shared" si="7"/>
        <v>0</v>
      </c>
      <c r="Z91" s="57">
        <f t="shared" si="8"/>
        <v>1</v>
      </c>
    </row>
    <row r="92" spans="2:26" x14ac:dyDescent="0.2">
      <c r="B92" s="46" t="s">
        <v>542</v>
      </c>
      <c r="C92" s="46"/>
      <c r="D92" s="48">
        <v>423</v>
      </c>
      <c r="E92" s="48">
        <v>425</v>
      </c>
      <c r="F92" s="48">
        <v>427</v>
      </c>
      <c r="G92" s="48">
        <v>429</v>
      </c>
      <c r="H92" s="48">
        <v>431</v>
      </c>
      <c r="I92" s="48">
        <v>433</v>
      </c>
      <c r="J92" s="48">
        <v>435</v>
      </c>
      <c r="K92" s="48">
        <v>438</v>
      </c>
      <c r="L92" s="37"/>
      <c r="M92" s="55" t="str">
        <f>'demand data 2018'!A94</f>
        <v>BOTW40</v>
      </c>
      <c r="N92" s="55">
        <f>'demand data 2018'!B94</f>
        <v>0</v>
      </c>
      <c r="O92" s="55">
        <f>'demand data 2018'!C94</f>
        <v>156</v>
      </c>
      <c r="P92" s="55">
        <f>'demand data 2018'!D94</f>
        <v>161</v>
      </c>
      <c r="Q92" s="55">
        <f>'demand data 2018'!E94</f>
        <v>201</v>
      </c>
      <c r="R92" s="55">
        <f>'demand data 2018'!F94</f>
        <v>204</v>
      </c>
      <c r="S92" s="55">
        <f>'demand data 2018'!G94</f>
        <v>206</v>
      </c>
      <c r="T92" s="55">
        <f>'demand data 2018'!H94</f>
        <v>208</v>
      </c>
      <c r="U92" s="55">
        <f>'demand data 2018'!I94</f>
        <v>209</v>
      </c>
      <c r="V92" s="55">
        <f>'demand data 2018'!J94</f>
        <v>209</v>
      </c>
      <c r="W92" s="34" t="str">
        <f t="shared" si="5"/>
        <v>Different</v>
      </c>
      <c r="X92" s="38">
        <f t="shared" si="6"/>
        <v>425</v>
      </c>
      <c r="Y92" s="34">
        <f t="shared" si="7"/>
        <v>156</v>
      </c>
      <c r="Z92" s="57">
        <f t="shared" si="8"/>
        <v>0.63294117647058823</v>
      </c>
    </row>
    <row r="93" spans="2:26" x14ac:dyDescent="0.2">
      <c r="B93" s="46" t="s">
        <v>706</v>
      </c>
      <c r="C93" s="46"/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37"/>
      <c r="M93" s="55" t="str">
        <f>'demand data 2018'!A95</f>
        <v>BRAC20</v>
      </c>
      <c r="N93" s="55">
        <f>'demand data 2018'!B95</f>
        <v>0</v>
      </c>
      <c r="O93" s="55">
        <f>'demand data 2018'!C95</f>
        <v>34</v>
      </c>
      <c r="P93" s="55">
        <f>'demand data 2018'!D95</f>
        <v>34</v>
      </c>
      <c r="Q93" s="55">
        <f>'demand data 2018'!E95</f>
        <v>33</v>
      </c>
      <c r="R93" s="55">
        <f>'demand data 2018'!F95</f>
        <v>33</v>
      </c>
      <c r="S93" s="55">
        <f>'demand data 2018'!G95</f>
        <v>33</v>
      </c>
      <c r="T93" s="55">
        <f>'demand data 2018'!H95</f>
        <v>33</v>
      </c>
      <c r="U93" s="55">
        <f>'demand data 2018'!I95</f>
        <v>32</v>
      </c>
      <c r="V93" s="55">
        <f>'demand data 2018'!J95</f>
        <v>32</v>
      </c>
      <c r="W93" s="34" t="str">
        <f t="shared" si="5"/>
        <v>Different</v>
      </c>
      <c r="X93" s="38">
        <f t="shared" si="6"/>
        <v>0</v>
      </c>
      <c r="Y93" s="34">
        <f t="shared" si="7"/>
        <v>34</v>
      </c>
      <c r="Z93" s="57">
        <f t="shared" si="8"/>
        <v>0</v>
      </c>
    </row>
    <row r="94" spans="2:26" x14ac:dyDescent="0.2">
      <c r="B94" s="46" t="s">
        <v>52</v>
      </c>
      <c r="C94" s="46"/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37"/>
      <c r="M94" s="55" t="str">
        <f>'demand data 2018'!A96</f>
        <v>BRAE1G</v>
      </c>
      <c r="N94" s="55">
        <f>'demand data 2018'!B96</f>
        <v>0</v>
      </c>
      <c r="O94" s="55">
        <f>'demand data 2018'!C96</f>
        <v>0</v>
      </c>
      <c r="P94" s="55">
        <f>'demand data 2018'!D96</f>
        <v>0</v>
      </c>
      <c r="Q94" s="55">
        <f>'demand data 2018'!E96</f>
        <v>0</v>
      </c>
      <c r="R94" s="55">
        <f>'demand data 2018'!F96</f>
        <v>0</v>
      </c>
      <c r="S94" s="55">
        <f>'demand data 2018'!G96</f>
        <v>0</v>
      </c>
      <c r="T94" s="55">
        <f>'demand data 2018'!H96</f>
        <v>0</v>
      </c>
      <c r="U94" s="55">
        <f>'demand data 2018'!I96</f>
        <v>0</v>
      </c>
      <c r="V94" s="55">
        <f>'demand data 2018'!J96</f>
        <v>0</v>
      </c>
      <c r="W94" s="34" t="str">
        <f t="shared" si="5"/>
        <v>Different</v>
      </c>
      <c r="X94" s="38">
        <f t="shared" si="6"/>
        <v>0</v>
      </c>
      <c r="Y94" s="34">
        <f t="shared" si="7"/>
        <v>0</v>
      </c>
      <c r="Z94" s="57">
        <f t="shared" si="8"/>
        <v>0</v>
      </c>
    </row>
    <row r="95" spans="2:26" x14ac:dyDescent="0.2">
      <c r="B95" s="46" t="s">
        <v>233</v>
      </c>
      <c r="C95" s="46"/>
      <c r="D95" s="48">
        <v>288</v>
      </c>
      <c r="E95" s="48">
        <v>292</v>
      </c>
      <c r="F95" s="48">
        <v>297</v>
      </c>
      <c r="G95" s="48">
        <v>295</v>
      </c>
      <c r="H95" s="48">
        <v>295</v>
      </c>
      <c r="I95" s="48">
        <v>297</v>
      </c>
      <c r="J95" s="48">
        <v>302</v>
      </c>
      <c r="K95" s="48">
        <v>303</v>
      </c>
      <c r="L95" s="37"/>
      <c r="M95" s="55" t="str">
        <f>'demand data 2018'!A97</f>
        <v>BRAE1P</v>
      </c>
      <c r="N95" s="55">
        <f>'demand data 2018'!B97</f>
        <v>0</v>
      </c>
      <c r="O95" s="55">
        <f>'demand data 2018'!C97</f>
        <v>0</v>
      </c>
      <c r="P95" s="55">
        <f>'demand data 2018'!D97</f>
        <v>0</v>
      </c>
      <c r="Q95" s="55">
        <f>'demand data 2018'!E97</f>
        <v>0</v>
      </c>
      <c r="R95" s="55">
        <f>'demand data 2018'!F97</f>
        <v>0</v>
      </c>
      <c r="S95" s="55">
        <f>'demand data 2018'!G97</f>
        <v>0</v>
      </c>
      <c r="T95" s="55">
        <f>'demand data 2018'!H97</f>
        <v>0</v>
      </c>
      <c r="U95" s="55">
        <f>'demand data 2018'!I97</f>
        <v>0</v>
      </c>
      <c r="V95" s="55">
        <f>'demand data 2018'!J97</f>
        <v>0</v>
      </c>
      <c r="W95" s="34" t="str">
        <f t="shared" si="5"/>
        <v>Different</v>
      </c>
      <c r="X95" s="38">
        <f t="shared" si="6"/>
        <v>292</v>
      </c>
      <c r="Y95" s="34">
        <f t="shared" si="7"/>
        <v>0</v>
      </c>
      <c r="Z95" s="57">
        <f t="shared" si="8"/>
        <v>1</v>
      </c>
    </row>
    <row r="96" spans="2:26" x14ac:dyDescent="0.2">
      <c r="B96" s="46" t="s">
        <v>471</v>
      </c>
      <c r="C96" s="46"/>
      <c r="D96" s="48">
        <v>499</v>
      </c>
      <c r="E96" s="48">
        <v>502</v>
      </c>
      <c r="F96" s="48">
        <v>505</v>
      </c>
      <c r="G96" s="48">
        <v>509</v>
      </c>
      <c r="H96" s="48">
        <v>513</v>
      </c>
      <c r="I96" s="48">
        <v>517</v>
      </c>
      <c r="J96" s="48">
        <v>525</v>
      </c>
      <c r="K96" s="48">
        <v>533</v>
      </c>
      <c r="L96" s="37"/>
      <c r="M96" s="55" t="str">
        <f>'demand data 2018'!A98</f>
        <v>BRAI4A</v>
      </c>
      <c r="N96" s="55">
        <f>'demand data 2018'!B98</f>
        <v>0</v>
      </c>
      <c r="O96" s="55">
        <f>'demand data 2018'!C98</f>
        <v>228</v>
      </c>
      <c r="P96" s="55">
        <f>'demand data 2018'!D98</f>
        <v>230</v>
      </c>
      <c r="Q96" s="55">
        <f>'demand data 2018'!E98</f>
        <v>231</v>
      </c>
      <c r="R96" s="55">
        <f>'demand data 2018'!F98</f>
        <v>235</v>
      </c>
      <c r="S96" s="55">
        <f>'demand data 2018'!G98</f>
        <v>237</v>
      </c>
      <c r="T96" s="55">
        <f>'demand data 2018'!H98</f>
        <v>241</v>
      </c>
      <c r="U96" s="55">
        <f>'demand data 2018'!I98</f>
        <v>245</v>
      </c>
      <c r="V96" s="55">
        <f>'demand data 2018'!J98</f>
        <v>249</v>
      </c>
      <c r="W96" s="34" t="str">
        <f t="shared" si="5"/>
        <v>Different</v>
      </c>
      <c r="X96" s="38">
        <f t="shared" si="6"/>
        <v>502</v>
      </c>
      <c r="Y96" s="34">
        <f t="shared" si="7"/>
        <v>228</v>
      </c>
      <c r="Z96" s="57">
        <f t="shared" si="8"/>
        <v>0.54581673306772904</v>
      </c>
    </row>
    <row r="97" spans="2:26" x14ac:dyDescent="0.2">
      <c r="B97" s="46" t="s">
        <v>573</v>
      </c>
      <c r="C97" s="46"/>
      <c r="D97" s="48">
        <v>10</v>
      </c>
      <c r="E97" s="48">
        <v>10</v>
      </c>
      <c r="F97" s="48">
        <v>10</v>
      </c>
      <c r="G97" s="48">
        <v>10</v>
      </c>
      <c r="H97" s="48">
        <v>10</v>
      </c>
      <c r="I97" s="48">
        <v>10</v>
      </c>
      <c r="J97" s="48">
        <v>9</v>
      </c>
      <c r="K97" s="48">
        <v>9</v>
      </c>
      <c r="L97" s="37"/>
      <c r="M97" s="55" t="str">
        <f>'demand data 2018'!A99</f>
        <v>BRAI4B</v>
      </c>
      <c r="N97" s="55">
        <f>'demand data 2018'!B99</f>
        <v>0</v>
      </c>
      <c r="O97" s="55">
        <f>'demand data 2018'!C99</f>
        <v>228</v>
      </c>
      <c r="P97" s="55">
        <f>'demand data 2018'!D99</f>
        <v>230</v>
      </c>
      <c r="Q97" s="55">
        <f>'demand data 2018'!E99</f>
        <v>231</v>
      </c>
      <c r="R97" s="55">
        <f>'demand data 2018'!F99</f>
        <v>235</v>
      </c>
      <c r="S97" s="55">
        <f>'demand data 2018'!G99</f>
        <v>237</v>
      </c>
      <c r="T97" s="55">
        <f>'demand data 2018'!H99</f>
        <v>241</v>
      </c>
      <c r="U97" s="55">
        <f>'demand data 2018'!I99</f>
        <v>245</v>
      </c>
      <c r="V97" s="55">
        <f>'demand data 2018'!J99</f>
        <v>249</v>
      </c>
      <c r="W97" s="34" t="str">
        <f t="shared" si="5"/>
        <v>Different</v>
      </c>
      <c r="X97" s="38">
        <f t="shared" si="6"/>
        <v>10</v>
      </c>
      <c r="Y97" s="34">
        <f t="shared" si="7"/>
        <v>228</v>
      </c>
      <c r="Z97" s="57">
        <f t="shared" si="8"/>
        <v>-21.8</v>
      </c>
    </row>
    <row r="98" spans="2:26" x14ac:dyDescent="0.2">
      <c r="B98" s="46" t="s">
        <v>574</v>
      </c>
      <c r="C98" s="53"/>
      <c r="D98" s="48">
        <v>10</v>
      </c>
      <c r="E98" s="48">
        <v>10</v>
      </c>
      <c r="F98" s="48">
        <v>10</v>
      </c>
      <c r="G98" s="48">
        <v>10</v>
      </c>
      <c r="H98" s="48">
        <v>10</v>
      </c>
      <c r="I98" s="48">
        <v>10</v>
      </c>
      <c r="J98" s="48">
        <v>9</v>
      </c>
      <c r="K98" s="48">
        <v>9</v>
      </c>
      <c r="L98" s="37"/>
      <c r="M98" s="55" t="str">
        <f>'demand data 2018'!A100</f>
        <v>BRAP10</v>
      </c>
      <c r="N98" s="55">
        <f>'demand data 2018'!B100</f>
        <v>0</v>
      </c>
      <c r="O98" s="55">
        <f>'demand data 2018'!C100</f>
        <v>31</v>
      </c>
      <c r="P98" s="55">
        <f>'demand data 2018'!D100</f>
        <v>22</v>
      </c>
      <c r="Q98" s="55">
        <f>'demand data 2018'!E100</f>
        <v>22</v>
      </c>
      <c r="R98" s="55">
        <f>'demand data 2018'!F100</f>
        <v>22</v>
      </c>
      <c r="S98" s="55">
        <f>'demand data 2018'!G100</f>
        <v>22</v>
      </c>
      <c r="T98" s="55">
        <f>'demand data 2018'!H100</f>
        <v>22</v>
      </c>
      <c r="U98" s="55">
        <f>'demand data 2018'!I100</f>
        <v>22</v>
      </c>
      <c r="V98" s="55">
        <f>'demand data 2018'!J100</f>
        <v>22</v>
      </c>
      <c r="W98" s="34" t="str">
        <f t="shared" si="5"/>
        <v>Different</v>
      </c>
      <c r="X98" s="38">
        <f t="shared" si="6"/>
        <v>10</v>
      </c>
      <c r="Y98" s="34">
        <f t="shared" si="7"/>
        <v>31</v>
      </c>
      <c r="Z98" s="57">
        <f t="shared" si="8"/>
        <v>-2.1</v>
      </c>
    </row>
    <row r="99" spans="2:26" x14ac:dyDescent="0.2">
      <c r="B99" s="46" t="s">
        <v>472</v>
      </c>
      <c r="C99" s="53"/>
      <c r="D99" s="48">
        <v>69</v>
      </c>
      <c r="E99" s="48">
        <v>70</v>
      </c>
      <c r="F99" s="48">
        <v>70</v>
      </c>
      <c r="G99" s="48">
        <v>71</v>
      </c>
      <c r="H99" s="48">
        <v>72</v>
      </c>
      <c r="I99" s="48">
        <v>72</v>
      </c>
      <c r="J99" s="48">
        <v>73</v>
      </c>
      <c r="K99" s="48">
        <v>74</v>
      </c>
      <c r="L99" s="37"/>
      <c r="M99" s="55" t="str">
        <f>'demand data 2018'!A101</f>
        <v>BRAW20</v>
      </c>
      <c r="N99" s="55">
        <f>'demand data 2018'!B101</f>
        <v>0</v>
      </c>
      <c r="O99" s="55">
        <f>'demand data 2018'!C101</f>
        <v>389</v>
      </c>
      <c r="P99" s="55">
        <f>'demand data 2018'!D101</f>
        <v>391</v>
      </c>
      <c r="Q99" s="55">
        <f>'demand data 2018'!E101</f>
        <v>393</v>
      </c>
      <c r="R99" s="55">
        <f>'demand data 2018'!F101</f>
        <v>395</v>
      </c>
      <c r="S99" s="55">
        <f>'demand data 2018'!G101</f>
        <v>397</v>
      </c>
      <c r="T99" s="55">
        <f>'demand data 2018'!H101</f>
        <v>399</v>
      </c>
      <c r="U99" s="55">
        <f>'demand data 2018'!I101</f>
        <v>400</v>
      </c>
      <c r="V99" s="55">
        <f>'demand data 2018'!J101</f>
        <v>402</v>
      </c>
      <c r="W99" s="34" t="str">
        <f t="shared" si="5"/>
        <v>Different</v>
      </c>
      <c r="X99" s="38">
        <f t="shared" si="6"/>
        <v>70</v>
      </c>
      <c r="Y99" s="34">
        <f t="shared" si="7"/>
        <v>389</v>
      </c>
      <c r="Z99" s="57">
        <f t="shared" si="8"/>
        <v>-4.5571428571428569</v>
      </c>
    </row>
    <row r="100" spans="2:26" x14ac:dyDescent="0.2">
      <c r="B100" s="46" t="s">
        <v>447</v>
      </c>
      <c r="C100" s="46"/>
      <c r="D100" s="48">
        <v>38</v>
      </c>
      <c r="E100" s="48">
        <v>38</v>
      </c>
      <c r="F100" s="48">
        <v>38</v>
      </c>
      <c r="G100" s="48">
        <v>39</v>
      </c>
      <c r="H100" s="48">
        <v>39</v>
      </c>
      <c r="I100" s="48">
        <v>40</v>
      </c>
      <c r="J100" s="48">
        <v>40</v>
      </c>
      <c r="K100" s="48">
        <v>41</v>
      </c>
      <c r="L100" s="37"/>
      <c r="M100" s="55" t="str">
        <f>'demand data 2018'!A102</f>
        <v>BRAW4A</v>
      </c>
      <c r="N100" s="55">
        <f>'demand data 2018'!B102</f>
        <v>0</v>
      </c>
      <c r="O100" s="55">
        <f>'demand data 2018'!C102</f>
        <v>0</v>
      </c>
      <c r="P100" s="55">
        <f>'demand data 2018'!D102</f>
        <v>0</v>
      </c>
      <c r="Q100" s="55">
        <f>'demand data 2018'!E102</f>
        <v>0</v>
      </c>
      <c r="R100" s="55">
        <f>'demand data 2018'!F102</f>
        <v>0</v>
      </c>
      <c r="S100" s="55">
        <f>'demand data 2018'!G102</f>
        <v>0</v>
      </c>
      <c r="T100" s="55">
        <f>'demand data 2018'!H102</f>
        <v>0</v>
      </c>
      <c r="U100" s="55">
        <f>'demand data 2018'!I102</f>
        <v>0</v>
      </c>
      <c r="V100" s="55">
        <f>'demand data 2018'!J102</f>
        <v>0</v>
      </c>
      <c r="W100" s="34" t="str">
        <f t="shared" si="5"/>
        <v>Different</v>
      </c>
      <c r="X100" s="38">
        <f t="shared" si="6"/>
        <v>38</v>
      </c>
      <c r="Y100" s="34">
        <f t="shared" si="7"/>
        <v>0</v>
      </c>
      <c r="Z100" s="57">
        <f t="shared" si="8"/>
        <v>1</v>
      </c>
    </row>
    <row r="101" spans="2:26" x14ac:dyDescent="0.2">
      <c r="B101" s="46" t="s">
        <v>473</v>
      </c>
      <c r="C101" s="46"/>
      <c r="D101" s="48">
        <v>69</v>
      </c>
      <c r="E101" s="48">
        <v>70</v>
      </c>
      <c r="F101" s="48">
        <v>70</v>
      </c>
      <c r="G101" s="48">
        <v>71</v>
      </c>
      <c r="H101" s="48">
        <v>72</v>
      </c>
      <c r="I101" s="48">
        <v>72</v>
      </c>
      <c r="J101" s="48">
        <v>73</v>
      </c>
      <c r="K101" s="48">
        <v>74</v>
      </c>
      <c r="L101" s="37"/>
      <c r="M101" s="55" t="str">
        <f>'demand data 2018'!A103</f>
        <v>BREC10</v>
      </c>
      <c r="N101" s="55">
        <f>'demand data 2018'!B103</f>
        <v>0</v>
      </c>
      <c r="O101" s="55">
        <f>'demand data 2018'!C103</f>
        <v>0</v>
      </c>
      <c r="P101" s="55">
        <f>'demand data 2018'!D103</f>
        <v>0</v>
      </c>
      <c r="Q101" s="55">
        <f>'demand data 2018'!E103</f>
        <v>0</v>
      </c>
      <c r="R101" s="55">
        <f>'demand data 2018'!F103</f>
        <v>0</v>
      </c>
      <c r="S101" s="55">
        <f>'demand data 2018'!G103</f>
        <v>0</v>
      </c>
      <c r="T101" s="55">
        <f>'demand data 2018'!H103</f>
        <v>0</v>
      </c>
      <c r="U101" s="55">
        <f>'demand data 2018'!I103</f>
        <v>0</v>
      </c>
      <c r="V101" s="55">
        <f>'demand data 2018'!J103</f>
        <v>0</v>
      </c>
      <c r="W101" s="34" t="str">
        <f t="shared" si="5"/>
        <v>Different</v>
      </c>
      <c r="X101" s="38">
        <f t="shared" si="6"/>
        <v>70</v>
      </c>
      <c r="Y101" s="34">
        <f t="shared" si="7"/>
        <v>0</v>
      </c>
      <c r="Z101" s="57">
        <f t="shared" si="8"/>
        <v>1</v>
      </c>
    </row>
    <row r="102" spans="2:26" x14ac:dyDescent="0.2">
      <c r="B102" s="46" t="s">
        <v>448</v>
      </c>
      <c r="C102" s="46"/>
      <c r="D102" s="48">
        <v>38</v>
      </c>
      <c r="E102" s="48">
        <v>38</v>
      </c>
      <c r="F102" s="48">
        <v>38</v>
      </c>
      <c r="G102" s="48">
        <v>39</v>
      </c>
      <c r="H102" s="48">
        <v>39</v>
      </c>
      <c r="I102" s="48">
        <v>40</v>
      </c>
      <c r="J102" s="48">
        <v>40</v>
      </c>
      <c r="K102" s="48">
        <v>41</v>
      </c>
      <c r="L102" s="37"/>
      <c r="M102" s="55" t="str">
        <f>'demand data 2018'!A104</f>
        <v>BRED20</v>
      </c>
      <c r="N102" s="55">
        <f>'demand data 2018'!B104</f>
        <v>0</v>
      </c>
      <c r="O102" s="55">
        <f>'demand data 2018'!C104</f>
        <v>276</v>
      </c>
      <c r="P102" s="55">
        <f>'demand data 2018'!D104</f>
        <v>279</v>
      </c>
      <c r="Q102" s="55">
        <f>'demand data 2018'!E104</f>
        <v>281</v>
      </c>
      <c r="R102" s="55">
        <f>'demand data 2018'!F104</f>
        <v>282</v>
      </c>
      <c r="S102" s="55">
        <f>'demand data 2018'!G104</f>
        <v>283</v>
      </c>
      <c r="T102" s="55">
        <f>'demand data 2018'!H104</f>
        <v>281</v>
      </c>
      <c r="U102" s="55">
        <f>'demand data 2018'!I104</f>
        <v>279</v>
      </c>
      <c r="V102" s="55">
        <f>'demand data 2018'!J104</f>
        <v>278</v>
      </c>
      <c r="W102" s="34" t="str">
        <f t="shared" si="5"/>
        <v>Different</v>
      </c>
      <c r="X102" s="38">
        <f t="shared" si="6"/>
        <v>38</v>
      </c>
      <c r="Y102" s="34">
        <f t="shared" si="7"/>
        <v>276</v>
      </c>
      <c r="Z102" s="57">
        <f t="shared" si="8"/>
        <v>-6.2631578947368425</v>
      </c>
    </row>
    <row r="103" spans="2:26" x14ac:dyDescent="0.2">
      <c r="B103" s="46" t="s">
        <v>474</v>
      </c>
      <c r="C103" s="53"/>
      <c r="D103" s="48">
        <v>69</v>
      </c>
      <c r="E103" s="48">
        <v>70</v>
      </c>
      <c r="F103" s="48">
        <v>70</v>
      </c>
      <c r="G103" s="48">
        <v>71</v>
      </c>
      <c r="H103" s="48">
        <v>72</v>
      </c>
      <c r="I103" s="48">
        <v>72</v>
      </c>
      <c r="J103" s="48">
        <v>73</v>
      </c>
      <c r="K103" s="48">
        <v>74</v>
      </c>
      <c r="L103" s="37"/>
      <c r="M103" s="55" t="str">
        <f>'demand data 2018'!A105</f>
        <v>BRFO40</v>
      </c>
      <c r="N103" s="55">
        <f>'demand data 2018'!B105</f>
        <v>0</v>
      </c>
      <c r="O103" s="55">
        <f>'demand data 2018'!C105</f>
        <v>357</v>
      </c>
      <c r="P103" s="55">
        <f>'demand data 2018'!D105</f>
        <v>362</v>
      </c>
      <c r="Q103" s="55">
        <f>'demand data 2018'!E105</f>
        <v>367</v>
      </c>
      <c r="R103" s="55">
        <f>'demand data 2018'!F105</f>
        <v>377</v>
      </c>
      <c r="S103" s="55">
        <f>'demand data 2018'!G105</f>
        <v>387</v>
      </c>
      <c r="T103" s="55">
        <f>'demand data 2018'!H105</f>
        <v>398</v>
      </c>
      <c r="U103" s="55">
        <f>'demand data 2018'!I105</f>
        <v>409</v>
      </c>
      <c r="V103" s="55">
        <f>'demand data 2018'!J105</f>
        <v>421</v>
      </c>
      <c r="W103" s="34" t="str">
        <f t="shared" si="5"/>
        <v>Different</v>
      </c>
      <c r="X103" s="38">
        <f t="shared" si="6"/>
        <v>70</v>
      </c>
      <c r="Y103" s="34">
        <f t="shared" si="7"/>
        <v>357</v>
      </c>
      <c r="Z103" s="57">
        <f t="shared" si="8"/>
        <v>-4.0999999999999996</v>
      </c>
    </row>
    <row r="104" spans="2:26" x14ac:dyDescent="0.2">
      <c r="B104" s="46" t="s">
        <v>449</v>
      </c>
      <c r="C104" s="46"/>
      <c r="D104" s="48">
        <v>38</v>
      </c>
      <c r="E104" s="48">
        <v>38</v>
      </c>
      <c r="F104" s="48">
        <v>38</v>
      </c>
      <c r="G104" s="48">
        <v>39</v>
      </c>
      <c r="H104" s="48">
        <v>39</v>
      </c>
      <c r="I104" s="48">
        <v>40</v>
      </c>
      <c r="J104" s="48">
        <v>40</v>
      </c>
      <c r="K104" s="48">
        <v>41</v>
      </c>
      <c r="L104" s="37"/>
      <c r="M104" s="55" t="str">
        <f>'demand data 2018'!A106</f>
        <v>BRID1Q</v>
      </c>
      <c r="N104" s="55">
        <f>'demand data 2018'!B106</f>
        <v>0</v>
      </c>
      <c r="O104" s="55">
        <f>'demand data 2018'!C106</f>
        <v>3</v>
      </c>
      <c r="P104" s="55">
        <f>'demand data 2018'!D106</f>
        <v>3</v>
      </c>
      <c r="Q104" s="55">
        <f>'demand data 2018'!E106</f>
        <v>3</v>
      </c>
      <c r="R104" s="55">
        <f>'demand data 2018'!F106</f>
        <v>3</v>
      </c>
      <c r="S104" s="55">
        <f>'demand data 2018'!G106</f>
        <v>3</v>
      </c>
      <c r="T104" s="55">
        <f>'demand data 2018'!H106</f>
        <v>3</v>
      </c>
      <c r="U104" s="55">
        <f>'demand data 2018'!I106</f>
        <v>3</v>
      </c>
      <c r="V104" s="55">
        <f>'demand data 2018'!J106</f>
        <v>3</v>
      </c>
      <c r="W104" s="34" t="str">
        <f t="shared" si="5"/>
        <v>Different</v>
      </c>
      <c r="X104" s="38">
        <f t="shared" si="6"/>
        <v>38</v>
      </c>
      <c r="Y104" s="34">
        <f t="shared" si="7"/>
        <v>3</v>
      </c>
      <c r="Z104" s="57">
        <f t="shared" si="8"/>
        <v>0.92105263157894735</v>
      </c>
    </row>
    <row r="105" spans="2:26" x14ac:dyDescent="0.2">
      <c r="B105" s="46" t="s">
        <v>707</v>
      </c>
      <c r="C105" s="46"/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37"/>
      <c r="M105" s="55" t="str">
        <f>'demand data 2018'!A107</f>
        <v>BRID1R</v>
      </c>
      <c r="N105" s="55">
        <f>'demand data 2018'!B107</f>
        <v>0</v>
      </c>
      <c r="O105" s="55">
        <f>'demand data 2018'!C107</f>
        <v>3</v>
      </c>
      <c r="P105" s="55">
        <f>'demand data 2018'!D107</f>
        <v>3</v>
      </c>
      <c r="Q105" s="55">
        <f>'demand data 2018'!E107</f>
        <v>3</v>
      </c>
      <c r="R105" s="55">
        <f>'demand data 2018'!F107</f>
        <v>3</v>
      </c>
      <c r="S105" s="55">
        <f>'demand data 2018'!G107</f>
        <v>3</v>
      </c>
      <c r="T105" s="55">
        <f>'demand data 2018'!H107</f>
        <v>3</v>
      </c>
      <c r="U105" s="55">
        <f>'demand data 2018'!I107</f>
        <v>3</v>
      </c>
      <c r="V105" s="55">
        <f>'demand data 2018'!J107</f>
        <v>3</v>
      </c>
      <c r="W105" s="34" t="str">
        <f t="shared" si="5"/>
        <v>Different</v>
      </c>
      <c r="X105" s="38">
        <f t="shared" si="6"/>
        <v>0</v>
      </c>
      <c r="Y105" s="34">
        <f t="shared" si="7"/>
        <v>3</v>
      </c>
      <c r="Z105" s="57">
        <f t="shared" si="8"/>
        <v>0</v>
      </c>
    </row>
    <row r="106" spans="2:26" x14ac:dyDescent="0.2">
      <c r="B106" s="46" t="s">
        <v>709</v>
      </c>
      <c r="C106" s="46"/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37"/>
      <c r="M106" s="55" t="str">
        <f>'demand data 2018'!A108</f>
        <v>BRIM2A_EPN</v>
      </c>
      <c r="N106" s="55">
        <f>'demand data 2018'!B108</f>
        <v>0</v>
      </c>
      <c r="O106" s="55">
        <f>'demand data 2018'!C108</f>
        <v>72</v>
      </c>
      <c r="P106" s="55">
        <f>'demand data 2018'!D108</f>
        <v>72</v>
      </c>
      <c r="Q106" s="55">
        <f>'demand data 2018'!E108</f>
        <v>73</v>
      </c>
      <c r="R106" s="55">
        <f>'demand data 2018'!F108</f>
        <v>74</v>
      </c>
      <c r="S106" s="55">
        <f>'demand data 2018'!G108</f>
        <v>75</v>
      </c>
      <c r="T106" s="55">
        <f>'demand data 2018'!H108</f>
        <v>76</v>
      </c>
      <c r="U106" s="55">
        <f>'demand data 2018'!I108</f>
        <v>77</v>
      </c>
      <c r="V106" s="55">
        <f>'demand data 2018'!J108</f>
        <v>79</v>
      </c>
      <c r="W106" s="34" t="str">
        <f t="shared" si="5"/>
        <v>Different</v>
      </c>
      <c r="X106" s="38">
        <f t="shared" si="6"/>
        <v>0</v>
      </c>
      <c r="Y106" s="34">
        <f t="shared" si="7"/>
        <v>72</v>
      </c>
      <c r="Z106" s="57">
        <f t="shared" si="8"/>
        <v>0</v>
      </c>
    </row>
    <row r="107" spans="2:26" x14ac:dyDescent="0.2">
      <c r="B107" s="46" t="s">
        <v>708</v>
      </c>
      <c r="C107" s="46"/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37"/>
      <c r="M107" s="55" t="str">
        <f>'demand data 2018'!A109</f>
        <v>BRIM2A_LPN</v>
      </c>
      <c r="N107" s="55">
        <f>'demand data 2018'!B109</f>
        <v>0</v>
      </c>
      <c r="O107" s="55">
        <f>'demand data 2018'!C109</f>
        <v>40</v>
      </c>
      <c r="P107" s="55">
        <f>'demand data 2018'!D109</f>
        <v>41</v>
      </c>
      <c r="Q107" s="55">
        <f>'demand data 2018'!E109</f>
        <v>41</v>
      </c>
      <c r="R107" s="55">
        <f>'demand data 2018'!F109</f>
        <v>42</v>
      </c>
      <c r="S107" s="55">
        <f>'demand data 2018'!G109</f>
        <v>42</v>
      </c>
      <c r="T107" s="55">
        <f>'demand data 2018'!H109</f>
        <v>43</v>
      </c>
      <c r="U107" s="55">
        <f>'demand data 2018'!I109</f>
        <v>44</v>
      </c>
      <c r="V107" s="55">
        <f>'demand data 2018'!J109</f>
        <v>44</v>
      </c>
      <c r="W107" s="34" t="str">
        <f t="shared" si="5"/>
        <v>Different</v>
      </c>
      <c r="X107" s="38">
        <f t="shared" si="6"/>
        <v>0</v>
      </c>
      <c r="Y107" s="34">
        <f t="shared" si="7"/>
        <v>40</v>
      </c>
      <c r="Z107" s="57">
        <f t="shared" si="8"/>
        <v>0</v>
      </c>
    </row>
    <row r="108" spans="2:26" x14ac:dyDescent="0.2">
      <c r="B108" s="46" t="s">
        <v>427</v>
      </c>
      <c r="C108" s="46"/>
      <c r="D108" s="48">
        <v>775</v>
      </c>
      <c r="E108" s="48">
        <v>803</v>
      </c>
      <c r="F108" s="48">
        <v>821</v>
      </c>
      <c r="G108" s="48">
        <v>842</v>
      </c>
      <c r="H108" s="48">
        <v>860</v>
      </c>
      <c r="I108" s="48">
        <v>871</v>
      </c>
      <c r="J108" s="48">
        <v>880</v>
      </c>
      <c r="K108" s="48">
        <v>880</v>
      </c>
      <c r="L108" s="37"/>
      <c r="M108" s="55" t="str">
        <f>'demand data 2018'!A110</f>
        <v>BRIM2B_EPN</v>
      </c>
      <c r="N108" s="55">
        <f>'demand data 2018'!B110</f>
        <v>0</v>
      </c>
      <c r="O108" s="55">
        <f>'demand data 2018'!C110</f>
        <v>72</v>
      </c>
      <c r="P108" s="55">
        <f>'demand data 2018'!D110</f>
        <v>72</v>
      </c>
      <c r="Q108" s="55">
        <f>'demand data 2018'!E110</f>
        <v>73</v>
      </c>
      <c r="R108" s="55">
        <f>'demand data 2018'!F110</f>
        <v>74</v>
      </c>
      <c r="S108" s="55">
        <f>'demand data 2018'!G110</f>
        <v>75</v>
      </c>
      <c r="T108" s="55">
        <f>'demand data 2018'!H110</f>
        <v>76</v>
      </c>
      <c r="U108" s="55">
        <f>'demand data 2018'!I110</f>
        <v>77</v>
      </c>
      <c r="V108" s="55">
        <f>'demand data 2018'!J110</f>
        <v>79</v>
      </c>
      <c r="W108" s="34" t="str">
        <f t="shared" si="5"/>
        <v>Different</v>
      </c>
      <c r="X108" s="38">
        <f t="shared" si="6"/>
        <v>803</v>
      </c>
      <c r="Y108" s="34">
        <f t="shared" si="7"/>
        <v>72</v>
      </c>
      <c r="Z108" s="57">
        <f t="shared" si="8"/>
        <v>0.91033623910336237</v>
      </c>
    </row>
    <row r="109" spans="2:26" x14ac:dyDescent="0.2">
      <c r="B109" s="46" t="s">
        <v>575</v>
      </c>
      <c r="C109" s="46"/>
      <c r="D109" s="48">
        <v>8</v>
      </c>
      <c r="E109" s="48">
        <v>8</v>
      </c>
      <c r="F109" s="48">
        <v>9</v>
      </c>
      <c r="G109" s="48">
        <v>9</v>
      </c>
      <c r="H109" s="48">
        <v>9</v>
      </c>
      <c r="I109" s="48">
        <v>9</v>
      </c>
      <c r="J109" s="48">
        <v>9</v>
      </c>
      <c r="K109" s="48">
        <v>9</v>
      </c>
      <c r="L109" s="37"/>
      <c r="M109" s="55" t="str">
        <f>'demand data 2018'!A111</f>
        <v>BRIM2B_LPN</v>
      </c>
      <c r="N109" s="55">
        <f>'demand data 2018'!B111</f>
        <v>0</v>
      </c>
      <c r="O109" s="55">
        <f>'demand data 2018'!C111</f>
        <v>40</v>
      </c>
      <c r="P109" s="55">
        <f>'demand data 2018'!D111</f>
        <v>41</v>
      </c>
      <c r="Q109" s="55">
        <f>'demand data 2018'!E111</f>
        <v>41</v>
      </c>
      <c r="R109" s="55">
        <f>'demand data 2018'!F111</f>
        <v>42</v>
      </c>
      <c r="S109" s="55">
        <f>'demand data 2018'!G111</f>
        <v>42</v>
      </c>
      <c r="T109" s="55">
        <f>'demand data 2018'!H111</f>
        <v>43</v>
      </c>
      <c r="U109" s="55">
        <f>'demand data 2018'!I111</f>
        <v>44</v>
      </c>
      <c r="V109" s="55">
        <f>'demand data 2018'!J111</f>
        <v>44</v>
      </c>
      <c r="W109" s="34" t="str">
        <f t="shared" si="5"/>
        <v>Different</v>
      </c>
      <c r="X109" s="38">
        <f t="shared" si="6"/>
        <v>8</v>
      </c>
      <c r="Y109" s="34">
        <f t="shared" si="7"/>
        <v>40</v>
      </c>
      <c r="Z109" s="57">
        <f t="shared" si="8"/>
        <v>-4</v>
      </c>
    </row>
    <row r="110" spans="2:26" x14ac:dyDescent="0.2">
      <c r="B110" s="46" t="s">
        <v>576</v>
      </c>
      <c r="C110" s="46"/>
      <c r="D110" s="48">
        <v>8</v>
      </c>
      <c r="E110" s="48">
        <v>8</v>
      </c>
      <c r="F110" s="48">
        <v>8</v>
      </c>
      <c r="G110" s="48">
        <v>8</v>
      </c>
      <c r="H110" s="48">
        <v>8</v>
      </c>
      <c r="I110" s="48">
        <v>8</v>
      </c>
      <c r="J110" s="48">
        <v>8</v>
      </c>
      <c r="K110" s="48">
        <v>8</v>
      </c>
      <c r="L110" s="37"/>
      <c r="M110" s="55" t="str">
        <f>'demand data 2018'!A112</f>
        <v>BRIM2C_EPN</v>
      </c>
      <c r="N110" s="55">
        <f>'demand data 2018'!B112</f>
        <v>0</v>
      </c>
      <c r="O110" s="55">
        <f>'demand data 2018'!C112</f>
        <v>72</v>
      </c>
      <c r="P110" s="55">
        <f>'demand data 2018'!D112</f>
        <v>72</v>
      </c>
      <c r="Q110" s="55">
        <f>'demand data 2018'!E112</f>
        <v>73</v>
      </c>
      <c r="R110" s="55">
        <f>'demand data 2018'!F112</f>
        <v>74</v>
      </c>
      <c r="S110" s="55">
        <f>'demand data 2018'!G112</f>
        <v>75</v>
      </c>
      <c r="T110" s="55">
        <f>'demand data 2018'!H112</f>
        <v>76</v>
      </c>
      <c r="U110" s="55">
        <f>'demand data 2018'!I112</f>
        <v>77</v>
      </c>
      <c r="V110" s="55">
        <f>'demand data 2018'!J112</f>
        <v>79</v>
      </c>
      <c r="W110" s="34" t="str">
        <f t="shared" si="5"/>
        <v>Different</v>
      </c>
      <c r="X110" s="38">
        <f t="shared" si="6"/>
        <v>8</v>
      </c>
      <c r="Y110" s="34">
        <f t="shared" si="7"/>
        <v>72</v>
      </c>
      <c r="Z110" s="57">
        <f t="shared" si="8"/>
        <v>-8</v>
      </c>
    </row>
    <row r="111" spans="2:26" x14ac:dyDescent="0.2">
      <c r="B111" s="46" t="s">
        <v>53</v>
      </c>
      <c r="C111" s="46"/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37"/>
      <c r="M111" s="55" t="str">
        <f>'demand data 2018'!A113</f>
        <v>BRIM2C_LPN</v>
      </c>
      <c r="N111" s="55">
        <f>'demand data 2018'!B113</f>
        <v>0</v>
      </c>
      <c r="O111" s="55">
        <f>'demand data 2018'!C113</f>
        <v>40</v>
      </c>
      <c r="P111" s="55">
        <f>'demand data 2018'!D113</f>
        <v>41</v>
      </c>
      <c r="Q111" s="55">
        <f>'demand data 2018'!E113</f>
        <v>41</v>
      </c>
      <c r="R111" s="55">
        <f>'demand data 2018'!F113</f>
        <v>42</v>
      </c>
      <c r="S111" s="55">
        <f>'demand data 2018'!G113</f>
        <v>42</v>
      </c>
      <c r="T111" s="55">
        <f>'demand data 2018'!H113</f>
        <v>43</v>
      </c>
      <c r="U111" s="55">
        <f>'demand data 2018'!I113</f>
        <v>44</v>
      </c>
      <c r="V111" s="55">
        <f>'demand data 2018'!J113</f>
        <v>44</v>
      </c>
      <c r="W111" s="34" t="str">
        <f t="shared" si="5"/>
        <v>Different</v>
      </c>
      <c r="X111" s="38">
        <f t="shared" si="6"/>
        <v>0</v>
      </c>
      <c r="Y111" s="34">
        <f t="shared" si="7"/>
        <v>40</v>
      </c>
      <c r="Z111" s="57">
        <f t="shared" si="8"/>
        <v>0</v>
      </c>
    </row>
    <row r="112" spans="2:26" x14ac:dyDescent="0.2">
      <c r="B112" s="46" t="s">
        <v>290</v>
      </c>
      <c r="C112" s="46"/>
      <c r="D112" s="48">
        <v>23</v>
      </c>
      <c r="E112" s="48">
        <v>23</v>
      </c>
      <c r="F112" s="48">
        <v>23</v>
      </c>
      <c r="G112" s="48">
        <v>23</v>
      </c>
      <c r="H112" s="48">
        <v>23</v>
      </c>
      <c r="I112" s="48">
        <v>23</v>
      </c>
      <c r="J112" s="48">
        <v>23</v>
      </c>
      <c r="K112" s="48">
        <v>23</v>
      </c>
      <c r="L112" s="37"/>
      <c r="M112" s="55" t="str">
        <f>'demand data 2018'!A114</f>
        <v>BRIM2D_EPN</v>
      </c>
      <c r="N112" s="55">
        <f>'demand data 2018'!B114</f>
        <v>0</v>
      </c>
      <c r="O112" s="55">
        <f>'demand data 2018'!C114</f>
        <v>0</v>
      </c>
      <c r="P112" s="55">
        <f>'demand data 2018'!D114</f>
        <v>0</v>
      </c>
      <c r="Q112" s="55">
        <f>'demand data 2018'!E114</f>
        <v>0</v>
      </c>
      <c r="R112" s="55">
        <f>'demand data 2018'!F114</f>
        <v>0</v>
      </c>
      <c r="S112" s="55">
        <f>'demand data 2018'!G114</f>
        <v>0</v>
      </c>
      <c r="T112" s="55">
        <f>'demand data 2018'!H114</f>
        <v>0</v>
      </c>
      <c r="U112" s="55">
        <f>'demand data 2018'!I114</f>
        <v>0</v>
      </c>
      <c r="V112" s="55">
        <f>'demand data 2018'!J114</f>
        <v>0</v>
      </c>
      <c r="W112" s="34" t="str">
        <f t="shared" si="5"/>
        <v>Different</v>
      </c>
      <c r="X112" s="38">
        <f t="shared" si="6"/>
        <v>23</v>
      </c>
      <c r="Y112" s="34">
        <f t="shared" si="7"/>
        <v>0</v>
      </c>
      <c r="Z112" s="57">
        <f t="shared" si="8"/>
        <v>1</v>
      </c>
    </row>
    <row r="113" spans="2:26" x14ac:dyDescent="0.2">
      <c r="B113" s="46" t="s">
        <v>291</v>
      </c>
      <c r="C113" s="46"/>
      <c r="D113" s="48">
        <v>23</v>
      </c>
      <c r="E113" s="48">
        <v>23</v>
      </c>
      <c r="F113" s="48">
        <v>23</v>
      </c>
      <c r="G113" s="48">
        <v>23</v>
      </c>
      <c r="H113" s="48">
        <v>23</v>
      </c>
      <c r="I113" s="48">
        <v>23</v>
      </c>
      <c r="J113" s="48">
        <v>23</v>
      </c>
      <c r="K113" s="48">
        <v>23</v>
      </c>
      <c r="L113" s="37"/>
      <c r="M113" s="55" t="str">
        <f>'demand data 2018'!A115</f>
        <v>BRIM2D_LPN</v>
      </c>
      <c r="N113" s="55">
        <f>'demand data 2018'!B115</f>
        <v>0</v>
      </c>
      <c r="O113" s="55">
        <f>'demand data 2018'!C115</f>
        <v>0</v>
      </c>
      <c r="P113" s="55">
        <f>'demand data 2018'!D115</f>
        <v>0</v>
      </c>
      <c r="Q113" s="55">
        <f>'demand data 2018'!E115</f>
        <v>0</v>
      </c>
      <c r="R113" s="55">
        <f>'demand data 2018'!F115</f>
        <v>0</v>
      </c>
      <c r="S113" s="55">
        <f>'demand data 2018'!G115</f>
        <v>0</v>
      </c>
      <c r="T113" s="55">
        <f>'demand data 2018'!H115</f>
        <v>0</v>
      </c>
      <c r="U113" s="55">
        <f>'demand data 2018'!I115</f>
        <v>0</v>
      </c>
      <c r="V113" s="55">
        <f>'demand data 2018'!J115</f>
        <v>0</v>
      </c>
      <c r="W113" s="34" t="str">
        <f t="shared" si="5"/>
        <v>Different</v>
      </c>
      <c r="X113" s="38">
        <f t="shared" si="6"/>
        <v>23</v>
      </c>
      <c r="Y113" s="34">
        <f t="shared" si="7"/>
        <v>0</v>
      </c>
      <c r="Z113" s="57">
        <f t="shared" si="8"/>
        <v>1</v>
      </c>
    </row>
    <row r="114" spans="2:26" x14ac:dyDescent="0.2">
      <c r="B114" s="46" t="s">
        <v>536</v>
      </c>
      <c r="C114" s="46"/>
      <c r="D114" s="48">
        <v>101</v>
      </c>
      <c r="E114" s="48">
        <v>102</v>
      </c>
      <c r="F114" s="48">
        <v>102</v>
      </c>
      <c r="G114" s="48">
        <v>103</v>
      </c>
      <c r="H114" s="48">
        <v>104</v>
      </c>
      <c r="I114" s="48">
        <v>106</v>
      </c>
      <c r="J114" s="48">
        <v>108</v>
      </c>
      <c r="K114" s="48">
        <v>110</v>
      </c>
      <c r="L114" s="37"/>
      <c r="M114" s="55" t="str">
        <f>'demand data 2018'!A116</f>
        <v>BRIN20</v>
      </c>
      <c r="N114" s="55">
        <f>'demand data 2018'!B116</f>
        <v>0</v>
      </c>
      <c r="O114" s="55">
        <f>'demand data 2018'!C116</f>
        <v>0</v>
      </c>
      <c r="P114" s="55">
        <f>'demand data 2018'!D116</f>
        <v>0</v>
      </c>
      <c r="Q114" s="55">
        <f>'demand data 2018'!E116</f>
        <v>0</v>
      </c>
      <c r="R114" s="55">
        <f>'demand data 2018'!F116</f>
        <v>0</v>
      </c>
      <c r="S114" s="55">
        <f>'demand data 2018'!G116</f>
        <v>0</v>
      </c>
      <c r="T114" s="55">
        <f>'demand data 2018'!H116</f>
        <v>0</v>
      </c>
      <c r="U114" s="55">
        <f>'demand data 2018'!I116</f>
        <v>0</v>
      </c>
      <c r="V114" s="55">
        <f>'demand data 2018'!J116</f>
        <v>0</v>
      </c>
      <c r="W114" s="34" t="str">
        <f t="shared" si="5"/>
        <v>Different</v>
      </c>
      <c r="X114" s="38">
        <f t="shared" si="6"/>
        <v>102</v>
      </c>
      <c r="Y114" s="34">
        <f t="shared" si="7"/>
        <v>0</v>
      </c>
      <c r="Z114" s="57">
        <f t="shared" si="8"/>
        <v>1</v>
      </c>
    </row>
    <row r="115" spans="2:26" x14ac:dyDescent="0.2">
      <c r="B115" s="46" t="s">
        <v>537</v>
      </c>
      <c r="C115" s="46"/>
      <c r="D115" s="48">
        <v>101</v>
      </c>
      <c r="E115" s="48">
        <v>102</v>
      </c>
      <c r="F115" s="48">
        <v>102</v>
      </c>
      <c r="G115" s="48">
        <v>103</v>
      </c>
      <c r="H115" s="48">
        <v>104</v>
      </c>
      <c r="I115" s="48">
        <v>106</v>
      </c>
      <c r="J115" s="48">
        <v>108</v>
      </c>
      <c r="K115" s="48">
        <v>110</v>
      </c>
      <c r="L115" s="37"/>
      <c r="M115" s="55" t="str">
        <f>'demand data 2018'!A117</f>
        <v>BRIN40</v>
      </c>
      <c r="N115" s="55">
        <f>'demand data 2018'!B117</f>
        <v>0</v>
      </c>
      <c r="O115" s="55">
        <f>'demand data 2018'!C117</f>
        <v>0</v>
      </c>
      <c r="P115" s="55">
        <f>'demand data 2018'!D117</f>
        <v>0</v>
      </c>
      <c r="Q115" s="55">
        <f>'demand data 2018'!E117</f>
        <v>0</v>
      </c>
      <c r="R115" s="55">
        <f>'demand data 2018'!F117</f>
        <v>0</v>
      </c>
      <c r="S115" s="55">
        <f>'demand data 2018'!G117</f>
        <v>0</v>
      </c>
      <c r="T115" s="55">
        <f>'demand data 2018'!H117</f>
        <v>0</v>
      </c>
      <c r="U115" s="55">
        <f>'demand data 2018'!I117</f>
        <v>0</v>
      </c>
      <c r="V115" s="55">
        <f>'demand data 2018'!J117</f>
        <v>0</v>
      </c>
      <c r="W115" s="34" t="str">
        <f t="shared" si="5"/>
        <v>Different</v>
      </c>
      <c r="X115" s="38">
        <f t="shared" si="6"/>
        <v>102</v>
      </c>
      <c r="Y115" s="34">
        <f t="shared" si="7"/>
        <v>0</v>
      </c>
      <c r="Z115" s="57">
        <f t="shared" si="8"/>
        <v>1</v>
      </c>
    </row>
    <row r="116" spans="2:26" x14ac:dyDescent="0.2">
      <c r="B116" s="46" t="s">
        <v>577</v>
      </c>
      <c r="C116" s="46"/>
      <c r="D116" s="48">
        <v>44</v>
      </c>
      <c r="E116" s="48">
        <v>44</v>
      </c>
      <c r="F116" s="48">
        <v>44</v>
      </c>
      <c r="G116" s="48">
        <v>44</v>
      </c>
      <c r="H116" s="48">
        <v>44</v>
      </c>
      <c r="I116" s="48">
        <v>44</v>
      </c>
      <c r="J116" s="48">
        <v>43</v>
      </c>
      <c r="K116" s="48">
        <v>43</v>
      </c>
      <c r="L116" s="37"/>
      <c r="M116" s="55" t="str">
        <f>'demand data 2018'!A118</f>
        <v>BRLE40</v>
      </c>
      <c r="N116" s="55">
        <f>'demand data 2018'!B118</f>
        <v>0</v>
      </c>
      <c r="O116" s="55">
        <f>'demand data 2018'!C118</f>
        <v>878</v>
      </c>
      <c r="P116" s="55">
        <f>'demand data 2018'!D118</f>
        <v>914</v>
      </c>
      <c r="Q116" s="55">
        <f>'demand data 2018'!E118</f>
        <v>991</v>
      </c>
      <c r="R116" s="55">
        <f>'demand data 2018'!F118</f>
        <v>1015</v>
      </c>
      <c r="S116" s="55">
        <f>'demand data 2018'!G118</f>
        <v>1030</v>
      </c>
      <c r="T116" s="55">
        <f>'demand data 2018'!H118</f>
        <v>1048</v>
      </c>
      <c r="U116" s="55">
        <f>'demand data 2018'!I118</f>
        <v>1059</v>
      </c>
      <c r="V116" s="55">
        <f>'demand data 2018'!J118</f>
        <v>1059</v>
      </c>
      <c r="W116" s="34" t="str">
        <f t="shared" si="5"/>
        <v>Different</v>
      </c>
      <c r="X116" s="38">
        <f t="shared" si="6"/>
        <v>44</v>
      </c>
      <c r="Y116" s="34">
        <f t="shared" si="7"/>
        <v>878</v>
      </c>
      <c r="Z116" s="57">
        <f t="shared" si="8"/>
        <v>-18.954545454545453</v>
      </c>
    </row>
    <row r="117" spans="2:26" x14ac:dyDescent="0.2">
      <c r="B117" s="46" t="s">
        <v>475</v>
      </c>
      <c r="C117" s="46"/>
      <c r="D117" s="48">
        <v>275</v>
      </c>
      <c r="E117" s="48">
        <v>279</v>
      </c>
      <c r="F117" s="48">
        <v>281</v>
      </c>
      <c r="G117" s="48">
        <v>283</v>
      </c>
      <c r="H117" s="48">
        <v>285</v>
      </c>
      <c r="I117" s="48">
        <v>287</v>
      </c>
      <c r="J117" s="48">
        <v>290</v>
      </c>
      <c r="K117" s="48">
        <v>294</v>
      </c>
      <c r="L117" s="37"/>
      <c r="M117" s="55" t="str">
        <f>'demand data 2018'!A119</f>
        <v>BRNX40</v>
      </c>
      <c r="N117" s="55">
        <f>'demand data 2018'!B119</f>
        <v>0</v>
      </c>
      <c r="O117" s="55">
        <f>'demand data 2018'!C119</f>
        <v>0</v>
      </c>
      <c r="P117" s="55">
        <f>'demand data 2018'!D119</f>
        <v>0</v>
      </c>
      <c r="Q117" s="55">
        <f>'demand data 2018'!E119</f>
        <v>0</v>
      </c>
      <c r="R117" s="55">
        <f>'demand data 2018'!F119</f>
        <v>0</v>
      </c>
      <c r="S117" s="55">
        <f>'demand data 2018'!G119</f>
        <v>0</v>
      </c>
      <c r="T117" s="55">
        <f>'demand data 2018'!H119</f>
        <v>0</v>
      </c>
      <c r="U117" s="55">
        <f>'demand data 2018'!I119</f>
        <v>0</v>
      </c>
      <c r="V117" s="55">
        <f>'demand data 2018'!J119</f>
        <v>0</v>
      </c>
      <c r="W117" s="34" t="str">
        <f t="shared" si="5"/>
        <v>Different</v>
      </c>
      <c r="X117" s="38">
        <f t="shared" si="6"/>
        <v>279</v>
      </c>
      <c r="Y117" s="34">
        <f t="shared" si="7"/>
        <v>0</v>
      </c>
      <c r="Z117" s="57">
        <f t="shared" si="8"/>
        <v>1</v>
      </c>
    </row>
    <row r="118" spans="2:26" x14ac:dyDescent="0.2">
      <c r="B118" s="46" t="s">
        <v>817</v>
      </c>
      <c r="C118" s="46"/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37"/>
      <c r="M118" s="55" t="str">
        <f>'demand data 2018'!A120</f>
        <v>BROA1Q</v>
      </c>
      <c r="N118" s="55">
        <f>'demand data 2018'!B120</f>
        <v>0</v>
      </c>
      <c r="O118" s="55">
        <f>'demand data 2018'!C120</f>
        <v>11</v>
      </c>
      <c r="P118" s="55">
        <f>'demand data 2018'!D120</f>
        <v>11</v>
      </c>
      <c r="Q118" s="55">
        <f>'demand data 2018'!E120</f>
        <v>21</v>
      </c>
      <c r="R118" s="55">
        <f>'demand data 2018'!F120</f>
        <v>21</v>
      </c>
      <c r="S118" s="55">
        <f>'demand data 2018'!G120</f>
        <v>21</v>
      </c>
      <c r="T118" s="55">
        <f>'demand data 2018'!H120</f>
        <v>21</v>
      </c>
      <c r="U118" s="55">
        <f>'demand data 2018'!I120</f>
        <v>21</v>
      </c>
      <c r="V118" s="55">
        <f>'demand data 2018'!J120</f>
        <v>21</v>
      </c>
      <c r="W118" s="34" t="str">
        <f t="shared" si="5"/>
        <v>Different</v>
      </c>
      <c r="X118" s="38">
        <f t="shared" si="6"/>
        <v>0</v>
      </c>
      <c r="Y118" s="34">
        <f t="shared" si="7"/>
        <v>11</v>
      </c>
      <c r="Z118" s="57">
        <f t="shared" si="8"/>
        <v>0</v>
      </c>
    </row>
    <row r="119" spans="2:26" x14ac:dyDescent="0.2">
      <c r="B119" s="46" t="s">
        <v>251</v>
      </c>
      <c r="C119" s="46"/>
      <c r="D119" s="48">
        <v>134</v>
      </c>
      <c r="E119" s="48">
        <v>134</v>
      </c>
      <c r="F119" s="48">
        <v>134</v>
      </c>
      <c r="G119" s="48">
        <v>134</v>
      </c>
      <c r="H119" s="48">
        <v>135</v>
      </c>
      <c r="I119" s="48">
        <v>136</v>
      </c>
      <c r="J119" s="48">
        <v>138</v>
      </c>
      <c r="K119" s="48">
        <v>140</v>
      </c>
      <c r="L119" s="37"/>
      <c r="M119" s="55" t="str">
        <f>'demand data 2018'!A121</f>
        <v>BROR10</v>
      </c>
      <c r="N119" s="55">
        <f>'demand data 2018'!B121</f>
        <v>0</v>
      </c>
      <c r="O119" s="55">
        <f>'demand data 2018'!C121</f>
        <v>7</v>
      </c>
      <c r="P119" s="55">
        <f>'demand data 2018'!D121</f>
        <v>7</v>
      </c>
      <c r="Q119" s="55">
        <f>'demand data 2018'!E121</f>
        <v>7</v>
      </c>
      <c r="R119" s="55">
        <f>'demand data 2018'!F121</f>
        <v>7</v>
      </c>
      <c r="S119" s="55">
        <f>'demand data 2018'!G121</f>
        <v>7</v>
      </c>
      <c r="T119" s="55">
        <f>'demand data 2018'!H121</f>
        <v>7</v>
      </c>
      <c r="U119" s="55">
        <f>'demand data 2018'!I121</f>
        <v>7</v>
      </c>
      <c r="V119" s="55">
        <f>'demand data 2018'!J121</f>
        <v>7</v>
      </c>
      <c r="W119" s="34" t="str">
        <f t="shared" si="5"/>
        <v>Different</v>
      </c>
      <c r="X119" s="38">
        <f t="shared" si="6"/>
        <v>134</v>
      </c>
      <c r="Y119" s="34">
        <f t="shared" si="7"/>
        <v>7</v>
      </c>
      <c r="Z119" s="57">
        <f t="shared" si="8"/>
        <v>0.94776119402985071</v>
      </c>
    </row>
    <row r="120" spans="2:26" x14ac:dyDescent="0.2">
      <c r="B120" s="46" t="s">
        <v>249</v>
      </c>
      <c r="C120" s="46"/>
      <c r="D120" s="48">
        <v>332</v>
      </c>
      <c r="E120" s="48">
        <v>332</v>
      </c>
      <c r="F120" s="48">
        <v>333</v>
      </c>
      <c r="G120" s="48">
        <v>334</v>
      </c>
      <c r="H120" s="48">
        <v>335</v>
      </c>
      <c r="I120" s="48">
        <v>338</v>
      </c>
      <c r="J120" s="48">
        <v>342</v>
      </c>
      <c r="K120" s="48">
        <v>346</v>
      </c>
      <c r="L120" s="37"/>
      <c r="M120" s="55" t="str">
        <f>'demand data 2018'!A122</f>
        <v>BROR1Q</v>
      </c>
      <c r="N120" s="55">
        <f>'demand data 2018'!B122</f>
        <v>0</v>
      </c>
      <c r="O120" s="55">
        <f>'demand data 2018'!C122</f>
        <v>0</v>
      </c>
      <c r="P120" s="55">
        <f>'demand data 2018'!D122</f>
        <v>0</v>
      </c>
      <c r="Q120" s="55">
        <f>'demand data 2018'!E122</f>
        <v>0</v>
      </c>
      <c r="R120" s="55">
        <f>'demand data 2018'!F122</f>
        <v>0</v>
      </c>
      <c r="S120" s="55">
        <f>'demand data 2018'!G122</f>
        <v>0</v>
      </c>
      <c r="T120" s="55">
        <f>'demand data 2018'!H122</f>
        <v>0</v>
      </c>
      <c r="U120" s="55">
        <f>'demand data 2018'!I122</f>
        <v>0</v>
      </c>
      <c r="V120" s="55">
        <f>'demand data 2018'!J122</f>
        <v>0</v>
      </c>
      <c r="W120" s="34" t="str">
        <f t="shared" si="5"/>
        <v>Different</v>
      </c>
      <c r="X120" s="38">
        <f t="shared" si="6"/>
        <v>332</v>
      </c>
      <c r="Y120" s="34">
        <f t="shared" si="7"/>
        <v>0</v>
      </c>
      <c r="Z120" s="57">
        <f t="shared" si="8"/>
        <v>1</v>
      </c>
    </row>
    <row r="121" spans="2:26" x14ac:dyDescent="0.2">
      <c r="B121" s="46" t="s">
        <v>898</v>
      </c>
      <c r="C121" s="46"/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37"/>
      <c r="M121" s="55" t="str">
        <f>'demand data 2018'!A123</f>
        <v>BROX1Q</v>
      </c>
      <c r="N121" s="55">
        <f>'demand data 2018'!B123</f>
        <v>0</v>
      </c>
      <c r="O121" s="55">
        <f>'demand data 2018'!C123</f>
        <v>21</v>
      </c>
      <c r="P121" s="55">
        <f>'demand data 2018'!D123</f>
        <v>21</v>
      </c>
      <c r="Q121" s="55">
        <f>'demand data 2018'!E123</f>
        <v>21</v>
      </c>
      <c r="R121" s="55">
        <f>'demand data 2018'!F123</f>
        <v>21</v>
      </c>
      <c r="S121" s="55">
        <f>'demand data 2018'!G123</f>
        <v>21</v>
      </c>
      <c r="T121" s="55">
        <f>'demand data 2018'!H123</f>
        <v>21</v>
      </c>
      <c r="U121" s="55">
        <f>'demand data 2018'!I123</f>
        <v>21</v>
      </c>
      <c r="V121" s="55">
        <f>'demand data 2018'!J123</f>
        <v>21</v>
      </c>
      <c r="W121" s="34" t="str">
        <f t="shared" si="5"/>
        <v>Different</v>
      </c>
      <c r="X121" s="38">
        <f t="shared" si="6"/>
        <v>0</v>
      </c>
      <c r="Y121" s="34">
        <f t="shared" si="7"/>
        <v>21</v>
      </c>
      <c r="Z121" s="57">
        <f t="shared" si="8"/>
        <v>0</v>
      </c>
    </row>
    <row r="122" spans="2:26" x14ac:dyDescent="0.2">
      <c r="B122" s="46" t="s">
        <v>578</v>
      </c>
      <c r="C122" s="46"/>
      <c r="D122" s="48">
        <v>-9</v>
      </c>
      <c r="E122" s="48">
        <v>-9</v>
      </c>
      <c r="F122" s="48">
        <v>-9</v>
      </c>
      <c r="G122" s="48">
        <v>-9</v>
      </c>
      <c r="H122" s="48">
        <v>-9</v>
      </c>
      <c r="I122" s="48">
        <v>-9</v>
      </c>
      <c r="J122" s="48">
        <v>-9</v>
      </c>
      <c r="K122" s="48">
        <v>-10</v>
      </c>
      <c r="L122" s="37"/>
      <c r="M122" s="55" t="str">
        <f>'demand data 2018'!A124</f>
        <v>BROX1R</v>
      </c>
      <c r="N122" s="55">
        <f>'demand data 2018'!B124</f>
        <v>0</v>
      </c>
      <c r="O122" s="55">
        <f>'demand data 2018'!C124</f>
        <v>21</v>
      </c>
      <c r="P122" s="55">
        <f>'demand data 2018'!D124</f>
        <v>21</v>
      </c>
      <c r="Q122" s="55">
        <f>'demand data 2018'!E124</f>
        <v>21</v>
      </c>
      <c r="R122" s="55">
        <f>'demand data 2018'!F124</f>
        <v>21</v>
      </c>
      <c r="S122" s="55">
        <f>'demand data 2018'!G124</f>
        <v>21</v>
      </c>
      <c r="T122" s="55">
        <f>'demand data 2018'!H124</f>
        <v>21</v>
      </c>
      <c r="U122" s="55">
        <f>'demand data 2018'!I124</f>
        <v>21</v>
      </c>
      <c r="V122" s="55">
        <f>'demand data 2018'!J124</f>
        <v>21</v>
      </c>
      <c r="W122" s="34" t="str">
        <f t="shared" si="5"/>
        <v>Different</v>
      </c>
      <c r="X122" s="38">
        <f t="shared" si="6"/>
        <v>-9</v>
      </c>
      <c r="Y122" s="34">
        <f t="shared" si="7"/>
        <v>21</v>
      </c>
      <c r="Z122" s="57">
        <f t="shared" si="8"/>
        <v>3.3333333333333335</v>
      </c>
    </row>
    <row r="123" spans="2:26" x14ac:dyDescent="0.2">
      <c r="B123" s="46" t="s">
        <v>579</v>
      </c>
      <c r="C123" s="46"/>
      <c r="D123" s="48">
        <v>-9</v>
      </c>
      <c r="E123" s="48">
        <v>-9</v>
      </c>
      <c r="F123" s="48">
        <v>-9</v>
      </c>
      <c r="G123" s="48">
        <v>-9</v>
      </c>
      <c r="H123" s="48">
        <v>-9</v>
      </c>
      <c r="I123" s="48">
        <v>-9</v>
      </c>
      <c r="J123" s="48">
        <v>-9</v>
      </c>
      <c r="K123" s="48">
        <v>-10</v>
      </c>
      <c r="L123" s="37"/>
      <c r="M123" s="55" t="str">
        <f>'demand data 2018'!A125</f>
        <v>BRWA2A</v>
      </c>
      <c r="N123" s="55">
        <f>'demand data 2018'!B125</f>
        <v>0</v>
      </c>
      <c r="O123" s="55">
        <f>'demand data 2018'!C125</f>
        <v>87</v>
      </c>
      <c r="P123" s="55">
        <f>'demand data 2018'!D125</f>
        <v>87</v>
      </c>
      <c r="Q123" s="55">
        <f>'demand data 2018'!E125</f>
        <v>88</v>
      </c>
      <c r="R123" s="55">
        <f>'demand data 2018'!F125</f>
        <v>90</v>
      </c>
      <c r="S123" s="55">
        <f>'demand data 2018'!G125</f>
        <v>91</v>
      </c>
      <c r="T123" s="55">
        <f>'demand data 2018'!H125</f>
        <v>94</v>
      </c>
      <c r="U123" s="55">
        <f>'demand data 2018'!I125</f>
        <v>96</v>
      </c>
      <c r="V123" s="55">
        <f>'demand data 2018'!J125</f>
        <v>98</v>
      </c>
      <c r="W123" s="34" t="str">
        <f t="shared" si="5"/>
        <v>Different</v>
      </c>
      <c r="X123" s="38">
        <f t="shared" si="6"/>
        <v>-9</v>
      </c>
      <c r="Y123" s="34">
        <f t="shared" si="7"/>
        <v>87</v>
      </c>
      <c r="Z123" s="57">
        <f t="shared" si="8"/>
        <v>10.666666666666666</v>
      </c>
    </row>
    <row r="124" spans="2:26" x14ac:dyDescent="0.2">
      <c r="B124" s="46" t="s">
        <v>292</v>
      </c>
      <c r="C124" s="46"/>
      <c r="D124" s="48">
        <v>16</v>
      </c>
      <c r="E124" s="48">
        <v>16</v>
      </c>
      <c r="F124" s="48">
        <v>16</v>
      </c>
      <c r="G124" s="48">
        <v>16</v>
      </c>
      <c r="H124" s="48">
        <v>16</v>
      </c>
      <c r="I124" s="48">
        <v>16</v>
      </c>
      <c r="J124" s="48">
        <v>16</v>
      </c>
      <c r="K124" s="48">
        <v>16</v>
      </c>
      <c r="L124" s="37"/>
      <c r="M124" s="55" t="str">
        <f>'demand data 2018'!A126</f>
        <v>BRWA2B</v>
      </c>
      <c r="N124" s="55">
        <f>'demand data 2018'!B126</f>
        <v>0</v>
      </c>
      <c r="O124" s="55">
        <f>'demand data 2018'!C126</f>
        <v>87</v>
      </c>
      <c r="P124" s="55">
        <f>'demand data 2018'!D126</f>
        <v>87</v>
      </c>
      <c r="Q124" s="55">
        <f>'demand data 2018'!E126</f>
        <v>88</v>
      </c>
      <c r="R124" s="55">
        <f>'demand data 2018'!F126</f>
        <v>90</v>
      </c>
      <c r="S124" s="55">
        <f>'demand data 2018'!G126</f>
        <v>91</v>
      </c>
      <c r="T124" s="55">
        <f>'demand data 2018'!H126</f>
        <v>94</v>
      </c>
      <c r="U124" s="55">
        <f>'demand data 2018'!I126</f>
        <v>96</v>
      </c>
      <c r="V124" s="55">
        <f>'demand data 2018'!J126</f>
        <v>98</v>
      </c>
      <c r="W124" s="34" t="str">
        <f t="shared" si="5"/>
        <v>Different</v>
      </c>
      <c r="X124" s="38">
        <f t="shared" si="6"/>
        <v>16</v>
      </c>
      <c r="Y124" s="34">
        <f t="shared" si="7"/>
        <v>87</v>
      </c>
      <c r="Z124" s="57">
        <f t="shared" si="8"/>
        <v>-4.4375</v>
      </c>
    </row>
    <row r="125" spans="2:26" x14ac:dyDescent="0.2">
      <c r="B125" s="46" t="s">
        <v>503</v>
      </c>
      <c r="C125" s="46"/>
      <c r="D125" s="48">
        <v>110</v>
      </c>
      <c r="E125" s="48">
        <v>111</v>
      </c>
      <c r="F125" s="48">
        <v>112</v>
      </c>
      <c r="G125" s="48">
        <v>112</v>
      </c>
      <c r="H125" s="48">
        <v>113</v>
      </c>
      <c r="I125" s="48">
        <v>114</v>
      </c>
      <c r="J125" s="48">
        <v>115</v>
      </c>
      <c r="K125" s="48">
        <v>117</v>
      </c>
      <c r="L125" s="37"/>
      <c r="M125" s="55" t="str">
        <f>'demand data 2018'!A127</f>
        <v>BUMU10</v>
      </c>
      <c r="N125" s="55">
        <f>'demand data 2018'!B127</f>
        <v>0</v>
      </c>
      <c r="O125" s="55">
        <f>'demand data 2018'!C127</f>
        <v>37</v>
      </c>
      <c r="P125" s="55">
        <f>'demand data 2018'!D127</f>
        <v>37</v>
      </c>
      <c r="Q125" s="55">
        <f>'demand data 2018'!E127</f>
        <v>39</v>
      </c>
      <c r="R125" s="55">
        <f>'demand data 2018'!F127</f>
        <v>41</v>
      </c>
      <c r="S125" s="55">
        <f>'demand data 2018'!G127</f>
        <v>44</v>
      </c>
      <c r="T125" s="55">
        <f>'demand data 2018'!H127</f>
        <v>46</v>
      </c>
      <c r="U125" s="55">
        <f>'demand data 2018'!I127</f>
        <v>46</v>
      </c>
      <c r="V125" s="55">
        <f>'demand data 2018'!J127</f>
        <v>46</v>
      </c>
      <c r="W125" s="34" t="str">
        <f t="shared" si="5"/>
        <v>Different</v>
      </c>
      <c r="X125" s="38">
        <f t="shared" si="6"/>
        <v>111</v>
      </c>
      <c r="Y125" s="34">
        <f t="shared" si="7"/>
        <v>37</v>
      </c>
      <c r="Z125" s="57">
        <f t="shared" si="8"/>
        <v>0.66666666666666663</v>
      </c>
    </row>
    <row r="126" spans="2:26" x14ac:dyDescent="0.2">
      <c r="B126" s="46" t="s">
        <v>404</v>
      </c>
      <c r="C126" s="46"/>
      <c r="D126" s="48">
        <v>164</v>
      </c>
      <c r="E126" s="48">
        <v>165</v>
      </c>
      <c r="F126" s="48">
        <v>165</v>
      </c>
      <c r="G126" s="48">
        <v>169</v>
      </c>
      <c r="H126" s="48">
        <v>173</v>
      </c>
      <c r="I126" s="48">
        <v>178</v>
      </c>
      <c r="J126" s="48">
        <v>182</v>
      </c>
      <c r="K126" s="48">
        <v>188</v>
      </c>
      <c r="L126" s="37"/>
      <c r="M126" s="55" t="str">
        <f>'demand data 2018'!A128</f>
        <v>BURW40</v>
      </c>
      <c r="N126" s="55">
        <f>'demand data 2018'!B128</f>
        <v>0</v>
      </c>
      <c r="O126" s="55">
        <f>'demand data 2018'!C128</f>
        <v>253</v>
      </c>
      <c r="P126" s="55">
        <f>'demand data 2018'!D128</f>
        <v>255</v>
      </c>
      <c r="Q126" s="55">
        <f>'demand data 2018'!E128</f>
        <v>257</v>
      </c>
      <c r="R126" s="55">
        <f>'demand data 2018'!F128</f>
        <v>261</v>
      </c>
      <c r="S126" s="55">
        <f>'demand data 2018'!G128</f>
        <v>265</v>
      </c>
      <c r="T126" s="55">
        <f>'demand data 2018'!H128</f>
        <v>269</v>
      </c>
      <c r="U126" s="55">
        <f>'demand data 2018'!I128</f>
        <v>274</v>
      </c>
      <c r="V126" s="55">
        <f>'demand data 2018'!J128</f>
        <v>279</v>
      </c>
      <c r="W126" s="34" t="str">
        <f t="shared" si="5"/>
        <v>Different</v>
      </c>
      <c r="X126" s="38">
        <f t="shared" si="6"/>
        <v>165</v>
      </c>
      <c r="Y126" s="34">
        <f t="shared" si="7"/>
        <v>253</v>
      </c>
      <c r="Z126" s="57">
        <f t="shared" si="8"/>
        <v>-0.53333333333333333</v>
      </c>
    </row>
    <row r="127" spans="2:26" x14ac:dyDescent="0.2">
      <c r="B127" s="46" t="s">
        <v>713</v>
      </c>
      <c r="C127" s="46"/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37"/>
      <c r="M127" s="55" t="str">
        <f>'demand data 2018'!A129</f>
        <v>BUSB20</v>
      </c>
      <c r="N127" s="55">
        <f>'demand data 2018'!B129</f>
        <v>0</v>
      </c>
      <c r="O127" s="55">
        <f>'demand data 2018'!C129</f>
        <v>0</v>
      </c>
      <c r="P127" s="55">
        <f>'demand data 2018'!D129</f>
        <v>0</v>
      </c>
      <c r="Q127" s="55">
        <f>'demand data 2018'!E129</f>
        <v>0</v>
      </c>
      <c r="R127" s="55">
        <f>'demand data 2018'!F129</f>
        <v>0</v>
      </c>
      <c r="S127" s="55">
        <f>'demand data 2018'!G129</f>
        <v>0</v>
      </c>
      <c r="T127" s="55">
        <f>'demand data 2018'!H129</f>
        <v>0</v>
      </c>
      <c r="U127" s="55">
        <f>'demand data 2018'!I129</f>
        <v>0</v>
      </c>
      <c r="V127" s="55">
        <f>'demand data 2018'!J129</f>
        <v>0</v>
      </c>
      <c r="W127" s="34" t="str">
        <f t="shared" si="5"/>
        <v>Different</v>
      </c>
      <c r="X127" s="38">
        <f t="shared" si="6"/>
        <v>0</v>
      </c>
      <c r="Y127" s="34">
        <f t="shared" si="7"/>
        <v>0</v>
      </c>
      <c r="Z127" s="57">
        <f t="shared" si="8"/>
        <v>0</v>
      </c>
    </row>
    <row r="128" spans="2:26" x14ac:dyDescent="0.2">
      <c r="B128" s="46" t="s">
        <v>714</v>
      </c>
      <c r="C128" s="46"/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37"/>
      <c r="M128" s="55" t="str">
        <f>'demand data 2018'!A130</f>
        <v>BUSH20</v>
      </c>
      <c r="N128" s="55">
        <f>'demand data 2018'!B130</f>
        <v>0</v>
      </c>
      <c r="O128" s="55">
        <f>'demand data 2018'!C130</f>
        <v>153</v>
      </c>
      <c r="P128" s="55">
        <f>'demand data 2018'!D130</f>
        <v>155</v>
      </c>
      <c r="Q128" s="55">
        <f>'demand data 2018'!E130</f>
        <v>157</v>
      </c>
      <c r="R128" s="55">
        <f>'demand data 2018'!F130</f>
        <v>160</v>
      </c>
      <c r="S128" s="55">
        <f>'demand data 2018'!G130</f>
        <v>162</v>
      </c>
      <c r="T128" s="55">
        <f>'demand data 2018'!H130</f>
        <v>166</v>
      </c>
      <c r="U128" s="55">
        <f>'demand data 2018'!I130</f>
        <v>169</v>
      </c>
      <c r="V128" s="55">
        <f>'demand data 2018'!J130</f>
        <v>173</v>
      </c>
      <c r="W128" s="34" t="str">
        <f t="shared" si="5"/>
        <v>Different</v>
      </c>
      <c r="X128" s="38">
        <f t="shared" si="6"/>
        <v>0</v>
      </c>
      <c r="Y128" s="34">
        <f t="shared" si="7"/>
        <v>153</v>
      </c>
      <c r="Z128" s="57">
        <f t="shared" si="8"/>
        <v>0</v>
      </c>
    </row>
    <row r="129" spans="2:26" x14ac:dyDescent="0.2">
      <c r="B129" s="46" t="s">
        <v>523</v>
      </c>
      <c r="C129" s="46"/>
      <c r="D129" s="48">
        <v>168</v>
      </c>
      <c r="E129" s="48">
        <v>168</v>
      </c>
      <c r="F129" s="48">
        <v>168</v>
      </c>
      <c r="G129" s="48">
        <v>169</v>
      </c>
      <c r="H129" s="48">
        <v>170</v>
      </c>
      <c r="I129" s="48">
        <v>170</v>
      </c>
      <c r="J129" s="48">
        <v>170</v>
      </c>
      <c r="K129" s="48">
        <v>170</v>
      </c>
      <c r="L129" s="37"/>
      <c r="M129" s="55" t="str">
        <f>'demand data 2018'!A131</f>
        <v>BUST20</v>
      </c>
      <c r="N129" s="55">
        <f>'demand data 2018'!B131</f>
        <v>0</v>
      </c>
      <c r="O129" s="55">
        <f>'demand data 2018'!C131</f>
        <v>341</v>
      </c>
      <c r="P129" s="55">
        <f>'demand data 2018'!D131</f>
        <v>347</v>
      </c>
      <c r="Q129" s="55">
        <f>'demand data 2018'!E131</f>
        <v>353</v>
      </c>
      <c r="R129" s="55">
        <f>'demand data 2018'!F131</f>
        <v>359</v>
      </c>
      <c r="S129" s="55">
        <f>'demand data 2018'!G131</f>
        <v>366</v>
      </c>
      <c r="T129" s="55">
        <f>'demand data 2018'!H131</f>
        <v>374</v>
      </c>
      <c r="U129" s="55">
        <f>'demand data 2018'!I131</f>
        <v>383</v>
      </c>
      <c r="V129" s="55">
        <f>'demand data 2018'!J131</f>
        <v>393</v>
      </c>
      <c r="W129" s="34" t="str">
        <f t="shared" si="5"/>
        <v>Different</v>
      </c>
      <c r="X129" s="38">
        <f t="shared" si="6"/>
        <v>168</v>
      </c>
      <c r="Y129" s="34">
        <f t="shared" si="7"/>
        <v>341</v>
      </c>
      <c r="Z129" s="57">
        <f t="shared" si="8"/>
        <v>-1.0297619047619047</v>
      </c>
    </row>
    <row r="130" spans="2:26" x14ac:dyDescent="0.2">
      <c r="B130" s="46" t="s">
        <v>405</v>
      </c>
      <c r="C130" s="46"/>
      <c r="D130" s="48">
        <v>309</v>
      </c>
      <c r="E130" s="48">
        <v>313</v>
      </c>
      <c r="F130" s="48">
        <v>317</v>
      </c>
      <c r="G130" s="48">
        <v>318</v>
      </c>
      <c r="H130" s="48">
        <v>320</v>
      </c>
      <c r="I130" s="48">
        <v>325</v>
      </c>
      <c r="J130" s="48">
        <v>332</v>
      </c>
      <c r="K130" s="48">
        <v>337</v>
      </c>
      <c r="L130" s="37"/>
      <c r="M130" s="55" t="str">
        <f>'demand data 2018'!A132</f>
        <v>BUST40</v>
      </c>
      <c r="N130" s="55">
        <f>'demand data 2018'!B132</f>
        <v>0</v>
      </c>
      <c r="O130" s="55">
        <f>'demand data 2018'!C132</f>
        <v>0</v>
      </c>
      <c r="P130" s="55">
        <f>'demand data 2018'!D132</f>
        <v>0</v>
      </c>
      <c r="Q130" s="55">
        <f>'demand data 2018'!E132</f>
        <v>0</v>
      </c>
      <c r="R130" s="55">
        <f>'demand data 2018'!F132</f>
        <v>0</v>
      </c>
      <c r="S130" s="55">
        <f>'demand data 2018'!G132</f>
        <v>0</v>
      </c>
      <c r="T130" s="55">
        <f>'demand data 2018'!H132</f>
        <v>0</v>
      </c>
      <c r="U130" s="55">
        <f>'demand data 2018'!I132</f>
        <v>0</v>
      </c>
      <c r="V130" s="55">
        <f>'demand data 2018'!J132</f>
        <v>0</v>
      </c>
      <c r="W130" s="34" t="str">
        <f t="shared" si="5"/>
        <v>Different</v>
      </c>
      <c r="X130" s="38">
        <f t="shared" si="6"/>
        <v>313</v>
      </c>
      <c r="Y130" s="34">
        <f t="shared" si="7"/>
        <v>0</v>
      </c>
      <c r="Z130" s="57">
        <f t="shared" si="8"/>
        <v>1</v>
      </c>
    </row>
    <row r="131" spans="2:26" x14ac:dyDescent="0.2">
      <c r="B131" s="46" t="s">
        <v>717</v>
      </c>
      <c r="C131" s="46"/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37"/>
      <c r="M131" s="55" t="str">
        <f>'demand data 2018'!A133</f>
        <v>CAAD1Q</v>
      </c>
      <c r="N131" s="55">
        <f>'demand data 2018'!B133</f>
        <v>0</v>
      </c>
      <c r="O131" s="55">
        <f>'demand data 2018'!C133</f>
        <v>7</v>
      </c>
      <c r="P131" s="55">
        <f>'demand data 2018'!D133</f>
        <v>7</v>
      </c>
      <c r="Q131" s="55">
        <f>'demand data 2018'!E133</f>
        <v>7</v>
      </c>
      <c r="R131" s="55">
        <f>'demand data 2018'!F133</f>
        <v>7</v>
      </c>
      <c r="S131" s="55">
        <f>'demand data 2018'!G133</f>
        <v>7</v>
      </c>
      <c r="T131" s="55">
        <f>'demand data 2018'!H133</f>
        <v>6</v>
      </c>
      <c r="U131" s="55">
        <f>'demand data 2018'!I133</f>
        <v>6</v>
      </c>
      <c r="V131" s="55">
        <f>'demand data 2018'!J133</f>
        <v>6</v>
      </c>
      <c r="W131" s="34" t="str">
        <f t="shared" si="5"/>
        <v>Different</v>
      </c>
      <c r="X131" s="38">
        <f t="shared" si="6"/>
        <v>0</v>
      </c>
      <c r="Y131" s="34">
        <f t="shared" si="7"/>
        <v>7</v>
      </c>
      <c r="Z131" s="57">
        <f t="shared" si="8"/>
        <v>0</v>
      </c>
    </row>
    <row r="132" spans="2:26" x14ac:dyDescent="0.2">
      <c r="B132" s="46" t="s">
        <v>715</v>
      </c>
      <c r="C132" s="46"/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37"/>
      <c r="M132" s="55" t="str">
        <f>'demand data 2018'!A134</f>
        <v>CAAD1R</v>
      </c>
      <c r="N132" s="55">
        <f>'demand data 2018'!B134</f>
        <v>0</v>
      </c>
      <c r="O132" s="55">
        <f>'demand data 2018'!C134</f>
        <v>7</v>
      </c>
      <c r="P132" s="55">
        <f>'demand data 2018'!D134</f>
        <v>7</v>
      </c>
      <c r="Q132" s="55">
        <f>'demand data 2018'!E134</f>
        <v>7</v>
      </c>
      <c r="R132" s="55">
        <f>'demand data 2018'!F134</f>
        <v>7</v>
      </c>
      <c r="S132" s="55">
        <f>'demand data 2018'!G134</f>
        <v>7</v>
      </c>
      <c r="T132" s="55">
        <f>'demand data 2018'!H134</f>
        <v>6</v>
      </c>
      <c r="U132" s="55">
        <f>'demand data 2018'!I134</f>
        <v>6</v>
      </c>
      <c r="V132" s="55">
        <f>'demand data 2018'!J134</f>
        <v>6</v>
      </c>
      <c r="W132" s="34" t="str">
        <f t="shared" si="5"/>
        <v>Different</v>
      </c>
      <c r="X132" s="38">
        <f t="shared" si="6"/>
        <v>0</v>
      </c>
      <c r="Y132" s="34">
        <f t="shared" si="7"/>
        <v>7</v>
      </c>
      <c r="Z132" s="57">
        <f t="shared" si="8"/>
        <v>0</v>
      </c>
    </row>
    <row r="133" spans="2:26" x14ac:dyDescent="0.2">
      <c r="B133" s="46" t="s">
        <v>716</v>
      </c>
      <c r="C133" s="46"/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37"/>
      <c r="M133" s="55" t="str">
        <f>'demand data 2018'!A135</f>
        <v>CAFA1Q</v>
      </c>
      <c r="N133" s="55">
        <f>'demand data 2018'!B135</f>
        <v>0</v>
      </c>
      <c r="O133" s="55">
        <f>'demand data 2018'!C135</f>
        <v>-11</v>
      </c>
      <c r="P133" s="55">
        <f>'demand data 2018'!D135</f>
        <v>-11</v>
      </c>
      <c r="Q133" s="55">
        <f>'demand data 2018'!E135</f>
        <v>-11</v>
      </c>
      <c r="R133" s="55">
        <f>'demand data 2018'!F135</f>
        <v>-11</v>
      </c>
      <c r="S133" s="55">
        <f>'demand data 2018'!G135</f>
        <v>-11</v>
      </c>
      <c r="T133" s="55">
        <f>'demand data 2018'!H135</f>
        <v>-11</v>
      </c>
      <c r="U133" s="55">
        <f>'demand data 2018'!I135</f>
        <v>-11</v>
      </c>
      <c r="V133" s="55">
        <f>'demand data 2018'!J135</f>
        <v>-11</v>
      </c>
      <c r="W133" s="34" t="str">
        <f t="shared" si="5"/>
        <v>Different</v>
      </c>
      <c r="X133" s="38">
        <f t="shared" si="6"/>
        <v>0</v>
      </c>
      <c r="Y133" s="34">
        <f t="shared" si="7"/>
        <v>-11</v>
      </c>
      <c r="Z133" s="57">
        <f t="shared" si="8"/>
        <v>0</v>
      </c>
    </row>
    <row r="134" spans="2:26" x14ac:dyDescent="0.2">
      <c r="B134" s="46" t="s">
        <v>719</v>
      </c>
      <c r="C134" s="46"/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37"/>
      <c r="M134" s="55" t="str">
        <f>'demand data 2018'!A136</f>
        <v>CANT40</v>
      </c>
      <c r="N134" s="55">
        <f>'demand data 2018'!B136</f>
        <v>0</v>
      </c>
      <c r="O134" s="55">
        <f>'demand data 2018'!C136</f>
        <v>71</v>
      </c>
      <c r="P134" s="55">
        <f>'demand data 2018'!D136</f>
        <v>113</v>
      </c>
      <c r="Q134" s="55">
        <f>'demand data 2018'!E136</f>
        <v>115</v>
      </c>
      <c r="R134" s="55">
        <f>'demand data 2018'!F136</f>
        <v>116</v>
      </c>
      <c r="S134" s="55">
        <f>'demand data 2018'!G136</f>
        <v>118</v>
      </c>
      <c r="T134" s="55">
        <f>'demand data 2018'!H136</f>
        <v>119</v>
      </c>
      <c r="U134" s="55">
        <f>'demand data 2018'!I136</f>
        <v>121</v>
      </c>
      <c r="V134" s="55">
        <f>'demand data 2018'!J136</f>
        <v>122</v>
      </c>
      <c r="W134" s="34" t="str">
        <f t="shared" si="5"/>
        <v>Different</v>
      </c>
      <c r="X134" s="38">
        <f t="shared" si="6"/>
        <v>0</v>
      </c>
      <c r="Y134" s="34">
        <f t="shared" si="7"/>
        <v>71</v>
      </c>
      <c r="Z134" s="57">
        <f t="shared" si="8"/>
        <v>0</v>
      </c>
    </row>
    <row r="135" spans="2:26" x14ac:dyDescent="0.2">
      <c r="B135" s="46" t="s">
        <v>580</v>
      </c>
      <c r="C135" s="46"/>
      <c r="D135" s="48">
        <v>-8</v>
      </c>
      <c r="E135" s="48">
        <v>-8</v>
      </c>
      <c r="F135" s="48">
        <v>-9</v>
      </c>
      <c r="G135" s="48">
        <v>-9</v>
      </c>
      <c r="H135" s="48">
        <v>-9</v>
      </c>
      <c r="I135" s="48">
        <v>-9</v>
      </c>
      <c r="J135" s="48">
        <v>-9</v>
      </c>
      <c r="K135" s="48">
        <v>-9</v>
      </c>
      <c r="L135" s="37"/>
      <c r="M135" s="55" t="str">
        <f>'demand data 2018'!A137</f>
        <v>CAPE20</v>
      </c>
      <c r="N135" s="55">
        <f>'demand data 2018'!B137</f>
        <v>0</v>
      </c>
      <c r="O135" s="55">
        <f>'demand data 2018'!C137</f>
        <v>155</v>
      </c>
      <c r="P135" s="55">
        <f>'demand data 2018'!D137</f>
        <v>157</v>
      </c>
      <c r="Q135" s="55">
        <f>'demand data 2018'!E137</f>
        <v>170</v>
      </c>
      <c r="R135" s="55">
        <f>'demand data 2018'!F137</f>
        <v>173</v>
      </c>
      <c r="S135" s="55">
        <f>'demand data 2018'!G137</f>
        <v>177</v>
      </c>
      <c r="T135" s="55">
        <f>'demand data 2018'!H137</f>
        <v>180</v>
      </c>
      <c r="U135" s="55">
        <f>'demand data 2018'!I137</f>
        <v>184</v>
      </c>
      <c r="V135" s="55">
        <f>'demand data 2018'!J137</f>
        <v>189</v>
      </c>
      <c r="W135" s="34" t="str">
        <f t="shared" si="5"/>
        <v>Different</v>
      </c>
      <c r="X135" s="38">
        <f t="shared" si="6"/>
        <v>-8</v>
      </c>
      <c r="Y135" s="34">
        <f t="shared" si="7"/>
        <v>155</v>
      </c>
      <c r="Z135" s="57">
        <f t="shared" si="8"/>
        <v>20.375</v>
      </c>
    </row>
    <row r="136" spans="2:26" x14ac:dyDescent="0.2">
      <c r="B136" s="46" t="s">
        <v>293</v>
      </c>
      <c r="C136" s="46"/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37"/>
      <c r="M136" s="55" t="str">
        <f>'demand data 2018'!A138</f>
        <v>CAPE4A</v>
      </c>
      <c r="N136" s="55">
        <f>'demand data 2018'!B138</f>
        <v>0</v>
      </c>
      <c r="O136" s="55">
        <f>'demand data 2018'!C138</f>
        <v>0</v>
      </c>
      <c r="P136" s="55">
        <f>'demand data 2018'!D138</f>
        <v>0</v>
      </c>
      <c r="Q136" s="55">
        <f>'demand data 2018'!E138</f>
        <v>0</v>
      </c>
      <c r="R136" s="55">
        <f>'demand data 2018'!F138</f>
        <v>0</v>
      </c>
      <c r="S136" s="55">
        <f>'demand data 2018'!G138</f>
        <v>0</v>
      </c>
      <c r="T136" s="55">
        <f>'demand data 2018'!H138</f>
        <v>0</v>
      </c>
      <c r="U136" s="55">
        <f>'demand data 2018'!I138</f>
        <v>0</v>
      </c>
      <c r="V136" s="55">
        <f>'demand data 2018'!J138</f>
        <v>0</v>
      </c>
      <c r="W136" s="34" t="str">
        <f t="shared" si="5"/>
        <v>Different</v>
      </c>
      <c r="X136" s="38">
        <f t="shared" si="6"/>
        <v>0</v>
      </c>
      <c r="Y136" s="34">
        <f t="shared" si="7"/>
        <v>0</v>
      </c>
      <c r="Z136" s="57">
        <f t="shared" si="8"/>
        <v>0</v>
      </c>
    </row>
    <row r="137" spans="2:26" x14ac:dyDescent="0.2">
      <c r="B137" s="46" t="s">
        <v>294</v>
      </c>
      <c r="C137" s="46"/>
      <c r="D137" s="48">
        <v>-3</v>
      </c>
      <c r="E137" s="48">
        <v>-3</v>
      </c>
      <c r="F137" s="48">
        <v>-3</v>
      </c>
      <c r="G137" s="48">
        <v>-3</v>
      </c>
      <c r="H137" s="48">
        <v>-3</v>
      </c>
      <c r="I137" s="48">
        <v>-3</v>
      </c>
      <c r="J137" s="48">
        <v>-3</v>
      </c>
      <c r="K137" s="48">
        <v>-3</v>
      </c>
      <c r="L137" s="37"/>
      <c r="M137" s="55" t="str">
        <f>'demand data 2018'!A139</f>
        <v>CAPE4B</v>
      </c>
      <c r="N137" s="55">
        <f>'demand data 2018'!B139</f>
        <v>0</v>
      </c>
      <c r="O137" s="55">
        <f>'demand data 2018'!C139</f>
        <v>0</v>
      </c>
      <c r="P137" s="55">
        <f>'demand data 2018'!D139</f>
        <v>0</v>
      </c>
      <c r="Q137" s="55">
        <f>'demand data 2018'!E139</f>
        <v>0</v>
      </c>
      <c r="R137" s="55">
        <f>'demand data 2018'!F139</f>
        <v>0</v>
      </c>
      <c r="S137" s="55">
        <f>'demand data 2018'!G139</f>
        <v>0</v>
      </c>
      <c r="T137" s="55">
        <f>'demand data 2018'!H139</f>
        <v>0</v>
      </c>
      <c r="U137" s="55">
        <f>'demand data 2018'!I139</f>
        <v>0</v>
      </c>
      <c r="V137" s="55">
        <f>'demand data 2018'!J139</f>
        <v>0</v>
      </c>
      <c r="W137" s="34" t="str">
        <f t="shared" si="5"/>
        <v>Different</v>
      </c>
      <c r="X137" s="38">
        <f t="shared" si="6"/>
        <v>-3</v>
      </c>
      <c r="Y137" s="34">
        <f t="shared" si="7"/>
        <v>0</v>
      </c>
      <c r="Z137" s="57">
        <f t="shared" si="8"/>
        <v>1</v>
      </c>
    </row>
    <row r="138" spans="2:26" x14ac:dyDescent="0.2">
      <c r="B138" s="46" t="s">
        <v>581</v>
      </c>
      <c r="C138" s="46"/>
      <c r="D138" s="48">
        <v>-20</v>
      </c>
      <c r="E138" s="48">
        <v>-21</v>
      </c>
      <c r="F138" s="48">
        <v>-21</v>
      </c>
      <c r="G138" s="48">
        <v>-22</v>
      </c>
      <c r="H138" s="48">
        <v>-22</v>
      </c>
      <c r="I138" s="48">
        <v>-22</v>
      </c>
      <c r="J138" s="48">
        <v>-23</v>
      </c>
      <c r="K138" s="48">
        <v>-23</v>
      </c>
      <c r="L138" s="37"/>
      <c r="M138" s="55" t="str">
        <f>'demand data 2018'!A140</f>
        <v>CARE20</v>
      </c>
      <c r="N138" s="55">
        <f>'demand data 2018'!B140</f>
        <v>0</v>
      </c>
      <c r="O138" s="55">
        <f>'demand data 2018'!C140</f>
        <v>161</v>
      </c>
      <c r="P138" s="55">
        <f>'demand data 2018'!D140</f>
        <v>162</v>
      </c>
      <c r="Q138" s="55">
        <f>'demand data 2018'!E140</f>
        <v>163</v>
      </c>
      <c r="R138" s="55">
        <f>'demand data 2018'!F140</f>
        <v>165</v>
      </c>
      <c r="S138" s="55">
        <f>'demand data 2018'!G140</f>
        <v>167</v>
      </c>
      <c r="T138" s="55">
        <f>'demand data 2018'!H140</f>
        <v>169</v>
      </c>
      <c r="U138" s="55">
        <f>'demand data 2018'!I140</f>
        <v>171</v>
      </c>
      <c r="V138" s="55">
        <f>'demand data 2018'!J140</f>
        <v>173</v>
      </c>
      <c r="W138" s="34" t="str">
        <f t="shared" ref="W138:W201" si="9">IF(B138=M138,"ok","Different")</f>
        <v>Different</v>
      </c>
      <c r="X138" s="38">
        <f t="shared" ref="X138:X201" si="10">E138</f>
        <v>-21</v>
      </c>
      <c r="Y138" s="34">
        <f t="shared" ref="Y138:Y201" si="11">O138</f>
        <v>161</v>
      </c>
      <c r="Z138" s="57">
        <f t="shared" ref="Z138:Z201" si="12">IF(ISERROR((X138-Y138)/X138),0,(X138-Y138)/X138)</f>
        <v>8.6666666666666661</v>
      </c>
    </row>
    <row r="139" spans="2:26" x14ac:dyDescent="0.2">
      <c r="B139" s="46" t="s">
        <v>406</v>
      </c>
      <c r="C139" s="46"/>
      <c r="D139" s="48">
        <v>158</v>
      </c>
      <c r="E139" s="48">
        <v>159</v>
      </c>
      <c r="F139" s="48">
        <v>159</v>
      </c>
      <c r="G139" s="48">
        <v>162</v>
      </c>
      <c r="H139" s="48">
        <v>166</v>
      </c>
      <c r="I139" s="48">
        <v>169</v>
      </c>
      <c r="J139" s="48">
        <v>173</v>
      </c>
      <c r="K139" s="48">
        <v>177</v>
      </c>
      <c r="L139" s="37"/>
      <c r="M139" s="55" t="str">
        <f>'demand data 2018'!A141</f>
        <v>CARR20</v>
      </c>
      <c r="N139" s="55">
        <f>'demand data 2018'!B141</f>
        <v>0</v>
      </c>
      <c r="O139" s="55">
        <f>'demand data 2018'!C141</f>
        <v>318</v>
      </c>
      <c r="P139" s="55">
        <f>'demand data 2018'!D141</f>
        <v>317</v>
      </c>
      <c r="Q139" s="55">
        <f>'demand data 2018'!E141</f>
        <v>323</v>
      </c>
      <c r="R139" s="55">
        <f>'demand data 2018'!F141</f>
        <v>328</v>
      </c>
      <c r="S139" s="55">
        <f>'demand data 2018'!G141</f>
        <v>330</v>
      </c>
      <c r="T139" s="55">
        <f>'demand data 2018'!H141</f>
        <v>333</v>
      </c>
      <c r="U139" s="55">
        <f>'demand data 2018'!I141</f>
        <v>336</v>
      </c>
      <c r="V139" s="55">
        <f>'demand data 2018'!J141</f>
        <v>338</v>
      </c>
      <c r="W139" s="34" t="str">
        <f t="shared" si="9"/>
        <v>Different</v>
      </c>
      <c r="X139" s="38">
        <f t="shared" si="10"/>
        <v>159</v>
      </c>
      <c r="Y139" s="34">
        <f t="shared" si="11"/>
        <v>318</v>
      </c>
      <c r="Z139" s="57">
        <f t="shared" si="12"/>
        <v>-1</v>
      </c>
    </row>
    <row r="140" spans="2:26" x14ac:dyDescent="0.2">
      <c r="B140" s="46" t="s">
        <v>230</v>
      </c>
      <c r="C140" s="46"/>
      <c r="D140" s="48">
        <v>460</v>
      </c>
      <c r="E140" s="48">
        <v>461</v>
      </c>
      <c r="F140" s="48">
        <v>461</v>
      </c>
      <c r="G140" s="48">
        <v>463</v>
      </c>
      <c r="H140" s="48">
        <v>465</v>
      </c>
      <c r="I140" s="48">
        <v>469</v>
      </c>
      <c r="J140" s="48">
        <v>474</v>
      </c>
      <c r="K140" s="48">
        <v>480</v>
      </c>
      <c r="L140" s="37"/>
      <c r="M140" s="55" t="str">
        <f>'demand data 2018'!A142</f>
        <v>CARR40</v>
      </c>
      <c r="N140" s="55">
        <f>'demand data 2018'!B142</f>
        <v>0</v>
      </c>
      <c r="O140" s="55">
        <f>'demand data 2018'!C142</f>
        <v>0</v>
      </c>
      <c r="P140" s="55">
        <f>'demand data 2018'!D142</f>
        <v>0</v>
      </c>
      <c r="Q140" s="55">
        <f>'demand data 2018'!E142</f>
        <v>0</v>
      </c>
      <c r="R140" s="55">
        <f>'demand data 2018'!F142</f>
        <v>0</v>
      </c>
      <c r="S140" s="55">
        <f>'demand data 2018'!G142</f>
        <v>0</v>
      </c>
      <c r="T140" s="55">
        <f>'demand data 2018'!H142</f>
        <v>0</v>
      </c>
      <c r="U140" s="55">
        <f>'demand data 2018'!I142</f>
        <v>0</v>
      </c>
      <c r="V140" s="55">
        <f>'demand data 2018'!J142</f>
        <v>0</v>
      </c>
      <c r="W140" s="34" t="str">
        <f t="shared" si="9"/>
        <v>Different</v>
      </c>
      <c r="X140" s="38">
        <f t="shared" si="10"/>
        <v>461</v>
      </c>
      <c r="Y140" s="34">
        <f t="shared" si="11"/>
        <v>0</v>
      </c>
      <c r="Z140" s="57">
        <f t="shared" si="12"/>
        <v>1</v>
      </c>
    </row>
    <row r="141" spans="2:26" x14ac:dyDescent="0.2">
      <c r="B141" s="46" t="s">
        <v>295</v>
      </c>
      <c r="C141" s="46"/>
      <c r="D141" s="48">
        <v>64</v>
      </c>
      <c r="E141" s="48">
        <v>60</v>
      </c>
      <c r="F141" s="48">
        <v>59</v>
      </c>
      <c r="G141" s="48">
        <v>59</v>
      </c>
      <c r="H141" s="48">
        <v>59</v>
      </c>
      <c r="I141" s="48">
        <v>59</v>
      </c>
      <c r="J141" s="48">
        <v>59</v>
      </c>
      <c r="K141" s="48">
        <v>59</v>
      </c>
      <c r="L141" s="37"/>
      <c r="M141" s="55" t="str">
        <f>'demand data 2018'!A143</f>
        <v>CARR4A</v>
      </c>
      <c r="N141" s="55">
        <f>'demand data 2018'!B143</f>
        <v>0</v>
      </c>
      <c r="O141" s="55">
        <f>'demand data 2018'!C143</f>
        <v>0</v>
      </c>
      <c r="P141" s="55">
        <f>'demand data 2018'!D143</f>
        <v>0</v>
      </c>
      <c r="Q141" s="55">
        <f>'demand data 2018'!E143</f>
        <v>0</v>
      </c>
      <c r="R141" s="55">
        <f>'demand data 2018'!F143</f>
        <v>0</v>
      </c>
      <c r="S141" s="55">
        <f>'demand data 2018'!G143</f>
        <v>0</v>
      </c>
      <c r="T141" s="55">
        <f>'demand data 2018'!H143</f>
        <v>0</v>
      </c>
      <c r="U141" s="55">
        <f>'demand data 2018'!I143</f>
        <v>0</v>
      </c>
      <c r="V141" s="55">
        <f>'demand data 2018'!J143</f>
        <v>0</v>
      </c>
      <c r="W141" s="34" t="str">
        <f t="shared" si="9"/>
        <v>Different</v>
      </c>
      <c r="X141" s="38">
        <f t="shared" si="10"/>
        <v>60</v>
      </c>
      <c r="Y141" s="34">
        <f t="shared" si="11"/>
        <v>0</v>
      </c>
      <c r="Z141" s="57">
        <f t="shared" si="12"/>
        <v>1</v>
      </c>
    </row>
    <row r="142" spans="2:26" x14ac:dyDescent="0.2">
      <c r="B142" s="46" t="s">
        <v>582</v>
      </c>
      <c r="C142" s="46"/>
      <c r="D142" s="48">
        <v>28</v>
      </c>
      <c r="E142" s="48">
        <v>27</v>
      </c>
      <c r="F142" s="48">
        <v>27</v>
      </c>
      <c r="G142" s="48">
        <v>27</v>
      </c>
      <c r="H142" s="48">
        <v>27</v>
      </c>
      <c r="I142" s="48">
        <v>27</v>
      </c>
      <c r="J142" s="48">
        <v>27</v>
      </c>
      <c r="K142" s="48">
        <v>27</v>
      </c>
      <c r="L142" s="37"/>
      <c r="M142" s="55" t="str">
        <f>'demand data 2018'!A144</f>
        <v>CARR4B</v>
      </c>
      <c r="N142" s="55">
        <f>'demand data 2018'!B144</f>
        <v>0</v>
      </c>
      <c r="O142" s="55">
        <f>'demand data 2018'!C144</f>
        <v>0</v>
      </c>
      <c r="P142" s="55">
        <f>'demand data 2018'!D144</f>
        <v>0</v>
      </c>
      <c r="Q142" s="55">
        <f>'demand data 2018'!E144</f>
        <v>0</v>
      </c>
      <c r="R142" s="55">
        <f>'demand data 2018'!F144</f>
        <v>0</v>
      </c>
      <c r="S142" s="55">
        <f>'demand data 2018'!G144</f>
        <v>0</v>
      </c>
      <c r="T142" s="55">
        <f>'demand data 2018'!H144</f>
        <v>0</v>
      </c>
      <c r="U142" s="55">
        <f>'demand data 2018'!I144</f>
        <v>0</v>
      </c>
      <c r="V142" s="55">
        <f>'demand data 2018'!J144</f>
        <v>0</v>
      </c>
      <c r="W142" s="34" t="str">
        <f t="shared" si="9"/>
        <v>Different</v>
      </c>
      <c r="X142" s="38">
        <f t="shared" si="10"/>
        <v>27</v>
      </c>
      <c r="Y142" s="34">
        <f t="shared" si="11"/>
        <v>0</v>
      </c>
      <c r="Z142" s="57">
        <f t="shared" si="12"/>
        <v>1</v>
      </c>
    </row>
    <row r="143" spans="2:26" x14ac:dyDescent="0.2">
      <c r="B143" s="46" t="s">
        <v>296</v>
      </c>
      <c r="C143" s="46"/>
      <c r="D143" s="48">
        <v>40</v>
      </c>
      <c r="E143" s="48">
        <v>40</v>
      </c>
      <c r="F143" s="48">
        <v>40</v>
      </c>
      <c r="G143" s="48">
        <v>40</v>
      </c>
      <c r="H143" s="48">
        <v>40</v>
      </c>
      <c r="I143" s="48">
        <v>40</v>
      </c>
      <c r="J143" s="48">
        <v>40</v>
      </c>
      <c r="K143" s="48">
        <v>40</v>
      </c>
      <c r="L143" s="37"/>
      <c r="M143" s="55" t="str">
        <f>'demand data 2018'!A145</f>
        <v>CASS1Q</v>
      </c>
      <c r="N143" s="55">
        <f>'demand data 2018'!B145</f>
        <v>0</v>
      </c>
      <c r="O143" s="55">
        <f>'demand data 2018'!C145</f>
        <v>-2</v>
      </c>
      <c r="P143" s="55">
        <f>'demand data 2018'!D145</f>
        <v>-2</v>
      </c>
      <c r="Q143" s="55">
        <f>'demand data 2018'!E145</f>
        <v>-2</v>
      </c>
      <c r="R143" s="55">
        <f>'demand data 2018'!F145</f>
        <v>-2</v>
      </c>
      <c r="S143" s="55">
        <f>'demand data 2018'!G145</f>
        <v>-2</v>
      </c>
      <c r="T143" s="55">
        <f>'demand data 2018'!H145</f>
        <v>-2</v>
      </c>
      <c r="U143" s="55">
        <f>'demand data 2018'!I145</f>
        <v>-2</v>
      </c>
      <c r="V143" s="55">
        <f>'demand data 2018'!J145</f>
        <v>-2</v>
      </c>
      <c r="W143" s="34" t="str">
        <f t="shared" si="9"/>
        <v>Different</v>
      </c>
      <c r="X143" s="38">
        <f t="shared" si="10"/>
        <v>40</v>
      </c>
      <c r="Y143" s="34">
        <f t="shared" si="11"/>
        <v>-2</v>
      </c>
      <c r="Z143" s="57">
        <f t="shared" si="12"/>
        <v>1.05</v>
      </c>
    </row>
    <row r="144" spans="2:26" x14ac:dyDescent="0.2">
      <c r="B144" s="46" t="s">
        <v>297</v>
      </c>
      <c r="C144" s="46"/>
      <c r="D144" s="48">
        <v>40</v>
      </c>
      <c r="E144" s="48">
        <v>40</v>
      </c>
      <c r="F144" s="48">
        <v>40</v>
      </c>
      <c r="G144" s="48">
        <v>40</v>
      </c>
      <c r="H144" s="48">
        <v>40</v>
      </c>
      <c r="I144" s="48">
        <v>40</v>
      </c>
      <c r="J144" s="48">
        <v>40</v>
      </c>
      <c r="K144" s="48">
        <v>40</v>
      </c>
      <c r="L144" s="37"/>
      <c r="M144" s="55" t="str">
        <f>'demand data 2018'!A146</f>
        <v>CATY1Q</v>
      </c>
      <c r="N144" s="55">
        <f>'demand data 2018'!B146</f>
        <v>0</v>
      </c>
      <c r="O144" s="55">
        <f>'demand data 2018'!C146</f>
        <v>13</v>
      </c>
      <c r="P144" s="55">
        <f>'demand data 2018'!D146</f>
        <v>6</v>
      </c>
      <c r="Q144" s="55">
        <f>'demand data 2018'!E146</f>
        <v>6</v>
      </c>
      <c r="R144" s="55">
        <f>'demand data 2018'!F146</f>
        <v>6</v>
      </c>
      <c r="S144" s="55">
        <f>'demand data 2018'!G146</f>
        <v>6</v>
      </c>
      <c r="T144" s="55">
        <f>'demand data 2018'!H146</f>
        <v>6</v>
      </c>
      <c r="U144" s="55">
        <f>'demand data 2018'!I146</f>
        <v>6</v>
      </c>
      <c r="V144" s="55">
        <f>'demand data 2018'!J146</f>
        <v>6</v>
      </c>
      <c r="W144" s="34" t="str">
        <f t="shared" si="9"/>
        <v>Different</v>
      </c>
      <c r="X144" s="38">
        <f t="shared" si="10"/>
        <v>40</v>
      </c>
      <c r="Y144" s="34">
        <f t="shared" si="11"/>
        <v>13</v>
      </c>
      <c r="Z144" s="57">
        <f t="shared" si="12"/>
        <v>0.67500000000000004</v>
      </c>
    </row>
    <row r="145" spans="2:26" x14ac:dyDescent="0.2">
      <c r="B145" s="46" t="s">
        <v>428</v>
      </c>
      <c r="C145" s="46"/>
      <c r="D145" s="48">
        <v>82</v>
      </c>
      <c r="E145" s="48">
        <v>86</v>
      </c>
      <c r="F145" s="48">
        <v>83</v>
      </c>
      <c r="G145" s="48">
        <v>83</v>
      </c>
      <c r="H145" s="48">
        <v>83</v>
      </c>
      <c r="I145" s="48">
        <v>83</v>
      </c>
      <c r="J145" s="48">
        <v>83</v>
      </c>
      <c r="K145" s="48">
        <v>83</v>
      </c>
      <c r="L145" s="37"/>
      <c r="M145" s="55" t="str">
        <f>'demand data 2018'!A147</f>
        <v>CATY1R</v>
      </c>
      <c r="N145" s="55">
        <f>'demand data 2018'!B147</f>
        <v>0</v>
      </c>
      <c r="O145" s="55">
        <f>'demand data 2018'!C147</f>
        <v>10</v>
      </c>
      <c r="P145" s="55">
        <f>'demand data 2018'!D147</f>
        <v>2</v>
      </c>
      <c r="Q145" s="55">
        <f>'demand data 2018'!E147</f>
        <v>2</v>
      </c>
      <c r="R145" s="55">
        <f>'demand data 2018'!F147</f>
        <v>2</v>
      </c>
      <c r="S145" s="55">
        <f>'demand data 2018'!G147</f>
        <v>2</v>
      </c>
      <c r="T145" s="55">
        <f>'demand data 2018'!H147</f>
        <v>2</v>
      </c>
      <c r="U145" s="55">
        <f>'demand data 2018'!I147</f>
        <v>2</v>
      </c>
      <c r="V145" s="55">
        <f>'demand data 2018'!J147</f>
        <v>2</v>
      </c>
      <c r="W145" s="34" t="str">
        <f t="shared" si="9"/>
        <v>Different</v>
      </c>
      <c r="X145" s="38">
        <f t="shared" si="10"/>
        <v>86</v>
      </c>
      <c r="Y145" s="34">
        <f t="shared" si="11"/>
        <v>10</v>
      </c>
      <c r="Z145" s="57">
        <f t="shared" si="12"/>
        <v>0.88372093023255816</v>
      </c>
    </row>
    <row r="146" spans="2:26" x14ac:dyDescent="0.2">
      <c r="B146" s="46" t="s">
        <v>495</v>
      </c>
      <c r="C146" s="46"/>
      <c r="D146" s="48">
        <v>384</v>
      </c>
      <c r="E146" s="48">
        <v>387</v>
      </c>
      <c r="F146" s="48">
        <v>388</v>
      </c>
      <c r="G146" s="48">
        <v>389</v>
      </c>
      <c r="H146" s="48">
        <v>390</v>
      </c>
      <c r="I146" s="48">
        <v>392</v>
      </c>
      <c r="J146" s="48">
        <v>396</v>
      </c>
      <c r="K146" s="48">
        <v>400</v>
      </c>
      <c r="L146" s="37"/>
      <c r="M146" s="55" t="str">
        <f>'demand data 2018'!A148</f>
        <v>CEAN1Q</v>
      </c>
      <c r="N146" s="55">
        <f>'demand data 2018'!B148</f>
        <v>0</v>
      </c>
      <c r="O146" s="55">
        <f>'demand data 2018'!C148</f>
        <v>0</v>
      </c>
      <c r="P146" s="55">
        <f>'demand data 2018'!D148</f>
        <v>0</v>
      </c>
      <c r="Q146" s="55">
        <f>'demand data 2018'!E148</f>
        <v>0</v>
      </c>
      <c r="R146" s="55">
        <f>'demand data 2018'!F148</f>
        <v>0</v>
      </c>
      <c r="S146" s="55">
        <f>'demand data 2018'!G148</f>
        <v>0</v>
      </c>
      <c r="T146" s="55">
        <f>'demand data 2018'!H148</f>
        <v>0</v>
      </c>
      <c r="U146" s="55">
        <f>'demand data 2018'!I148</f>
        <v>0</v>
      </c>
      <c r="V146" s="55">
        <f>'demand data 2018'!J148</f>
        <v>0</v>
      </c>
      <c r="W146" s="34" t="str">
        <f t="shared" si="9"/>
        <v>Different</v>
      </c>
      <c r="X146" s="38">
        <f t="shared" si="10"/>
        <v>387</v>
      </c>
      <c r="Y146" s="34">
        <f t="shared" si="11"/>
        <v>0</v>
      </c>
      <c r="Z146" s="57">
        <f t="shared" si="12"/>
        <v>1</v>
      </c>
    </row>
    <row r="147" spans="2:26" x14ac:dyDescent="0.2">
      <c r="B147" s="46" t="s">
        <v>236</v>
      </c>
      <c r="C147" s="46"/>
      <c r="D147" s="48">
        <v>494</v>
      </c>
      <c r="E147" s="48">
        <v>498</v>
      </c>
      <c r="F147" s="48">
        <v>502</v>
      </c>
      <c r="G147" s="48">
        <v>507</v>
      </c>
      <c r="H147" s="48">
        <v>513</v>
      </c>
      <c r="I147" s="48">
        <v>522</v>
      </c>
      <c r="J147" s="48">
        <v>532</v>
      </c>
      <c r="K147" s="48">
        <v>543</v>
      </c>
      <c r="L147" s="37"/>
      <c r="M147" s="55" t="str">
        <f>'demand data 2018'!A149</f>
        <v>CELL40_SPM</v>
      </c>
      <c r="N147" s="55">
        <f>'demand data 2018'!B149</f>
        <v>0</v>
      </c>
      <c r="O147" s="55">
        <f>'demand data 2018'!C149</f>
        <v>159</v>
      </c>
      <c r="P147" s="55">
        <f>'demand data 2018'!D149</f>
        <v>182</v>
      </c>
      <c r="Q147" s="55">
        <f>'demand data 2018'!E149</f>
        <v>185</v>
      </c>
      <c r="R147" s="55">
        <f>'demand data 2018'!F149</f>
        <v>188</v>
      </c>
      <c r="S147" s="55">
        <f>'demand data 2018'!G149</f>
        <v>192</v>
      </c>
      <c r="T147" s="55">
        <f>'demand data 2018'!H149</f>
        <v>196</v>
      </c>
      <c r="U147" s="55">
        <f>'demand data 2018'!I149</f>
        <v>201</v>
      </c>
      <c r="V147" s="55">
        <f>'demand data 2018'!J149</f>
        <v>205</v>
      </c>
      <c r="W147" s="34" t="str">
        <f t="shared" si="9"/>
        <v>Different</v>
      </c>
      <c r="X147" s="38">
        <f t="shared" si="10"/>
        <v>498</v>
      </c>
      <c r="Y147" s="34">
        <f t="shared" si="11"/>
        <v>159</v>
      </c>
      <c r="Z147" s="57">
        <f t="shared" si="12"/>
        <v>0.68072289156626509</v>
      </c>
    </row>
    <row r="148" spans="2:26" x14ac:dyDescent="0.2">
      <c r="B148" s="46" t="s">
        <v>721</v>
      </c>
      <c r="C148" s="46"/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37"/>
      <c r="M148" s="55" t="str">
        <f>'demand data 2018'!A150</f>
        <v>CELL40_WPD</v>
      </c>
      <c r="N148" s="55">
        <f>'demand data 2018'!B150</f>
        <v>0</v>
      </c>
      <c r="O148" s="55">
        <f>'demand data 2018'!C150</f>
        <v>506</v>
      </c>
      <c r="P148" s="55">
        <f>'demand data 2018'!D150</f>
        <v>514</v>
      </c>
      <c r="Q148" s="55">
        <f>'demand data 2018'!E150</f>
        <v>522</v>
      </c>
      <c r="R148" s="55">
        <f>'demand data 2018'!F150</f>
        <v>530</v>
      </c>
      <c r="S148" s="55">
        <f>'demand data 2018'!G150</f>
        <v>540</v>
      </c>
      <c r="T148" s="55">
        <f>'demand data 2018'!H150</f>
        <v>552</v>
      </c>
      <c r="U148" s="55">
        <f>'demand data 2018'!I150</f>
        <v>564</v>
      </c>
      <c r="V148" s="55">
        <f>'demand data 2018'!J150</f>
        <v>577</v>
      </c>
      <c r="W148" s="34" t="str">
        <f t="shared" si="9"/>
        <v>Different</v>
      </c>
      <c r="X148" s="38">
        <f t="shared" si="10"/>
        <v>0</v>
      </c>
      <c r="Y148" s="34">
        <f t="shared" si="11"/>
        <v>506</v>
      </c>
      <c r="Z148" s="57">
        <f t="shared" si="12"/>
        <v>0</v>
      </c>
    </row>
    <row r="149" spans="2:26" x14ac:dyDescent="0.2">
      <c r="B149" s="46" t="s">
        <v>722</v>
      </c>
      <c r="C149" s="46"/>
      <c r="D149" s="48">
        <v>0</v>
      </c>
      <c r="E149" s="48">
        <v>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37"/>
      <c r="M149" s="55" t="str">
        <f>'demand data 2018'!A151</f>
        <v>CHAP10</v>
      </c>
      <c r="N149" s="55">
        <f>'demand data 2018'!B151</f>
        <v>0</v>
      </c>
      <c r="O149" s="55">
        <f>'demand data 2018'!C151</f>
        <v>44</v>
      </c>
      <c r="P149" s="55">
        <f>'demand data 2018'!D151</f>
        <v>44</v>
      </c>
      <c r="Q149" s="55">
        <f>'demand data 2018'!E151</f>
        <v>44</v>
      </c>
      <c r="R149" s="55">
        <f>'demand data 2018'!F151</f>
        <v>44</v>
      </c>
      <c r="S149" s="55">
        <f>'demand data 2018'!G151</f>
        <v>44</v>
      </c>
      <c r="T149" s="55">
        <f>'demand data 2018'!H151</f>
        <v>44</v>
      </c>
      <c r="U149" s="55">
        <f>'demand data 2018'!I151</f>
        <v>44</v>
      </c>
      <c r="V149" s="55">
        <f>'demand data 2018'!J151</f>
        <v>44</v>
      </c>
      <c r="W149" s="34" t="str">
        <f t="shared" si="9"/>
        <v>Different</v>
      </c>
      <c r="X149" s="38">
        <f t="shared" si="10"/>
        <v>0</v>
      </c>
      <c r="Y149" s="34">
        <f t="shared" si="11"/>
        <v>44</v>
      </c>
      <c r="Z149" s="57">
        <f t="shared" si="12"/>
        <v>0</v>
      </c>
    </row>
    <row r="150" spans="2:26" x14ac:dyDescent="0.2">
      <c r="B150" s="46" t="s">
        <v>720</v>
      </c>
      <c r="C150" s="46"/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37"/>
      <c r="M150" s="55" t="str">
        <f>'demand data 2018'!A152</f>
        <v>CHAR10</v>
      </c>
      <c r="N150" s="55">
        <f>'demand data 2018'!B152</f>
        <v>0</v>
      </c>
      <c r="O150" s="55">
        <f>'demand data 2018'!C152</f>
        <v>18</v>
      </c>
      <c r="P150" s="55">
        <f>'demand data 2018'!D152</f>
        <v>18</v>
      </c>
      <c r="Q150" s="55">
        <f>'demand data 2018'!E152</f>
        <v>18</v>
      </c>
      <c r="R150" s="55">
        <f>'demand data 2018'!F152</f>
        <v>18</v>
      </c>
      <c r="S150" s="55">
        <f>'demand data 2018'!G152</f>
        <v>18</v>
      </c>
      <c r="T150" s="55">
        <f>'demand data 2018'!H152</f>
        <v>17</v>
      </c>
      <c r="U150" s="55">
        <f>'demand data 2018'!I152</f>
        <v>17</v>
      </c>
      <c r="V150" s="55">
        <f>'demand data 2018'!J152</f>
        <v>17</v>
      </c>
      <c r="W150" s="34" t="str">
        <f t="shared" si="9"/>
        <v>Different</v>
      </c>
      <c r="X150" s="38">
        <f t="shared" si="10"/>
        <v>0</v>
      </c>
      <c r="Y150" s="34">
        <f t="shared" si="11"/>
        <v>18</v>
      </c>
      <c r="Z150" s="57">
        <f t="shared" si="12"/>
        <v>0</v>
      </c>
    </row>
    <row r="151" spans="2:26" x14ac:dyDescent="0.2">
      <c r="B151" s="46" t="s">
        <v>450</v>
      </c>
      <c r="C151" s="46"/>
      <c r="D151" s="48">
        <v>329</v>
      </c>
      <c r="E151" s="48">
        <v>333</v>
      </c>
      <c r="F151" s="48">
        <v>322</v>
      </c>
      <c r="G151" s="48">
        <v>325</v>
      </c>
      <c r="H151" s="48">
        <v>329</v>
      </c>
      <c r="I151" s="48">
        <v>333</v>
      </c>
      <c r="J151" s="48">
        <v>338</v>
      </c>
      <c r="K151" s="48">
        <v>343</v>
      </c>
      <c r="L151" s="37"/>
      <c r="M151" s="55" t="str">
        <f>'demand data 2018'!A153</f>
        <v>CHAS2Q</v>
      </c>
      <c r="N151" s="55">
        <f>'demand data 2018'!B153</f>
        <v>0</v>
      </c>
      <c r="O151" s="55">
        <f>'demand data 2018'!C153</f>
        <v>29</v>
      </c>
      <c r="P151" s="55">
        <f>'demand data 2018'!D153</f>
        <v>29</v>
      </c>
      <c r="Q151" s="55">
        <f>'demand data 2018'!E153</f>
        <v>29</v>
      </c>
      <c r="R151" s="55">
        <f>'demand data 2018'!F153</f>
        <v>29</v>
      </c>
      <c r="S151" s="55">
        <f>'demand data 2018'!G153</f>
        <v>29</v>
      </c>
      <c r="T151" s="55">
        <f>'demand data 2018'!H153</f>
        <v>29</v>
      </c>
      <c r="U151" s="55">
        <f>'demand data 2018'!I153</f>
        <v>29</v>
      </c>
      <c r="V151" s="55">
        <f>'demand data 2018'!J153</f>
        <v>29</v>
      </c>
      <c r="W151" s="34" t="str">
        <f t="shared" si="9"/>
        <v>Different</v>
      </c>
      <c r="X151" s="38">
        <f t="shared" si="10"/>
        <v>333</v>
      </c>
      <c r="Y151" s="34">
        <f t="shared" si="11"/>
        <v>29</v>
      </c>
      <c r="Z151" s="57">
        <f t="shared" si="12"/>
        <v>0.91291291291291288</v>
      </c>
    </row>
    <row r="152" spans="2:26" x14ac:dyDescent="0.2">
      <c r="B152" s="46" t="s">
        <v>451</v>
      </c>
      <c r="C152" s="46"/>
      <c r="D152" s="48">
        <v>329</v>
      </c>
      <c r="E152" s="48">
        <v>333</v>
      </c>
      <c r="F152" s="48">
        <v>322</v>
      </c>
      <c r="G152" s="48">
        <v>325</v>
      </c>
      <c r="H152" s="48">
        <v>329</v>
      </c>
      <c r="I152" s="48">
        <v>333</v>
      </c>
      <c r="J152" s="48">
        <v>338</v>
      </c>
      <c r="K152" s="48">
        <v>343</v>
      </c>
      <c r="L152" s="37"/>
      <c r="M152" s="55" t="str">
        <f>'demand data 2018'!A154</f>
        <v>CHAS2R</v>
      </c>
      <c r="N152" s="55">
        <f>'demand data 2018'!B154</f>
        <v>0</v>
      </c>
      <c r="O152" s="55">
        <f>'demand data 2018'!C154</f>
        <v>29</v>
      </c>
      <c r="P152" s="55">
        <f>'demand data 2018'!D154</f>
        <v>29</v>
      </c>
      <c r="Q152" s="55">
        <f>'demand data 2018'!E154</f>
        <v>29</v>
      </c>
      <c r="R152" s="55">
        <f>'demand data 2018'!F154</f>
        <v>29</v>
      </c>
      <c r="S152" s="55">
        <f>'demand data 2018'!G154</f>
        <v>29</v>
      </c>
      <c r="T152" s="55">
        <f>'demand data 2018'!H154</f>
        <v>29</v>
      </c>
      <c r="U152" s="55">
        <f>'demand data 2018'!I154</f>
        <v>29</v>
      </c>
      <c r="V152" s="55">
        <f>'demand data 2018'!J154</f>
        <v>29</v>
      </c>
      <c r="W152" s="34" t="str">
        <f t="shared" si="9"/>
        <v>Different</v>
      </c>
      <c r="X152" s="38">
        <f t="shared" si="10"/>
        <v>333</v>
      </c>
      <c r="Y152" s="34">
        <f t="shared" si="11"/>
        <v>29</v>
      </c>
      <c r="Z152" s="57">
        <f t="shared" si="12"/>
        <v>0.91291291291291288</v>
      </c>
    </row>
    <row r="153" spans="2:26" x14ac:dyDescent="0.2">
      <c r="B153" s="46" t="s">
        <v>583</v>
      </c>
      <c r="C153" s="46"/>
      <c r="D153" s="48">
        <v>-39</v>
      </c>
      <c r="E153" s="48">
        <v>-41</v>
      </c>
      <c r="F153" s="48">
        <v>-42</v>
      </c>
      <c r="G153" s="48">
        <v>-43</v>
      </c>
      <c r="H153" s="48">
        <v>-45</v>
      </c>
      <c r="I153" s="48">
        <v>-46</v>
      </c>
      <c r="J153" s="48">
        <v>-47</v>
      </c>
      <c r="K153" s="48">
        <v>-49</v>
      </c>
      <c r="L153" s="37"/>
      <c r="M153" s="55" t="str">
        <f>'demand data 2018'!A155</f>
        <v>CHIC40</v>
      </c>
      <c r="N153" s="55">
        <f>'demand data 2018'!B155</f>
        <v>0</v>
      </c>
      <c r="O153" s="55">
        <f>'demand data 2018'!C155</f>
        <v>87</v>
      </c>
      <c r="P153" s="55">
        <f>'demand data 2018'!D155</f>
        <v>93</v>
      </c>
      <c r="Q153" s="55">
        <f>'demand data 2018'!E155</f>
        <v>89</v>
      </c>
      <c r="R153" s="55">
        <f>'demand data 2018'!F155</f>
        <v>87</v>
      </c>
      <c r="S153" s="55">
        <f>'demand data 2018'!G155</f>
        <v>87</v>
      </c>
      <c r="T153" s="55">
        <f>'demand data 2018'!H155</f>
        <v>87</v>
      </c>
      <c r="U153" s="55">
        <f>'demand data 2018'!I155</f>
        <v>87</v>
      </c>
      <c r="V153" s="55">
        <f>'demand data 2018'!J155</f>
        <v>87</v>
      </c>
      <c r="W153" s="34" t="str">
        <f t="shared" si="9"/>
        <v>Different</v>
      </c>
      <c r="X153" s="38">
        <f t="shared" si="10"/>
        <v>-41</v>
      </c>
      <c r="Y153" s="34">
        <f t="shared" si="11"/>
        <v>87</v>
      </c>
      <c r="Z153" s="57">
        <f t="shared" si="12"/>
        <v>3.1219512195121952</v>
      </c>
    </row>
    <row r="154" spans="2:26" x14ac:dyDescent="0.2">
      <c r="B154" s="46" t="s">
        <v>220</v>
      </c>
      <c r="C154" s="46"/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37"/>
      <c r="M154" s="55" t="str">
        <f>'demand data 2018'!A156</f>
        <v>CHSI20</v>
      </c>
      <c r="N154" s="55">
        <f>'demand data 2018'!B156</f>
        <v>0</v>
      </c>
      <c r="O154" s="55">
        <f>'demand data 2018'!C156</f>
        <v>269</v>
      </c>
      <c r="P154" s="55">
        <f>'demand data 2018'!D156</f>
        <v>270</v>
      </c>
      <c r="Q154" s="55">
        <f>'demand data 2018'!E156</f>
        <v>271</v>
      </c>
      <c r="R154" s="55">
        <f>'demand data 2018'!F156</f>
        <v>274</v>
      </c>
      <c r="S154" s="55">
        <f>'demand data 2018'!G156</f>
        <v>277</v>
      </c>
      <c r="T154" s="55">
        <f>'demand data 2018'!H156</f>
        <v>280</v>
      </c>
      <c r="U154" s="55">
        <f>'demand data 2018'!I156</f>
        <v>284</v>
      </c>
      <c r="V154" s="55">
        <f>'demand data 2018'!J156</f>
        <v>287</v>
      </c>
      <c r="W154" s="34" t="str">
        <f t="shared" si="9"/>
        <v>Different</v>
      </c>
      <c r="X154" s="38">
        <f t="shared" si="10"/>
        <v>0</v>
      </c>
      <c r="Y154" s="34">
        <f t="shared" si="11"/>
        <v>269</v>
      </c>
      <c r="Z154" s="57">
        <f t="shared" si="12"/>
        <v>0</v>
      </c>
    </row>
    <row r="155" spans="2:26" x14ac:dyDescent="0.2">
      <c r="B155" s="46" t="s">
        <v>676</v>
      </c>
      <c r="C155" s="46"/>
      <c r="D155" s="48">
        <v>17</v>
      </c>
      <c r="E155" s="48">
        <v>18</v>
      </c>
      <c r="F155" s="48">
        <v>18</v>
      </c>
      <c r="G155" s="48">
        <v>18</v>
      </c>
      <c r="H155" s="48">
        <v>19</v>
      </c>
      <c r="I155" s="48">
        <v>19</v>
      </c>
      <c r="J155" s="48">
        <v>19</v>
      </c>
      <c r="K155" s="48">
        <v>20</v>
      </c>
      <c r="L155" s="37"/>
      <c r="M155" s="55" t="str">
        <f>'demand data 2018'!A157</f>
        <v>CHTE20</v>
      </c>
      <c r="N155" s="55">
        <f>'demand data 2018'!B157</f>
        <v>0</v>
      </c>
      <c r="O155" s="55">
        <f>'demand data 2018'!C157</f>
        <v>479</v>
      </c>
      <c r="P155" s="55">
        <f>'demand data 2018'!D157</f>
        <v>485</v>
      </c>
      <c r="Q155" s="55">
        <f>'demand data 2018'!E157</f>
        <v>493</v>
      </c>
      <c r="R155" s="55">
        <f>'demand data 2018'!F157</f>
        <v>502</v>
      </c>
      <c r="S155" s="55">
        <f>'demand data 2018'!G157</f>
        <v>511</v>
      </c>
      <c r="T155" s="55">
        <f>'demand data 2018'!H157</f>
        <v>523</v>
      </c>
      <c r="U155" s="55">
        <f>'demand data 2018'!I157</f>
        <v>535</v>
      </c>
      <c r="V155" s="55">
        <f>'demand data 2018'!J157</f>
        <v>546</v>
      </c>
      <c r="W155" s="34" t="str">
        <f t="shared" si="9"/>
        <v>Different</v>
      </c>
      <c r="X155" s="38">
        <f t="shared" si="10"/>
        <v>18</v>
      </c>
      <c r="Y155" s="34">
        <f t="shared" si="11"/>
        <v>479</v>
      </c>
      <c r="Z155" s="57">
        <f t="shared" si="12"/>
        <v>-25.611111111111111</v>
      </c>
    </row>
    <row r="156" spans="2:26" x14ac:dyDescent="0.2">
      <c r="B156" s="46" t="s">
        <v>677</v>
      </c>
      <c r="C156" s="46"/>
      <c r="D156" s="48">
        <v>17</v>
      </c>
      <c r="E156" s="48">
        <v>18</v>
      </c>
      <c r="F156" s="48">
        <v>18</v>
      </c>
      <c r="G156" s="48">
        <v>18</v>
      </c>
      <c r="H156" s="48">
        <v>19</v>
      </c>
      <c r="I156" s="48">
        <v>19</v>
      </c>
      <c r="J156" s="48">
        <v>19</v>
      </c>
      <c r="K156" s="48">
        <v>20</v>
      </c>
      <c r="L156" s="37"/>
      <c r="M156" s="55" t="str">
        <f>'demand data 2018'!A158</f>
        <v>CILF2A</v>
      </c>
      <c r="N156" s="55">
        <f>'demand data 2018'!B158</f>
        <v>0</v>
      </c>
      <c r="O156" s="55">
        <f>'demand data 2018'!C158</f>
        <v>0</v>
      </c>
      <c r="P156" s="55">
        <f>'demand data 2018'!D158</f>
        <v>0</v>
      </c>
      <c r="Q156" s="55">
        <f>'demand data 2018'!E158</f>
        <v>0</v>
      </c>
      <c r="R156" s="55">
        <f>'demand data 2018'!F158</f>
        <v>0</v>
      </c>
      <c r="S156" s="55">
        <f>'demand data 2018'!G158</f>
        <v>0</v>
      </c>
      <c r="T156" s="55">
        <f>'demand data 2018'!H158</f>
        <v>0</v>
      </c>
      <c r="U156" s="55">
        <f>'demand data 2018'!I158</f>
        <v>0</v>
      </c>
      <c r="V156" s="55">
        <f>'demand data 2018'!J158</f>
        <v>0</v>
      </c>
      <c r="W156" s="34" t="str">
        <f t="shared" si="9"/>
        <v>Different</v>
      </c>
      <c r="X156" s="38">
        <f t="shared" si="10"/>
        <v>18</v>
      </c>
      <c r="Y156" s="34">
        <f t="shared" si="11"/>
        <v>0</v>
      </c>
      <c r="Z156" s="57">
        <f t="shared" si="12"/>
        <v>1</v>
      </c>
    </row>
    <row r="157" spans="2:26" x14ac:dyDescent="0.2">
      <c r="B157" s="46" t="s">
        <v>711</v>
      </c>
      <c r="C157" s="46"/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37"/>
      <c r="M157" s="55" t="str">
        <f>'demand data 2018'!A159</f>
        <v>CILF2B</v>
      </c>
      <c r="N157" s="55">
        <f>'demand data 2018'!B159</f>
        <v>0</v>
      </c>
      <c r="O157" s="55">
        <f>'demand data 2018'!C159</f>
        <v>0</v>
      </c>
      <c r="P157" s="55">
        <f>'demand data 2018'!D159</f>
        <v>0</v>
      </c>
      <c r="Q157" s="55">
        <f>'demand data 2018'!E159</f>
        <v>0</v>
      </c>
      <c r="R157" s="55">
        <f>'demand data 2018'!F159</f>
        <v>0</v>
      </c>
      <c r="S157" s="55">
        <f>'demand data 2018'!G159</f>
        <v>0</v>
      </c>
      <c r="T157" s="55">
        <f>'demand data 2018'!H159</f>
        <v>0</v>
      </c>
      <c r="U157" s="55">
        <f>'demand data 2018'!I159</f>
        <v>0</v>
      </c>
      <c r="V157" s="55">
        <f>'demand data 2018'!J159</f>
        <v>0</v>
      </c>
      <c r="W157" s="34" t="str">
        <f t="shared" si="9"/>
        <v>Different</v>
      </c>
      <c r="X157" s="38">
        <f t="shared" si="10"/>
        <v>0</v>
      </c>
      <c r="Y157" s="34">
        <f t="shared" si="11"/>
        <v>0</v>
      </c>
      <c r="Z157" s="57">
        <f t="shared" si="12"/>
        <v>0</v>
      </c>
    </row>
    <row r="158" spans="2:26" x14ac:dyDescent="0.2">
      <c r="B158" s="49" t="s">
        <v>54</v>
      </c>
      <c r="C158" s="46"/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37"/>
      <c r="M158" s="55" t="str">
        <f>'demand data 2018'!A160</f>
        <v>CILF40</v>
      </c>
      <c r="N158" s="55">
        <f>'demand data 2018'!B160</f>
        <v>0</v>
      </c>
      <c r="O158" s="55">
        <f>'demand data 2018'!C160</f>
        <v>0</v>
      </c>
      <c r="P158" s="55">
        <f>'demand data 2018'!D160</f>
        <v>0</v>
      </c>
      <c r="Q158" s="55">
        <f>'demand data 2018'!E160</f>
        <v>0</v>
      </c>
      <c r="R158" s="55">
        <f>'demand data 2018'!F160</f>
        <v>0</v>
      </c>
      <c r="S158" s="55">
        <f>'demand data 2018'!G160</f>
        <v>0</v>
      </c>
      <c r="T158" s="55">
        <f>'demand data 2018'!H160</f>
        <v>0</v>
      </c>
      <c r="U158" s="55">
        <f>'demand data 2018'!I160</f>
        <v>0</v>
      </c>
      <c r="V158" s="55">
        <f>'demand data 2018'!J160</f>
        <v>0</v>
      </c>
      <c r="W158" s="34" t="str">
        <f t="shared" si="9"/>
        <v>Different</v>
      </c>
      <c r="X158" s="38">
        <f t="shared" si="10"/>
        <v>0</v>
      </c>
      <c r="Y158" s="34">
        <f t="shared" si="11"/>
        <v>0</v>
      </c>
      <c r="Z158" s="57">
        <f t="shared" si="12"/>
        <v>0</v>
      </c>
    </row>
    <row r="159" spans="2:26" x14ac:dyDescent="0.2">
      <c r="B159" s="46" t="s">
        <v>55</v>
      </c>
      <c r="C159" s="46"/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37"/>
      <c r="M159" s="55" t="str">
        <f>'demand data 2018'!A161</f>
        <v>CITR41</v>
      </c>
      <c r="N159" s="55">
        <f>'demand data 2018'!B161</f>
        <v>0</v>
      </c>
      <c r="O159" s="55">
        <f>'demand data 2018'!C161</f>
        <v>389</v>
      </c>
      <c r="P159" s="55">
        <f>'demand data 2018'!D161</f>
        <v>297</v>
      </c>
      <c r="Q159" s="55">
        <f>'demand data 2018'!E161</f>
        <v>312</v>
      </c>
      <c r="R159" s="55">
        <f>'demand data 2018'!F161</f>
        <v>321</v>
      </c>
      <c r="S159" s="55">
        <f>'demand data 2018'!G161</f>
        <v>315</v>
      </c>
      <c r="T159" s="55">
        <f>'demand data 2018'!H161</f>
        <v>323</v>
      </c>
      <c r="U159" s="55">
        <f>'demand data 2018'!I161</f>
        <v>332</v>
      </c>
      <c r="V159" s="55">
        <f>'demand data 2018'!J161</f>
        <v>340</v>
      </c>
      <c r="W159" s="34" t="str">
        <f t="shared" si="9"/>
        <v>Different</v>
      </c>
      <c r="X159" s="38">
        <f t="shared" si="10"/>
        <v>0</v>
      </c>
      <c r="Y159" s="34">
        <f t="shared" si="11"/>
        <v>389</v>
      </c>
      <c r="Z159" s="57">
        <f t="shared" si="12"/>
        <v>0</v>
      </c>
    </row>
    <row r="160" spans="2:26" x14ac:dyDescent="0.2">
      <c r="B160" s="46" t="s">
        <v>298</v>
      </c>
      <c r="C160" s="46"/>
      <c r="D160" s="48">
        <v>78</v>
      </c>
      <c r="E160" s="48">
        <v>78</v>
      </c>
      <c r="F160" s="48">
        <v>78</v>
      </c>
      <c r="G160" s="48">
        <v>78</v>
      </c>
      <c r="H160" s="48">
        <v>78</v>
      </c>
      <c r="I160" s="48">
        <v>78</v>
      </c>
      <c r="J160" s="48">
        <v>78</v>
      </c>
      <c r="K160" s="48">
        <v>78</v>
      </c>
      <c r="L160" s="37"/>
      <c r="M160" s="55" t="str">
        <f>'demand data 2018'!A162</f>
        <v>CITR46</v>
      </c>
      <c r="N160" s="55">
        <f>'demand data 2018'!B162</f>
        <v>0</v>
      </c>
      <c r="O160" s="55">
        <f>'demand data 2018'!C162</f>
        <v>389</v>
      </c>
      <c r="P160" s="55">
        <f>'demand data 2018'!D162</f>
        <v>297</v>
      </c>
      <c r="Q160" s="55">
        <f>'demand data 2018'!E162</f>
        <v>312</v>
      </c>
      <c r="R160" s="55">
        <f>'demand data 2018'!F162</f>
        <v>321</v>
      </c>
      <c r="S160" s="55">
        <f>'demand data 2018'!G162</f>
        <v>315</v>
      </c>
      <c r="T160" s="55">
        <f>'demand data 2018'!H162</f>
        <v>323</v>
      </c>
      <c r="U160" s="55">
        <f>'demand data 2018'!I162</f>
        <v>332</v>
      </c>
      <c r="V160" s="55">
        <f>'demand data 2018'!J162</f>
        <v>340</v>
      </c>
      <c r="W160" s="34" t="str">
        <f t="shared" si="9"/>
        <v>Different</v>
      </c>
      <c r="X160" s="38">
        <f t="shared" si="10"/>
        <v>78</v>
      </c>
      <c r="Y160" s="34">
        <f t="shared" si="11"/>
        <v>389</v>
      </c>
      <c r="Z160" s="57">
        <f t="shared" si="12"/>
        <v>-3.9871794871794872</v>
      </c>
    </row>
    <row r="161" spans="2:26" x14ac:dyDescent="0.2">
      <c r="B161" s="46" t="s">
        <v>145</v>
      </c>
      <c r="C161" s="46"/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37"/>
      <c r="M161" s="55" t="str">
        <f>'demand data 2018'!A163</f>
        <v>CLAC1Q</v>
      </c>
      <c r="N161" s="55">
        <f>'demand data 2018'!B163</f>
        <v>0</v>
      </c>
      <c r="O161" s="55">
        <f>'demand data 2018'!C163</f>
        <v>-1</v>
      </c>
      <c r="P161" s="55">
        <f>'demand data 2018'!D163</f>
        <v>-1</v>
      </c>
      <c r="Q161" s="55">
        <f>'demand data 2018'!E163</f>
        <v>-1</v>
      </c>
      <c r="R161" s="55">
        <f>'demand data 2018'!F163</f>
        <v>-1</v>
      </c>
      <c r="S161" s="55">
        <f>'demand data 2018'!G163</f>
        <v>0</v>
      </c>
      <c r="T161" s="55">
        <f>'demand data 2018'!H163</f>
        <v>0</v>
      </c>
      <c r="U161" s="55">
        <f>'demand data 2018'!I163</f>
        <v>0</v>
      </c>
      <c r="V161" s="55">
        <f>'demand data 2018'!J163</f>
        <v>0</v>
      </c>
      <c r="W161" s="34" t="str">
        <f t="shared" si="9"/>
        <v>Different</v>
      </c>
      <c r="X161" s="38">
        <f t="shared" si="10"/>
        <v>0</v>
      </c>
      <c r="Y161" s="34">
        <f t="shared" si="11"/>
        <v>-1</v>
      </c>
      <c r="Z161" s="57">
        <f t="shared" si="12"/>
        <v>0</v>
      </c>
    </row>
    <row r="162" spans="2:26" x14ac:dyDescent="0.2">
      <c r="B162" s="46" t="s">
        <v>146</v>
      </c>
      <c r="C162" s="46"/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37"/>
      <c r="M162" s="55" t="str">
        <f>'demand data 2018'!A164</f>
        <v>CLAS20</v>
      </c>
      <c r="N162" s="55">
        <f>'demand data 2018'!B164</f>
        <v>0</v>
      </c>
      <c r="O162" s="55">
        <f>'demand data 2018'!C164</f>
        <v>0</v>
      </c>
      <c r="P162" s="55">
        <f>'demand data 2018'!D164</f>
        <v>0</v>
      </c>
      <c r="Q162" s="55">
        <f>'demand data 2018'!E164</f>
        <v>0</v>
      </c>
      <c r="R162" s="55">
        <f>'demand data 2018'!F164</f>
        <v>0</v>
      </c>
      <c r="S162" s="55">
        <f>'demand data 2018'!G164</f>
        <v>0</v>
      </c>
      <c r="T162" s="55">
        <f>'demand data 2018'!H164</f>
        <v>0</v>
      </c>
      <c r="U162" s="55">
        <f>'demand data 2018'!I164</f>
        <v>0</v>
      </c>
      <c r="V162" s="55">
        <f>'demand data 2018'!J164</f>
        <v>0</v>
      </c>
      <c r="W162" s="34" t="str">
        <f t="shared" si="9"/>
        <v>Different</v>
      </c>
      <c r="X162" s="38">
        <f t="shared" si="10"/>
        <v>0</v>
      </c>
      <c r="Y162" s="34">
        <f t="shared" si="11"/>
        <v>0</v>
      </c>
      <c r="Z162" s="57">
        <f t="shared" si="12"/>
        <v>0</v>
      </c>
    </row>
    <row r="163" spans="2:26" x14ac:dyDescent="0.2">
      <c r="B163" s="46" t="s">
        <v>819</v>
      </c>
      <c r="C163" s="46"/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37"/>
      <c r="M163" s="55" t="str">
        <f>'demand data 2018'!A165</f>
        <v>CLAY1S</v>
      </c>
      <c r="N163" s="55">
        <f>'demand data 2018'!B165</f>
        <v>0</v>
      </c>
      <c r="O163" s="55">
        <f>'demand data 2018'!C165</f>
        <v>13</v>
      </c>
      <c r="P163" s="55">
        <f>'demand data 2018'!D165</f>
        <v>13</v>
      </c>
      <c r="Q163" s="55">
        <f>'demand data 2018'!E165</f>
        <v>13</v>
      </c>
      <c r="R163" s="55">
        <f>'demand data 2018'!F165</f>
        <v>13</v>
      </c>
      <c r="S163" s="55">
        <f>'demand data 2018'!G165</f>
        <v>13</v>
      </c>
      <c r="T163" s="55">
        <f>'demand data 2018'!H165</f>
        <v>13</v>
      </c>
      <c r="U163" s="55">
        <f>'demand data 2018'!I165</f>
        <v>13</v>
      </c>
      <c r="V163" s="55">
        <f>'demand data 2018'!J165</f>
        <v>13</v>
      </c>
      <c r="W163" s="34" t="str">
        <f t="shared" si="9"/>
        <v>Different</v>
      </c>
      <c r="X163" s="38">
        <f t="shared" si="10"/>
        <v>0</v>
      </c>
      <c r="Y163" s="34">
        <f t="shared" si="11"/>
        <v>13</v>
      </c>
      <c r="Z163" s="57">
        <f t="shared" si="12"/>
        <v>0</v>
      </c>
    </row>
    <row r="164" spans="2:26" x14ac:dyDescent="0.2">
      <c r="B164" s="46" t="s">
        <v>818</v>
      </c>
      <c r="C164" s="46"/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37"/>
      <c r="M164" s="55" t="str">
        <f>'demand data 2018'!A166</f>
        <v>CLAY1T</v>
      </c>
      <c r="N164" s="55">
        <f>'demand data 2018'!B166</f>
        <v>0</v>
      </c>
      <c r="O164" s="55">
        <f>'demand data 2018'!C166</f>
        <v>13</v>
      </c>
      <c r="P164" s="55">
        <f>'demand data 2018'!D166</f>
        <v>13</v>
      </c>
      <c r="Q164" s="55">
        <f>'demand data 2018'!E166</f>
        <v>13</v>
      </c>
      <c r="R164" s="55">
        <f>'demand data 2018'!F166</f>
        <v>13</v>
      </c>
      <c r="S164" s="55">
        <f>'demand data 2018'!G166</f>
        <v>13</v>
      </c>
      <c r="T164" s="55">
        <f>'demand data 2018'!H166</f>
        <v>13</v>
      </c>
      <c r="U164" s="55">
        <f>'demand data 2018'!I166</f>
        <v>13</v>
      </c>
      <c r="V164" s="55">
        <f>'demand data 2018'!J166</f>
        <v>13</v>
      </c>
      <c r="W164" s="34" t="str">
        <f t="shared" si="9"/>
        <v>Different</v>
      </c>
      <c r="X164" s="38">
        <f t="shared" si="10"/>
        <v>0</v>
      </c>
      <c r="Y164" s="34">
        <f t="shared" si="11"/>
        <v>13</v>
      </c>
      <c r="Z164" s="57">
        <f t="shared" si="12"/>
        <v>0</v>
      </c>
    </row>
    <row r="165" spans="2:26" x14ac:dyDescent="0.2">
      <c r="B165" s="46" t="s">
        <v>299</v>
      </c>
      <c r="C165" s="46"/>
      <c r="D165" s="48">
        <v>31</v>
      </c>
      <c r="E165" s="48">
        <v>31</v>
      </c>
      <c r="F165" s="48">
        <v>31</v>
      </c>
      <c r="G165" s="48">
        <v>31</v>
      </c>
      <c r="H165" s="48">
        <v>31</v>
      </c>
      <c r="I165" s="48">
        <v>31</v>
      </c>
      <c r="J165" s="48">
        <v>31</v>
      </c>
      <c r="K165" s="48">
        <v>31</v>
      </c>
      <c r="L165" s="37"/>
      <c r="M165" s="55" t="str">
        <f>'demand data 2018'!A167</f>
        <v>CLEH40</v>
      </c>
      <c r="N165" s="55">
        <f>'demand data 2018'!B167</f>
        <v>0</v>
      </c>
      <c r="O165" s="55">
        <f>'demand data 2018'!C167</f>
        <v>0</v>
      </c>
      <c r="P165" s="55">
        <f>'demand data 2018'!D167</f>
        <v>0</v>
      </c>
      <c r="Q165" s="55">
        <f>'demand data 2018'!E167</f>
        <v>0</v>
      </c>
      <c r="R165" s="55">
        <f>'demand data 2018'!F167</f>
        <v>0</v>
      </c>
      <c r="S165" s="55">
        <f>'demand data 2018'!G167</f>
        <v>0</v>
      </c>
      <c r="T165" s="55">
        <f>'demand data 2018'!H167</f>
        <v>0</v>
      </c>
      <c r="U165" s="55">
        <f>'demand data 2018'!I167</f>
        <v>0</v>
      </c>
      <c r="V165" s="55">
        <f>'demand data 2018'!J167</f>
        <v>0</v>
      </c>
      <c r="W165" s="34" t="str">
        <f t="shared" si="9"/>
        <v>Different</v>
      </c>
      <c r="X165" s="38">
        <f t="shared" si="10"/>
        <v>31</v>
      </c>
      <c r="Y165" s="34">
        <f t="shared" si="11"/>
        <v>0</v>
      </c>
      <c r="Z165" s="57">
        <f t="shared" si="12"/>
        <v>1</v>
      </c>
    </row>
    <row r="166" spans="2:26" x14ac:dyDescent="0.2">
      <c r="B166" s="46" t="s">
        <v>300</v>
      </c>
      <c r="C166" s="46"/>
      <c r="D166" s="48">
        <v>31</v>
      </c>
      <c r="E166" s="48">
        <v>31</v>
      </c>
      <c r="F166" s="48">
        <v>31</v>
      </c>
      <c r="G166" s="48">
        <v>31</v>
      </c>
      <c r="H166" s="48">
        <v>31</v>
      </c>
      <c r="I166" s="48">
        <v>31</v>
      </c>
      <c r="J166" s="48">
        <v>31</v>
      </c>
      <c r="K166" s="48">
        <v>31</v>
      </c>
      <c r="L166" s="37"/>
      <c r="M166" s="55" t="str">
        <f>'demand data 2018'!A168</f>
        <v>CLUN1S</v>
      </c>
      <c r="N166" s="55">
        <f>'demand data 2018'!B168</f>
        <v>0</v>
      </c>
      <c r="O166" s="55">
        <f>'demand data 2018'!C168</f>
        <v>0</v>
      </c>
      <c r="P166" s="55">
        <f>'demand data 2018'!D168</f>
        <v>0</v>
      </c>
      <c r="Q166" s="55">
        <f>'demand data 2018'!E168</f>
        <v>0</v>
      </c>
      <c r="R166" s="55">
        <f>'demand data 2018'!F168</f>
        <v>0</v>
      </c>
      <c r="S166" s="55">
        <f>'demand data 2018'!G168</f>
        <v>0</v>
      </c>
      <c r="T166" s="55">
        <f>'demand data 2018'!H168</f>
        <v>0</v>
      </c>
      <c r="U166" s="55">
        <f>'demand data 2018'!I168</f>
        <v>0</v>
      </c>
      <c r="V166" s="55">
        <f>'demand data 2018'!J168</f>
        <v>0</v>
      </c>
      <c r="W166" s="34" t="str">
        <f t="shared" si="9"/>
        <v>Different</v>
      </c>
      <c r="X166" s="38">
        <f t="shared" si="10"/>
        <v>31</v>
      </c>
      <c r="Y166" s="34">
        <f t="shared" si="11"/>
        <v>0</v>
      </c>
      <c r="Z166" s="57">
        <f t="shared" si="12"/>
        <v>1</v>
      </c>
    </row>
    <row r="167" spans="2:26" x14ac:dyDescent="0.2">
      <c r="B167" s="46" t="s">
        <v>301</v>
      </c>
      <c r="C167" s="46"/>
      <c r="D167" s="48">
        <v>42</v>
      </c>
      <c r="E167" s="48">
        <v>42</v>
      </c>
      <c r="F167" s="48">
        <v>42</v>
      </c>
      <c r="G167" s="48">
        <v>42</v>
      </c>
      <c r="H167" s="48">
        <v>42</v>
      </c>
      <c r="I167" s="48">
        <v>42</v>
      </c>
      <c r="J167" s="48">
        <v>42</v>
      </c>
      <c r="K167" s="48">
        <v>42</v>
      </c>
      <c r="L167" s="37"/>
      <c r="M167" s="55" t="str">
        <f>'demand data 2018'!A169</f>
        <v>CLUN1T</v>
      </c>
      <c r="N167" s="55">
        <f>'demand data 2018'!B169</f>
        <v>0</v>
      </c>
      <c r="O167" s="55">
        <f>'demand data 2018'!C169</f>
        <v>0</v>
      </c>
      <c r="P167" s="55">
        <f>'demand data 2018'!D169</f>
        <v>0</v>
      </c>
      <c r="Q167" s="55">
        <f>'demand data 2018'!E169</f>
        <v>0</v>
      </c>
      <c r="R167" s="55">
        <f>'demand data 2018'!F169</f>
        <v>0</v>
      </c>
      <c r="S167" s="55">
        <f>'demand data 2018'!G169</f>
        <v>0</v>
      </c>
      <c r="T167" s="55">
        <f>'demand data 2018'!H169</f>
        <v>0</v>
      </c>
      <c r="U167" s="55">
        <f>'demand data 2018'!I169</f>
        <v>0</v>
      </c>
      <c r="V167" s="55">
        <f>'demand data 2018'!J169</f>
        <v>0</v>
      </c>
      <c r="W167" s="34" t="str">
        <f t="shared" si="9"/>
        <v>Different</v>
      </c>
      <c r="X167" s="38">
        <f t="shared" si="10"/>
        <v>42</v>
      </c>
      <c r="Y167" s="34">
        <f t="shared" si="11"/>
        <v>0</v>
      </c>
      <c r="Z167" s="57">
        <f t="shared" si="12"/>
        <v>1</v>
      </c>
    </row>
    <row r="168" spans="2:26" x14ac:dyDescent="0.2">
      <c r="B168" s="46" t="s">
        <v>820</v>
      </c>
      <c r="C168" s="46"/>
      <c r="D168" s="48">
        <v>0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37"/>
      <c r="M168" s="55" t="str">
        <f>'demand data 2018'!A170</f>
        <v>CLYM20</v>
      </c>
      <c r="N168" s="55">
        <f>'demand data 2018'!B170</f>
        <v>0</v>
      </c>
      <c r="O168" s="55">
        <f>'demand data 2018'!C170</f>
        <v>84</v>
      </c>
      <c r="P168" s="55">
        <f>'demand data 2018'!D170</f>
        <v>84</v>
      </c>
      <c r="Q168" s="55">
        <f>'demand data 2018'!E170</f>
        <v>69</v>
      </c>
      <c r="R168" s="55">
        <f>'demand data 2018'!F170</f>
        <v>69</v>
      </c>
      <c r="S168" s="55">
        <f>'demand data 2018'!G170</f>
        <v>69</v>
      </c>
      <c r="T168" s="55">
        <f>'demand data 2018'!H170</f>
        <v>69</v>
      </c>
      <c r="U168" s="55">
        <f>'demand data 2018'!I170</f>
        <v>69</v>
      </c>
      <c r="V168" s="55">
        <f>'demand data 2018'!J170</f>
        <v>69</v>
      </c>
      <c r="W168" s="34" t="str">
        <f t="shared" si="9"/>
        <v>Different</v>
      </c>
      <c r="X168" s="38">
        <f t="shared" si="10"/>
        <v>0</v>
      </c>
      <c r="Y168" s="34">
        <f t="shared" si="11"/>
        <v>84</v>
      </c>
      <c r="Z168" s="57">
        <f t="shared" si="12"/>
        <v>0</v>
      </c>
    </row>
    <row r="169" spans="2:26" x14ac:dyDescent="0.2">
      <c r="B169" s="46" t="s">
        <v>821</v>
      </c>
      <c r="C169" s="46"/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37"/>
      <c r="M169" s="55" t="str">
        <f>'demand data 2018'!A171</f>
        <v>CLYN2Q</v>
      </c>
      <c r="N169" s="55">
        <f>'demand data 2018'!B171</f>
        <v>0</v>
      </c>
      <c r="O169" s="55">
        <f>'demand data 2018'!C171</f>
        <v>0</v>
      </c>
      <c r="P169" s="55">
        <f>'demand data 2018'!D171</f>
        <v>0</v>
      </c>
      <c r="Q169" s="55">
        <f>'demand data 2018'!E171</f>
        <v>0</v>
      </c>
      <c r="R169" s="55">
        <f>'demand data 2018'!F171</f>
        <v>0</v>
      </c>
      <c r="S169" s="55">
        <f>'demand data 2018'!G171</f>
        <v>0</v>
      </c>
      <c r="T169" s="55">
        <f>'demand data 2018'!H171</f>
        <v>0</v>
      </c>
      <c r="U169" s="55">
        <f>'demand data 2018'!I171</f>
        <v>0</v>
      </c>
      <c r="V169" s="55">
        <f>'demand data 2018'!J171</f>
        <v>0</v>
      </c>
      <c r="W169" s="34" t="str">
        <f t="shared" si="9"/>
        <v>Different</v>
      </c>
      <c r="X169" s="38">
        <f t="shared" si="10"/>
        <v>0</v>
      </c>
      <c r="Y169" s="34">
        <f t="shared" si="11"/>
        <v>0</v>
      </c>
      <c r="Z169" s="57">
        <f t="shared" si="12"/>
        <v>0</v>
      </c>
    </row>
    <row r="170" spans="2:26" x14ac:dyDescent="0.2">
      <c r="B170" s="46" t="s">
        <v>723</v>
      </c>
      <c r="C170" s="46"/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37"/>
      <c r="M170" s="55" t="str">
        <f>'demand data 2018'!A172</f>
        <v>CLYS2R</v>
      </c>
      <c r="N170" s="55">
        <f>'demand data 2018'!B172</f>
        <v>0</v>
      </c>
      <c r="O170" s="55">
        <f>'demand data 2018'!C172</f>
        <v>0</v>
      </c>
      <c r="P170" s="55">
        <f>'demand data 2018'!D172</f>
        <v>0</v>
      </c>
      <c r="Q170" s="55">
        <f>'demand data 2018'!E172</f>
        <v>0</v>
      </c>
      <c r="R170" s="55">
        <f>'demand data 2018'!F172</f>
        <v>0</v>
      </c>
      <c r="S170" s="55">
        <f>'demand data 2018'!G172</f>
        <v>0</v>
      </c>
      <c r="T170" s="55">
        <f>'demand data 2018'!H172</f>
        <v>0</v>
      </c>
      <c r="U170" s="55">
        <f>'demand data 2018'!I172</f>
        <v>0</v>
      </c>
      <c r="V170" s="55">
        <f>'demand data 2018'!J172</f>
        <v>0</v>
      </c>
      <c r="W170" s="34" t="str">
        <f t="shared" si="9"/>
        <v>Different</v>
      </c>
      <c r="X170" s="38">
        <f t="shared" si="10"/>
        <v>0</v>
      </c>
      <c r="Y170" s="34">
        <f t="shared" si="11"/>
        <v>0</v>
      </c>
      <c r="Z170" s="57">
        <f t="shared" si="12"/>
        <v>0</v>
      </c>
    </row>
    <row r="171" spans="2:26" x14ac:dyDescent="0.2">
      <c r="B171" s="52" t="s">
        <v>221</v>
      </c>
      <c r="C171" s="46"/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37"/>
      <c r="M171" s="55" t="str">
        <f>'demand data 2018'!A173</f>
        <v>COAL10</v>
      </c>
      <c r="N171" s="55">
        <f>'demand data 2018'!B173</f>
        <v>0</v>
      </c>
      <c r="O171" s="55">
        <f>'demand data 2018'!C173</f>
        <v>0</v>
      </c>
      <c r="P171" s="55">
        <f>'demand data 2018'!D173</f>
        <v>0</v>
      </c>
      <c r="Q171" s="55">
        <f>'demand data 2018'!E173</f>
        <v>0</v>
      </c>
      <c r="R171" s="55">
        <f>'demand data 2018'!F173</f>
        <v>0</v>
      </c>
      <c r="S171" s="55">
        <f>'demand data 2018'!G173</f>
        <v>0</v>
      </c>
      <c r="T171" s="55">
        <f>'demand data 2018'!H173</f>
        <v>0</v>
      </c>
      <c r="U171" s="55">
        <f>'demand data 2018'!I173</f>
        <v>0</v>
      </c>
      <c r="V171" s="55">
        <f>'demand data 2018'!J173</f>
        <v>0</v>
      </c>
      <c r="W171" s="34" t="str">
        <f t="shared" si="9"/>
        <v>Different</v>
      </c>
      <c r="X171" s="38">
        <f t="shared" si="10"/>
        <v>0</v>
      </c>
      <c r="Y171" s="34">
        <f t="shared" si="11"/>
        <v>0</v>
      </c>
      <c r="Z171" s="57">
        <f t="shared" si="12"/>
        <v>0</v>
      </c>
    </row>
    <row r="172" spans="2:26" x14ac:dyDescent="0.2">
      <c r="B172" s="46" t="s">
        <v>56</v>
      </c>
      <c r="C172" s="49"/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37"/>
      <c r="M172" s="55" t="str">
        <f>'demand data 2018'!A174</f>
        <v>COAL40</v>
      </c>
      <c r="N172" s="55">
        <f>'demand data 2018'!B174</f>
        <v>0</v>
      </c>
      <c r="O172" s="55">
        <f>'demand data 2018'!C174</f>
        <v>0</v>
      </c>
      <c r="P172" s="55">
        <f>'demand data 2018'!D174</f>
        <v>0</v>
      </c>
      <c r="Q172" s="55">
        <f>'demand data 2018'!E174</f>
        <v>0</v>
      </c>
      <c r="R172" s="55">
        <f>'demand data 2018'!F174</f>
        <v>0</v>
      </c>
      <c r="S172" s="55">
        <f>'demand data 2018'!G174</f>
        <v>0</v>
      </c>
      <c r="T172" s="55">
        <f>'demand data 2018'!H174</f>
        <v>0</v>
      </c>
      <c r="U172" s="55">
        <f>'demand data 2018'!I174</f>
        <v>0</v>
      </c>
      <c r="V172" s="55">
        <f>'demand data 2018'!J174</f>
        <v>0</v>
      </c>
      <c r="W172" s="34" t="str">
        <f t="shared" si="9"/>
        <v>Different</v>
      </c>
      <c r="X172" s="38">
        <f t="shared" si="10"/>
        <v>0</v>
      </c>
      <c r="Y172" s="34">
        <f t="shared" si="11"/>
        <v>0</v>
      </c>
      <c r="Z172" s="57">
        <f t="shared" si="12"/>
        <v>0</v>
      </c>
    </row>
    <row r="173" spans="2:26" x14ac:dyDescent="0.2">
      <c r="B173" s="46" t="s">
        <v>724</v>
      </c>
      <c r="C173" s="46"/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37"/>
      <c r="M173" s="55" t="str">
        <f>'demand data 2018'!A175</f>
        <v>COAT2Q</v>
      </c>
      <c r="N173" s="55">
        <f>'demand data 2018'!B175</f>
        <v>0</v>
      </c>
      <c r="O173" s="55">
        <f>'demand data 2018'!C175</f>
        <v>30</v>
      </c>
      <c r="P173" s="55">
        <f>'demand data 2018'!D175</f>
        <v>30</v>
      </c>
      <c r="Q173" s="55">
        <f>'demand data 2018'!E175</f>
        <v>20</v>
      </c>
      <c r="R173" s="55">
        <f>'demand data 2018'!F175</f>
        <v>20</v>
      </c>
      <c r="S173" s="55">
        <f>'demand data 2018'!G175</f>
        <v>20</v>
      </c>
      <c r="T173" s="55">
        <f>'demand data 2018'!H175</f>
        <v>20</v>
      </c>
      <c r="U173" s="55">
        <f>'demand data 2018'!I175</f>
        <v>20</v>
      </c>
      <c r="V173" s="55">
        <f>'demand data 2018'!J175</f>
        <v>20</v>
      </c>
      <c r="W173" s="34" t="str">
        <f t="shared" si="9"/>
        <v>Different</v>
      </c>
      <c r="X173" s="38">
        <f t="shared" si="10"/>
        <v>0</v>
      </c>
      <c r="Y173" s="34">
        <f t="shared" si="11"/>
        <v>30</v>
      </c>
      <c r="Z173" s="57">
        <f t="shared" si="12"/>
        <v>0</v>
      </c>
    </row>
    <row r="174" spans="2:26" x14ac:dyDescent="0.2">
      <c r="B174" s="46" t="s">
        <v>725</v>
      </c>
      <c r="C174" s="46"/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37"/>
      <c r="M174" s="55" t="str">
        <f>'demand data 2018'!A176</f>
        <v>COAT2R</v>
      </c>
      <c r="N174" s="55">
        <f>'demand data 2018'!B176</f>
        <v>0</v>
      </c>
      <c r="O174" s="55">
        <f>'demand data 2018'!C176</f>
        <v>30</v>
      </c>
      <c r="P174" s="55">
        <f>'demand data 2018'!D176</f>
        <v>30</v>
      </c>
      <c r="Q174" s="55">
        <f>'demand data 2018'!E176</f>
        <v>20</v>
      </c>
      <c r="R174" s="55">
        <f>'demand data 2018'!F176</f>
        <v>20</v>
      </c>
      <c r="S174" s="55">
        <f>'demand data 2018'!G176</f>
        <v>20</v>
      </c>
      <c r="T174" s="55">
        <f>'demand data 2018'!H176</f>
        <v>20</v>
      </c>
      <c r="U174" s="55">
        <f>'demand data 2018'!I176</f>
        <v>20</v>
      </c>
      <c r="V174" s="55">
        <f>'demand data 2018'!J176</f>
        <v>20</v>
      </c>
      <c r="W174" s="34" t="str">
        <f t="shared" si="9"/>
        <v>Different</v>
      </c>
      <c r="X174" s="38">
        <f t="shared" si="10"/>
        <v>0</v>
      </c>
      <c r="Y174" s="34">
        <f t="shared" si="11"/>
        <v>30</v>
      </c>
      <c r="Z174" s="57">
        <f t="shared" si="12"/>
        <v>0</v>
      </c>
    </row>
    <row r="175" spans="2:26" x14ac:dyDescent="0.2">
      <c r="B175" s="46" t="s">
        <v>584</v>
      </c>
      <c r="C175" s="46"/>
      <c r="D175" s="48">
        <v>13</v>
      </c>
      <c r="E175" s="48">
        <v>13</v>
      </c>
      <c r="F175" s="48">
        <v>14</v>
      </c>
      <c r="G175" s="48">
        <v>14</v>
      </c>
      <c r="H175" s="48">
        <v>14</v>
      </c>
      <c r="I175" s="48">
        <v>14</v>
      </c>
      <c r="J175" s="48">
        <v>14</v>
      </c>
      <c r="K175" s="48">
        <v>14</v>
      </c>
      <c r="L175" s="37"/>
      <c r="M175" s="55" t="str">
        <f>'demand data 2018'!A177</f>
        <v>COCK20</v>
      </c>
      <c r="N175" s="55">
        <f>'demand data 2018'!B177</f>
        <v>0</v>
      </c>
      <c r="O175" s="55">
        <f>'demand data 2018'!C177</f>
        <v>55</v>
      </c>
      <c r="P175" s="55">
        <f>'demand data 2018'!D177</f>
        <v>55</v>
      </c>
      <c r="Q175" s="55">
        <f>'demand data 2018'!E177</f>
        <v>48</v>
      </c>
      <c r="R175" s="55">
        <f>'demand data 2018'!F177</f>
        <v>48</v>
      </c>
      <c r="S175" s="55">
        <f>'demand data 2018'!G177</f>
        <v>48</v>
      </c>
      <c r="T175" s="55">
        <f>'demand data 2018'!H177</f>
        <v>48</v>
      </c>
      <c r="U175" s="55">
        <f>'demand data 2018'!I177</f>
        <v>48</v>
      </c>
      <c r="V175" s="55">
        <f>'demand data 2018'!J177</f>
        <v>48</v>
      </c>
      <c r="W175" s="34" t="str">
        <f t="shared" si="9"/>
        <v>Different</v>
      </c>
      <c r="X175" s="38">
        <f t="shared" si="10"/>
        <v>13</v>
      </c>
      <c r="Y175" s="34">
        <f t="shared" si="11"/>
        <v>55</v>
      </c>
      <c r="Z175" s="57">
        <f t="shared" si="12"/>
        <v>-3.2307692307692308</v>
      </c>
    </row>
    <row r="176" spans="2:26" x14ac:dyDescent="0.2">
      <c r="B176" s="46" t="s">
        <v>235</v>
      </c>
      <c r="C176" s="46"/>
      <c r="D176" s="48">
        <v>471</v>
      </c>
      <c r="E176" s="48">
        <v>487</v>
      </c>
      <c r="F176" s="48">
        <v>493</v>
      </c>
      <c r="G176" s="48">
        <v>506</v>
      </c>
      <c r="H176" s="48">
        <v>512</v>
      </c>
      <c r="I176" s="48">
        <v>520</v>
      </c>
      <c r="J176" s="48">
        <v>528</v>
      </c>
      <c r="K176" s="48">
        <v>537</v>
      </c>
      <c r="L176" s="37"/>
      <c r="M176" s="55" t="str">
        <f>'demand data 2018'!A178</f>
        <v>COCK4Q</v>
      </c>
      <c r="N176" s="55">
        <f>'demand data 2018'!B178</f>
        <v>0</v>
      </c>
      <c r="O176" s="55">
        <f>'demand data 2018'!C178</f>
        <v>0</v>
      </c>
      <c r="P176" s="55">
        <f>'demand data 2018'!D178</f>
        <v>0</v>
      </c>
      <c r="Q176" s="55">
        <f>'demand data 2018'!E178</f>
        <v>0</v>
      </c>
      <c r="R176" s="55">
        <f>'demand data 2018'!F178</f>
        <v>0</v>
      </c>
      <c r="S176" s="55">
        <f>'demand data 2018'!G178</f>
        <v>0</v>
      </c>
      <c r="T176" s="55">
        <f>'demand data 2018'!H178</f>
        <v>0</v>
      </c>
      <c r="U176" s="55">
        <f>'demand data 2018'!I178</f>
        <v>0</v>
      </c>
      <c r="V176" s="55">
        <f>'demand data 2018'!J178</f>
        <v>0</v>
      </c>
      <c r="W176" s="34" t="str">
        <f t="shared" si="9"/>
        <v>Different</v>
      </c>
      <c r="X176" s="38">
        <f t="shared" si="10"/>
        <v>487</v>
      </c>
      <c r="Y176" s="34">
        <f t="shared" si="11"/>
        <v>0</v>
      </c>
      <c r="Z176" s="57">
        <f t="shared" si="12"/>
        <v>1</v>
      </c>
    </row>
    <row r="177" spans="2:26" x14ac:dyDescent="0.2">
      <c r="B177" s="46" t="s">
        <v>429</v>
      </c>
      <c r="C177" s="46"/>
      <c r="D177" s="48">
        <v>82</v>
      </c>
      <c r="E177" s="48">
        <v>86</v>
      </c>
      <c r="F177" s="48">
        <v>83</v>
      </c>
      <c r="G177" s="48">
        <v>83</v>
      </c>
      <c r="H177" s="48">
        <v>83</v>
      </c>
      <c r="I177" s="48">
        <v>83</v>
      </c>
      <c r="J177" s="48">
        <v>83</v>
      </c>
      <c r="K177" s="48">
        <v>83</v>
      </c>
      <c r="L177" s="37"/>
      <c r="M177" s="55" t="str">
        <f>'demand data 2018'!A179</f>
        <v>COCK4R</v>
      </c>
      <c r="N177" s="55">
        <f>'demand data 2018'!B179</f>
        <v>0</v>
      </c>
      <c r="O177" s="55">
        <f>'demand data 2018'!C179</f>
        <v>0</v>
      </c>
      <c r="P177" s="55">
        <f>'demand data 2018'!D179</f>
        <v>0</v>
      </c>
      <c r="Q177" s="55">
        <f>'demand data 2018'!E179</f>
        <v>0</v>
      </c>
      <c r="R177" s="55">
        <f>'demand data 2018'!F179</f>
        <v>0</v>
      </c>
      <c r="S177" s="55">
        <f>'demand data 2018'!G179</f>
        <v>0</v>
      </c>
      <c r="T177" s="55">
        <f>'demand data 2018'!H179</f>
        <v>0</v>
      </c>
      <c r="U177" s="55">
        <f>'demand data 2018'!I179</f>
        <v>0</v>
      </c>
      <c r="V177" s="55">
        <f>'demand data 2018'!J179</f>
        <v>0</v>
      </c>
      <c r="W177" s="34" t="str">
        <f t="shared" si="9"/>
        <v>Different</v>
      </c>
      <c r="X177" s="38">
        <f t="shared" si="10"/>
        <v>86</v>
      </c>
      <c r="Y177" s="34">
        <f t="shared" si="11"/>
        <v>0</v>
      </c>
      <c r="Z177" s="57">
        <f t="shared" si="12"/>
        <v>1</v>
      </c>
    </row>
    <row r="178" spans="2:26" x14ac:dyDescent="0.2">
      <c r="B178" s="46" t="s">
        <v>726</v>
      </c>
      <c r="C178" s="46"/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37"/>
      <c r="M178" s="55" t="str">
        <f>'demand data 2018'!A180</f>
        <v>COGA10</v>
      </c>
      <c r="N178" s="55">
        <f>'demand data 2018'!B180</f>
        <v>0</v>
      </c>
      <c r="O178" s="55">
        <f>'demand data 2018'!C180</f>
        <v>0</v>
      </c>
      <c r="P178" s="55">
        <f>'demand data 2018'!D180</f>
        <v>0</v>
      </c>
      <c r="Q178" s="55">
        <f>'demand data 2018'!E180</f>
        <v>0</v>
      </c>
      <c r="R178" s="55">
        <f>'demand data 2018'!F180</f>
        <v>0</v>
      </c>
      <c r="S178" s="55">
        <f>'demand data 2018'!G180</f>
        <v>0</v>
      </c>
      <c r="T178" s="55">
        <f>'demand data 2018'!H180</f>
        <v>0</v>
      </c>
      <c r="U178" s="55">
        <f>'demand data 2018'!I180</f>
        <v>0</v>
      </c>
      <c r="V178" s="55">
        <f>'demand data 2018'!J180</f>
        <v>0</v>
      </c>
      <c r="W178" s="34" t="str">
        <f t="shared" si="9"/>
        <v>Different</v>
      </c>
      <c r="X178" s="38">
        <f t="shared" si="10"/>
        <v>0</v>
      </c>
      <c r="Y178" s="34">
        <f t="shared" si="11"/>
        <v>0</v>
      </c>
      <c r="Z178" s="57">
        <f t="shared" si="12"/>
        <v>0</v>
      </c>
    </row>
    <row r="179" spans="2:26" x14ac:dyDescent="0.2">
      <c r="B179" s="46" t="s">
        <v>302</v>
      </c>
      <c r="C179" s="46"/>
      <c r="D179" s="48">
        <v>40</v>
      </c>
      <c r="E179" s="48">
        <v>29</v>
      </c>
      <c r="F179" s="48">
        <v>27</v>
      </c>
      <c r="G179" s="48">
        <v>27</v>
      </c>
      <c r="H179" s="48">
        <v>27</v>
      </c>
      <c r="I179" s="48">
        <v>27</v>
      </c>
      <c r="J179" s="48">
        <v>27</v>
      </c>
      <c r="K179" s="48">
        <v>27</v>
      </c>
      <c r="L179" s="37"/>
      <c r="M179" s="55" t="str">
        <f>'demand data 2018'!A181</f>
        <v>COGA1C</v>
      </c>
      <c r="N179" s="55">
        <f>'demand data 2018'!B181</f>
        <v>0</v>
      </c>
      <c r="O179" s="55">
        <f>'demand data 2018'!C181</f>
        <v>0</v>
      </c>
      <c r="P179" s="55">
        <f>'demand data 2018'!D181</f>
        <v>0</v>
      </c>
      <c r="Q179" s="55">
        <f>'demand data 2018'!E181</f>
        <v>0</v>
      </c>
      <c r="R179" s="55">
        <f>'demand data 2018'!F181</f>
        <v>0</v>
      </c>
      <c r="S179" s="55">
        <f>'demand data 2018'!G181</f>
        <v>0</v>
      </c>
      <c r="T179" s="55">
        <f>'demand data 2018'!H181</f>
        <v>0</v>
      </c>
      <c r="U179" s="55">
        <f>'demand data 2018'!I181</f>
        <v>0</v>
      </c>
      <c r="V179" s="55">
        <f>'demand data 2018'!J181</f>
        <v>0</v>
      </c>
      <c r="W179" s="34" t="str">
        <f t="shared" si="9"/>
        <v>Different</v>
      </c>
      <c r="X179" s="38">
        <f t="shared" si="10"/>
        <v>29</v>
      </c>
      <c r="Y179" s="34">
        <f t="shared" si="11"/>
        <v>0</v>
      </c>
      <c r="Z179" s="57">
        <f t="shared" si="12"/>
        <v>1</v>
      </c>
    </row>
    <row r="180" spans="2:26" x14ac:dyDescent="0.2">
      <c r="B180" s="46" t="s">
        <v>822</v>
      </c>
      <c r="C180" s="46"/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37"/>
      <c r="M180" s="55" t="str">
        <f>'demand data 2018'!A182</f>
        <v>CONN1C</v>
      </c>
      <c r="N180" s="55">
        <f>'demand data 2018'!B182</f>
        <v>0</v>
      </c>
      <c r="O180" s="55">
        <f>'demand data 2018'!C182</f>
        <v>0</v>
      </c>
      <c r="P180" s="55">
        <f>'demand data 2018'!D182</f>
        <v>0</v>
      </c>
      <c r="Q180" s="55">
        <f>'demand data 2018'!E182</f>
        <v>0</v>
      </c>
      <c r="R180" s="55">
        <f>'demand data 2018'!F182</f>
        <v>0</v>
      </c>
      <c r="S180" s="55">
        <f>'demand data 2018'!G182</f>
        <v>0</v>
      </c>
      <c r="T180" s="55">
        <f>'demand data 2018'!H182</f>
        <v>0</v>
      </c>
      <c r="U180" s="55">
        <f>'demand data 2018'!I182</f>
        <v>0</v>
      </c>
      <c r="V180" s="55">
        <f>'demand data 2018'!J182</f>
        <v>0</v>
      </c>
      <c r="W180" s="34" t="str">
        <f t="shared" si="9"/>
        <v>Different</v>
      </c>
      <c r="X180" s="38">
        <f t="shared" si="10"/>
        <v>0</v>
      </c>
      <c r="Y180" s="34">
        <f t="shared" si="11"/>
        <v>0</v>
      </c>
      <c r="Z180" s="57">
        <f t="shared" si="12"/>
        <v>0</v>
      </c>
    </row>
    <row r="181" spans="2:26" x14ac:dyDescent="0.2">
      <c r="B181" s="46" t="s">
        <v>823</v>
      </c>
      <c r="C181" s="46"/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37"/>
      <c r="M181" s="55" t="str">
        <f>'demand data 2018'!A183</f>
        <v>CONN1J</v>
      </c>
      <c r="N181" s="55">
        <f>'demand data 2018'!B183</f>
        <v>0</v>
      </c>
      <c r="O181" s="55">
        <f>'demand data 2018'!C183</f>
        <v>0</v>
      </c>
      <c r="P181" s="55">
        <f>'demand data 2018'!D183</f>
        <v>0</v>
      </c>
      <c r="Q181" s="55">
        <f>'demand data 2018'!E183</f>
        <v>0</v>
      </c>
      <c r="R181" s="55">
        <f>'demand data 2018'!F183</f>
        <v>0</v>
      </c>
      <c r="S181" s="55">
        <f>'demand data 2018'!G183</f>
        <v>0</v>
      </c>
      <c r="T181" s="55">
        <f>'demand data 2018'!H183</f>
        <v>0</v>
      </c>
      <c r="U181" s="55">
        <f>'demand data 2018'!I183</f>
        <v>0</v>
      </c>
      <c r="V181" s="55">
        <f>'demand data 2018'!J183</f>
        <v>0</v>
      </c>
      <c r="W181" s="34" t="str">
        <f t="shared" si="9"/>
        <v>Different</v>
      </c>
      <c r="X181" s="38">
        <f t="shared" si="10"/>
        <v>0</v>
      </c>
      <c r="Y181" s="34">
        <f t="shared" si="11"/>
        <v>0</v>
      </c>
      <c r="Z181" s="57">
        <f t="shared" si="12"/>
        <v>0</v>
      </c>
    </row>
    <row r="182" spans="2:26" x14ac:dyDescent="0.2">
      <c r="B182" s="46" t="s">
        <v>824</v>
      </c>
      <c r="C182" s="46"/>
      <c r="D182" s="48"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37"/>
      <c r="M182" s="55" t="str">
        <f>'demand data 2018'!A184</f>
        <v>CONN2J</v>
      </c>
      <c r="N182" s="55">
        <f>'demand data 2018'!B184</f>
        <v>0</v>
      </c>
      <c r="O182" s="55">
        <f>'demand data 2018'!C184</f>
        <v>0</v>
      </c>
      <c r="P182" s="55">
        <f>'demand data 2018'!D184</f>
        <v>0</v>
      </c>
      <c r="Q182" s="55">
        <f>'demand data 2018'!E184</f>
        <v>0</v>
      </c>
      <c r="R182" s="55">
        <f>'demand data 2018'!F184</f>
        <v>0</v>
      </c>
      <c r="S182" s="55">
        <f>'demand data 2018'!G184</f>
        <v>0</v>
      </c>
      <c r="T182" s="55">
        <f>'demand data 2018'!H184</f>
        <v>0</v>
      </c>
      <c r="U182" s="55">
        <f>'demand data 2018'!I184</f>
        <v>0</v>
      </c>
      <c r="V182" s="55">
        <f>'demand data 2018'!J184</f>
        <v>0</v>
      </c>
      <c r="W182" s="34" t="str">
        <f t="shared" si="9"/>
        <v>Different</v>
      </c>
      <c r="X182" s="38">
        <f t="shared" si="10"/>
        <v>0</v>
      </c>
      <c r="Y182" s="34">
        <f t="shared" si="11"/>
        <v>0</v>
      </c>
      <c r="Z182" s="57">
        <f t="shared" si="12"/>
        <v>0</v>
      </c>
    </row>
    <row r="183" spans="2:26" x14ac:dyDescent="0.2">
      <c r="B183" s="46" t="s">
        <v>825</v>
      </c>
      <c r="C183" s="46"/>
      <c r="D183" s="48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37"/>
      <c r="M183" s="55" t="str">
        <f>'demand data 2018'!A185</f>
        <v>CONQ40</v>
      </c>
      <c r="N183" s="55">
        <f>'demand data 2018'!B185</f>
        <v>0</v>
      </c>
      <c r="O183" s="55">
        <f>'demand data 2018'!C185</f>
        <v>0</v>
      </c>
      <c r="P183" s="55">
        <f>'demand data 2018'!D185</f>
        <v>0</v>
      </c>
      <c r="Q183" s="55">
        <f>'demand data 2018'!E185</f>
        <v>0</v>
      </c>
      <c r="R183" s="55">
        <f>'demand data 2018'!F185</f>
        <v>0</v>
      </c>
      <c r="S183" s="55">
        <f>'demand data 2018'!G185</f>
        <v>0</v>
      </c>
      <c r="T183" s="55">
        <f>'demand data 2018'!H185</f>
        <v>0</v>
      </c>
      <c r="U183" s="55">
        <f>'demand data 2018'!I185</f>
        <v>0</v>
      </c>
      <c r="V183" s="55">
        <f>'demand data 2018'!J185</f>
        <v>0</v>
      </c>
      <c r="W183" s="34" t="str">
        <f t="shared" si="9"/>
        <v>Different</v>
      </c>
      <c r="X183" s="38">
        <f t="shared" si="10"/>
        <v>0</v>
      </c>
      <c r="Y183" s="34">
        <f t="shared" si="11"/>
        <v>0</v>
      </c>
      <c r="Z183" s="57">
        <f t="shared" si="12"/>
        <v>0</v>
      </c>
    </row>
    <row r="184" spans="2:26" x14ac:dyDescent="0.2">
      <c r="B184" s="46" t="s">
        <v>585</v>
      </c>
      <c r="C184" s="46"/>
      <c r="D184" s="48">
        <v>14</v>
      </c>
      <c r="E184" s="48">
        <v>15</v>
      </c>
      <c r="F184" s="48">
        <v>16</v>
      </c>
      <c r="G184" s="48">
        <v>16</v>
      </c>
      <c r="H184" s="48">
        <v>17</v>
      </c>
      <c r="I184" s="48">
        <v>18</v>
      </c>
      <c r="J184" s="48">
        <v>18</v>
      </c>
      <c r="K184" s="48">
        <v>19</v>
      </c>
      <c r="L184" s="37"/>
      <c r="M184" s="55" t="str">
        <f>'demand data 2018'!A186</f>
        <v>CORI10</v>
      </c>
      <c r="N184" s="55">
        <f>'demand data 2018'!B186</f>
        <v>0</v>
      </c>
      <c r="O184" s="55">
        <f>'demand data 2018'!C186</f>
        <v>0</v>
      </c>
      <c r="P184" s="55">
        <f>'demand data 2018'!D186</f>
        <v>0</v>
      </c>
      <c r="Q184" s="55">
        <f>'demand data 2018'!E186</f>
        <v>0</v>
      </c>
      <c r="R184" s="55">
        <f>'demand data 2018'!F186</f>
        <v>0</v>
      </c>
      <c r="S184" s="55">
        <f>'demand data 2018'!G186</f>
        <v>0</v>
      </c>
      <c r="T184" s="55">
        <f>'demand data 2018'!H186</f>
        <v>0</v>
      </c>
      <c r="U184" s="55">
        <f>'demand data 2018'!I186</f>
        <v>0</v>
      </c>
      <c r="V184" s="55">
        <f>'demand data 2018'!J186</f>
        <v>0</v>
      </c>
      <c r="W184" s="34" t="str">
        <f t="shared" si="9"/>
        <v>Different</v>
      </c>
      <c r="X184" s="38">
        <f t="shared" si="10"/>
        <v>15</v>
      </c>
      <c r="Y184" s="34">
        <f t="shared" si="11"/>
        <v>0</v>
      </c>
      <c r="Z184" s="57">
        <f t="shared" si="12"/>
        <v>1</v>
      </c>
    </row>
    <row r="185" spans="2:26" x14ac:dyDescent="0.2">
      <c r="B185" s="46" t="s">
        <v>728</v>
      </c>
      <c r="C185" s="46"/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37"/>
      <c r="M185" s="55" t="str">
        <f>'demand data 2018'!A187</f>
        <v>COSO40</v>
      </c>
      <c r="N185" s="55">
        <f>'demand data 2018'!B187</f>
        <v>0</v>
      </c>
      <c r="O185" s="55">
        <f>'demand data 2018'!C187</f>
        <v>0</v>
      </c>
      <c r="P185" s="55">
        <f>'demand data 2018'!D187</f>
        <v>0</v>
      </c>
      <c r="Q185" s="55">
        <f>'demand data 2018'!E187</f>
        <v>0</v>
      </c>
      <c r="R185" s="55">
        <f>'demand data 2018'!F187</f>
        <v>0</v>
      </c>
      <c r="S185" s="55">
        <f>'demand data 2018'!G187</f>
        <v>0</v>
      </c>
      <c r="T185" s="55">
        <f>'demand data 2018'!H187</f>
        <v>0</v>
      </c>
      <c r="U185" s="55">
        <f>'demand data 2018'!I187</f>
        <v>0</v>
      </c>
      <c r="V185" s="55">
        <f>'demand data 2018'!J187</f>
        <v>0</v>
      </c>
      <c r="W185" s="34" t="str">
        <f t="shared" si="9"/>
        <v>Different</v>
      </c>
      <c r="X185" s="38">
        <f t="shared" si="10"/>
        <v>0</v>
      </c>
      <c r="Y185" s="34">
        <f t="shared" si="11"/>
        <v>0</v>
      </c>
      <c r="Z185" s="57">
        <f t="shared" si="12"/>
        <v>0</v>
      </c>
    </row>
    <row r="186" spans="2:26" x14ac:dyDescent="0.2">
      <c r="B186" s="46" t="s">
        <v>729</v>
      </c>
      <c r="C186" s="46"/>
      <c r="D186" s="48">
        <v>0</v>
      </c>
      <c r="E186" s="48">
        <v>0</v>
      </c>
      <c r="F186" s="48">
        <v>0</v>
      </c>
      <c r="G186" s="48">
        <v>0</v>
      </c>
      <c r="H186" s="48">
        <v>0</v>
      </c>
      <c r="I186" s="48">
        <v>0</v>
      </c>
      <c r="J186" s="48">
        <v>0</v>
      </c>
      <c r="K186" s="48">
        <v>0</v>
      </c>
      <c r="L186" s="37"/>
      <c r="M186" s="55" t="str">
        <f>'demand data 2018'!A188</f>
        <v>COTT40</v>
      </c>
      <c r="N186" s="55">
        <f>'demand data 2018'!B188</f>
        <v>0</v>
      </c>
      <c r="O186" s="55">
        <f>'demand data 2018'!C188</f>
        <v>0</v>
      </c>
      <c r="P186" s="55">
        <f>'demand data 2018'!D188</f>
        <v>0</v>
      </c>
      <c r="Q186" s="55">
        <f>'demand data 2018'!E188</f>
        <v>0</v>
      </c>
      <c r="R186" s="55">
        <f>'demand data 2018'!F188</f>
        <v>0</v>
      </c>
      <c r="S186" s="55">
        <f>'demand data 2018'!G188</f>
        <v>0</v>
      </c>
      <c r="T186" s="55">
        <f>'demand data 2018'!H188</f>
        <v>0</v>
      </c>
      <c r="U186" s="55">
        <f>'demand data 2018'!I188</f>
        <v>0</v>
      </c>
      <c r="V186" s="55">
        <f>'demand data 2018'!J188</f>
        <v>0</v>
      </c>
      <c r="W186" s="34" t="str">
        <f t="shared" si="9"/>
        <v>Different</v>
      </c>
      <c r="X186" s="38">
        <f t="shared" si="10"/>
        <v>0</v>
      </c>
      <c r="Y186" s="34">
        <f t="shared" si="11"/>
        <v>0</v>
      </c>
      <c r="Z186" s="57">
        <f t="shared" si="12"/>
        <v>0</v>
      </c>
    </row>
    <row r="187" spans="2:26" x14ac:dyDescent="0.2">
      <c r="B187" s="46" t="s">
        <v>544</v>
      </c>
      <c r="C187" s="46"/>
      <c r="D187" s="48">
        <v>409</v>
      </c>
      <c r="E187" s="48">
        <v>414</v>
      </c>
      <c r="F187" s="48">
        <v>416</v>
      </c>
      <c r="G187" s="48">
        <v>418</v>
      </c>
      <c r="H187" s="48">
        <v>420</v>
      </c>
      <c r="I187" s="48">
        <v>422</v>
      </c>
      <c r="J187" s="48">
        <v>424</v>
      </c>
      <c r="K187" s="48">
        <v>426</v>
      </c>
      <c r="L187" s="37"/>
      <c r="M187" s="55" t="str">
        <f>'demand data 2018'!A189</f>
        <v>COUA1Q</v>
      </c>
      <c r="N187" s="55">
        <f>'demand data 2018'!B189</f>
        <v>0</v>
      </c>
      <c r="O187" s="55">
        <f>'demand data 2018'!C189</f>
        <v>4</v>
      </c>
      <c r="P187" s="55">
        <f>'demand data 2018'!D189</f>
        <v>4</v>
      </c>
      <c r="Q187" s="55">
        <f>'demand data 2018'!E189</f>
        <v>4</v>
      </c>
      <c r="R187" s="55">
        <f>'demand data 2018'!F189</f>
        <v>4</v>
      </c>
      <c r="S187" s="55">
        <f>'demand data 2018'!G189</f>
        <v>3</v>
      </c>
      <c r="T187" s="55">
        <f>'demand data 2018'!H189</f>
        <v>3</v>
      </c>
      <c r="U187" s="55">
        <f>'demand data 2018'!I189</f>
        <v>3</v>
      </c>
      <c r="V187" s="55">
        <f>'demand data 2018'!J189</f>
        <v>3</v>
      </c>
      <c r="W187" s="34" t="str">
        <f t="shared" si="9"/>
        <v>Different</v>
      </c>
      <c r="X187" s="38">
        <f t="shared" si="10"/>
        <v>414</v>
      </c>
      <c r="Y187" s="34">
        <f t="shared" si="11"/>
        <v>4</v>
      </c>
      <c r="Z187" s="57">
        <f t="shared" si="12"/>
        <v>0.99033816425120769</v>
      </c>
    </row>
    <row r="188" spans="2:26" x14ac:dyDescent="0.2">
      <c r="B188" s="46" t="s">
        <v>303</v>
      </c>
      <c r="C188" s="46"/>
      <c r="D188" s="48">
        <v>28</v>
      </c>
      <c r="E188" s="48">
        <v>28</v>
      </c>
      <c r="F188" s="48">
        <v>28</v>
      </c>
      <c r="G188" s="48">
        <v>28</v>
      </c>
      <c r="H188" s="48">
        <v>28</v>
      </c>
      <c r="I188" s="48">
        <v>28</v>
      </c>
      <c r="J188" s="48">
        <v>28</v>
      </c>
      <c r="K188" s="48">
        <v>28</v>
      </c>
      <c r="L188" s="37"/>
      <c r="M188" s="55" t="str">
        <f>'demand data 2018'!A190</f>
        <v>COUA1R</v>
      </c>
      <c r="N188" s="55">
        <f>'demand data 2018'!B190</f>
        <v>0</v>
      </c>
      <c r="O188" s="55">
        <f>'demand data 2018'!C190</f>
        <v>4</v>
      </c>
      <c r="P188" s="55">
        <f>'demand data 2018'!D190</f>
        <v>4</v>
      </c>
      <c r="Q188" s="55">
        <f>'demand data 2018'!E190</f>
        <v>4</v>
      </c>
      <c r="R188" s="55">
        <f>'demand data 2018'!F190</f>
        <v>4</v>
      </c>
      <c r="S188" s="55">
        <f>'demand data 2018'!G190</f>
        <v>3</v>
      </c>
      <c r="T188" s="55">
        <f>'demand data 2018'!H190</f>
        <v>3</v>
      </c>
      <c r="U188" s="55">
        <f>'demand data 2018'!I190</f>
        <v>3</v>
      </c>
      <c r="V188" s="55">
        <f>'demand data 2018'!J190</f>
        <v>3</v>
      </c>
      <c r="W188" s="34" t="str">
        <f t="shared" si="9"/>
        <v>Different</v>
      </c>
      <c r="X188" s="38">
        <f t="shared" si="10"/>
        <v>28</v>
      </c>
      <c r="Y188" s="34">
        <f t="shared" si="11"/>
        <v>4</v>
      </c>
      <c r="Z188" s="57">
        <f t="shared" si="12"/>
        <v>0.8571428571428571</v>
      </c>
    </row>
    <row r="189" spans="2:26" x14ac:dyDescent="0.2">
      <c r="B189" s="46" t="s">
        <v>304</v>
      </c>
      <c r="C189" s="47"/>
      <c r="D189" s="48">
        <v>28</v>
      </c>
      <c r="E189" s="48">
        <v>28</v>
      </c>
      <c r="F189" s="48">
        <v>28</v>
      </c>
      <c r="G189" s="48">
        <v>28</v>
      </c>
      <c r="H189" s="48">
        <v>28</v>
      </c>
      <c r="I189" s="48">
        <v>28</v>
      </c>
      <c r="J189" s="48">
        <v>28</v>
      </c>
      <c r="K189" s="48">
        <v>28</v>
      </c>
      <c r="L189" s="37"/>
      <c r="M189" s="55" t="str">
        <f>'demand data 2018'!A191</f>
        <v>COVE20</v>
      </c>
      <c r="N189" s="55">
        <f>'demand data 2018'!B191</f>
        <v>0</v>
      </c>
      <c r="O189" s="55">
        <f>'demand data 2018'!C191</f>
        <v>527</v>
      </c>
      <c r="P189" s="55">
        <f>'demand data 2018'!D191</f>
        <v>557</v>
      </c>
      <c r="Q189" s="55">
        <f>'demand data 2018'!E191</f>
        <v>579</v>
      </c>
      <c r="R189" s="55">
        <f>'demand data 2018'!F191</f>
        <v>597</v>
      </c>
      <c r="S189" s="55">
        <f>'demand data 2018'!G191</f>
        <v>614</v>
      </c>
      <c r="T189" s="55">
        <f>'demand data 2018'!H191</f>
        <v>623</v>
      </c>
      <c r="U189" s="55">
        <f>'demand data 2018'!I191</f>
        <v>628</v>
      </c>
      <c r="V189" s="55">
        <f>'demand data 2018'!J191</f>
        <v>632</v>
      </c>
      <c r="W189" s="34" t="str">
        <f t="shared" si="9"/>
        <v>Different</v>
      </c>
      <c r="X189" s="38">
        <f t="shared" si="10"/>
        <v>28</v>
      </c>
      <c r="Y189" s="34">
        <f t="shared" si="11"/>
        <v>527</v>
      </c>
      <c r="Z189" s="57">
        <f t="shared" si="12"/>
        <v>-17.821428571428573</v>
      </c>
    </row>
    <row r="190" spans="2:26" x14ac:dyDescent="0.2">
      <c r="B190" s="52" t="s">
        <v>868</v>
      </c>
      <c r="C190" s="46"/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37"/>
      <c r="M190" s="55" t="str">
        <f>'demand data 2018'!A192</f>
        <v>COWL40</v>
      </c>
      <c r="N190" s="55">
        <f>'demand data 2018'!B192</f>
        <v>0</v>
      </c>
      <c r="O190" s="55">
        <f>'demand data 2018'!C192</f>
        <v>656</v>
      </c>
      <c r="P190" s="55">
        <f>'demand data 2018'!D192</f>
        <v>680</v>
      </c>
      <c r="Q190" s="55">
        <f>'demand data 2018'!E192</f>
        <v>699</v>
      </c>
      <c r="R190" s="55">
        <f>'demand data 2018'!F192</f>
        <v>715</v>
      </c>
      <c r="S190" s="55">
        <f>'demand data 2018'!G192</f>
        <v>725</v>
      </c>
      <c r="T190" s="55">
        <f>'demand data 2018'!H192</f>
        <v>731</v>
      </c>
      <c r="U190" s="55">
        <f>'demand data 2018'!I192</f>
        <v>736</v>
      </c>
      <c r="V190" s="55">
        <f>'demand data 2018'!J192</f>
        <v>742</v>
      </c>
      <c r="W190" s="34" t="str">
        <f t="shared" si="9"/>
        <v>Different</v>
      </c>
      <c r="X190" s="38">
        <f t="shared" si="10"/>
        <v>0</v>
      </c>
      <c r="Y190" s="34">
        <f t="shared" si="11"/>
        <v>656</v>
      </c>
      <c r="Z190" s="57">
        <f t="shared" si="12"/>
        <v>0</v>
      </c>
    </row>
    <row r="191" spans="2:26" x14ac:dyDescent="0.2">
      <c r="B191" s="52" t="s">
        <v>869</v>
      </c>
      <c r="C191" s="46"/>
      <c r="D191" s="48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37"/>
      <c r="M191" s="55" t="str">
        <f>'demand data 2018'!A193</f>
        <v>COWT2A</v>
      </c>
      <c r="N191" s="55">
        <f>'demand data 2018'!B193</f>
        <v>0</v>
      </c>
      <c r="O191" s="55">
        <f>'demand data 2018'!C193</f>
        <v>0</v>
      </c>
      <c r="P191" s="55">
        <f>'demand data 2018'!D193</f>
        <v>0</v>
      </c>
      <c r="Q191" s="55">
        <f>'demand data 2018'!E193</f>
        <v>0</v>
      </c>
      <c r="R191" s="55">
        <f>'demand data 2018'!F193</f>
        <v>0</v>
      </c>
      <c r="S191" s="55">
        <f>'demand data 2018'!G193</f>
        <v>0</v>
      </c>
      <c r="T191" s="55">
        <f>'demand data 2018'!H193</f>
        <v>0</v>
      </c>
      <c r="U191" s="55">
        <f>'demand data 2018'!I193</f>
        <v>0</v>
      </c>
      <c r="V191" s="55">
        <f>'demand data 2018'!J193</f>
        <v>0</v>
      </c>
      <c r="W191" s="34" t="str">
        <f t="shared" si="9"/>
        <v>Different</v>
      </c>
      <c r="X191" s="38">
        <f t="shared" si="10"/>
        <v>0</v>
      </c>
      <c r="Y191" s="34">
        <f t="shared" si="11"/>
        <v>0</v>
      </c>
      <c r="Z191" s="57">
        <f t="shared" si="12"/>
        <v>0</v>
      </c>
    </row>
    <row r="192" spans="2:26" x14ac:dyDescent="0.2">
      <c r="B192" s="52" t="s">
        <v>870</v>
      </c>
      <c r="C192" s="46"/>
      <c r="D192" s="48">
        <v>0</v>
      </c>
      <c r="E192" s="48">
        <v>0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37"/>
      <c r="M192" s="55" t="str">
        <f>'demand data 2018'!A194</f>
        <v>COYL10</v>
      </c>
      <c r="N192" s="55">
        <f>'demand data 2018'!B194</f>
        <v>0</v>
      </c>
      <c r="O192" s="55">
        <f>'demand data 2018'!C194</f>
        <v>22</v>
      </c>
      <c r="P192" s="55">
        <f>'demand data 2018'!D194</f>
        <v>22</v>
      </c>
      <c r="Q192" s="55">
        <f>'demand data 2018'!E194</f>
        <v>13</v>
      </c>
      <c r="R192" s="55">
        <f>'demand data 2018'!F194</f>
        <v>13</v>
      </c>
      <c r="S192" s="55">
        <f>'demand data 2018'!G194</f>
        <v>13</v>
      </c>
      <c r="T192" s="55">
        <f>'demand data 2018'!H194</f>
        <v>13</v>
      </c>
      <c r="U192" s="55">
        <f>'demand data 2018'!I194</f>
        <v>13</v>
      </c>
      <c r="V192" s="55">
        <f>'demand data 2018'!J194</f>
        <v>13</v>
      </c>
      <c r="W192" s="34" t="str">
        <f t="shared" si="9"/>
        <v>Different</v>
      </c>
      <c r="X192" s="38">
        <f t="shared" si="10"/>
        <v>0</v>
      </c>
      <c r="Y192" s="34">
        <f t="shared" si="11"/>
        <v>22</v>
      </c>
      <c r="Z192" s="57">
        <f t="shared" si="12"/>
        <v>0</v>
      </c>
    </row>
    <row r="193" spans="2:26" x14ac:dyDescent="0.2">
      <c r="B193" s="52" t="s">
        <v>871</v>
      </c>
      <c r="C193" s="46"/>
      <c r="D193" s="48"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37"/>
      <c r="M193" s="55" t="str">
        <f>'demand data 2018'!A195</f>
        <v>COYL20</v>
      </c>
      <c r="N193" s="55">
        <f>'demand data 2018'!B195</f>
        <v>0</v>
      </c>
      <c r="O193" s="55">
        <f>'demand data 2018'!C195</f>
        <v>0</v>
      </c>
      <c r="P193" s="55">
        <f>'demand data 2018'!D195</f>
        <v>0</v>
      </c>
      <c r="Q193" s="55">
        <f>'demand data 2018'!E195</f>
        <v>0</v>
      </c>
      <c r="R193" s="55">
        <f>'demand data 2018'!F195</f>
        <v>0</v>
      </c>
      <c r="S193" s="55">
        <f>'demand data 2018'!G195</f>
        <v>0</v>
      </c>
      <c r="T193" s="55">
        <f>'demand data 2018'!H195</f>
        <v>0</v>
      </c>
      <c r="U193" s="55">
        <f>'demand data 2018'!I195</f>
        <v>0</v>
      </c>
      <c r="V193" s="55">
        <f>'demand data 2018'!J195</f>
        <v>0</v>
      </c>
      <c r="W193" s="34" t="str">
        <f t="shared" si="9"/>
        <v>Different</v>
      </c>
      <c r="X193" s="38">
        <f t="shared" si="10"/>
        <v>0</v>
      </c>
      <c r="Y193" s="34">
        <f t="shared" si="11"/>
        <v>0</v>
      </c>
      <c r="Z193" s="57">
        <f t="shared" si="12"/>
        <v>0</v>
      </c>
    </row>
    <row r="194" spans="2:26" x14ac:dyDescent="0.2">
      <c r="B194" s="52" t="s">
        <v>872</v>
      </c>
      <c r="C194" s="46"/>
      <c r="D194" s="48">
        <v>0</v>
      </c>
      <c r="E194" s="48">
        <v>0</v>
      </c>
      <c r="F194" s="48">
        <v>0</v>
      </c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37"/>
      <c r="M194" s="55" t="str">
        <f>'demand data 2018'!A196</f>
        <v>COYT1T</v>
      </c>
      <c r="N194" s="55">
        <f>'demand data 2018'!B196</f>
        <v>0</v>
      </c>
      <c r="O194" s="55">
        <f>'demand data 2018'!C196</f>
        <v>0</v>
      </c>
      <c r="P194" s="55">
        <f>'demand data 2018'!D196</f>
        <v>0</v>
      </c>
      <c r="Q194" s="55">
        <f>'demand data 2018'!E196</f>
        <v>0</v>
      </c>
      <c r="R194" s="55">
        <f>'demand data 2018'!F196</f>
        <v>0</v>
      </c>
      <c r="S194" s="55">
        <f>'demand data 2018'!G196</f>
        <v>0</v>
      </c>
      <c r="T194" s="55">
        <f>'demand data 2018'!H196</f>
        <v>0</v>
      </c>
      <c r="U194" s="55">
        <f>'demand data 2018'!I196</f>
        <v>0</v>
      </c>
      <c r="V194" s="55">
        <f>'demand data 2018'!J196</f>
        <v>0</v>
      </c>
      <c r="W194" s="34" t="str">
        <f t="shared" si="9"/>
        <v>Different</v>
      </c>
      <c r="X194" s="38">
        <f t="shared" si="10"/>
        <v>0</v>
      </c>
      <c r="Y194" s="34">
        <f t="shared" si="11"/>
        <v>0</v>
      </c>
      <c r="Z194" s="57">
        <f t="shared" si="12"/>
        <v>0</v>
      </c>
    </row>
    <row r="195" spans="2:26" x14ac:dyDescent="0.2">
      <c r="B195" s="52" t="s">
        <v>873</v>
      </c>
      <c r="C195" s="46"/>
      <c r="D195" s="48">
        <v>0</v>
      </c>
      <c r="E195" s="48">
        <v>0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37"/>
      <c r="M195" s="55" t="str">
        <f>'demand data 2018'!A197</f>
        <v>COYW2S</v>
      </c>
      <c r="N195" s="55">
        <f>'demand data 2018'!B197</f>
        <v>0</v>
      </c>
      <c r="O195" s="55">
        <f>'demand data 2018'!C197</f>
        <v>0</v>
      </c>
      <c r="P195" s="55">
        <f>'demand data 2018'!D197</f>
        <v>0</v>
      </c>
      <c r="Q195" s="55">
        <f>'demand data 2018'!E197</f>
        <v>0</v>
      </c>
      <c r="R195" s="55">
        <f>'demand data 2018'!F197</f>
        <v>0</v>
      </c>
      <c r="S195" s="55">
        <f>'demand data 2018'!G197</f>
        <v>0</v>
      </c>
      <c r="T195" s="55">
        <f>'demand data 2018'!H197</f>
        <v>0</v>
      </c>
      <c r="U195" s="55">
        <f>'demand data 2018'!I197</f>
        <v>0</v>
      </c>
      <c r="V195" s="55">
        <f>'demand data 2018'!J197</f>
        <v>0</v>
      </c>
      <c r="W195" s="34" t="str">
        <f t="shared" si="9"/>
        <v>Different</v>
      </c>
      <c r="X195" s="38">
        <f t="shared" si="10"/>
        <v>0</v>
      </c>
      <c r="Y195" s="34">
        <f t="shared" si="11"/>
        <v>0</v>
      </c>
      <c r="Z195" s="57">
        <f t="shared" si="12"/>
        <v>0</v>
      </c>
    </row>
    <row r="196" spans="2:26" x14ac:dyDescent="0.2">
      <c r="B196" s="52" t="s">
        <v>874</v>
      </c>
      <c r="C196" s="46"/>
      <c r="D196" s="48"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37"/>
      <c r="M196" s="55" t="str">
        <f>'demand data 2018'!A198</f>
        <v>COYW2T</v>
      </c>
      <c r="N196" s="55">
        <f>'demand data 2018'!B198</f>
        <v>0</v>
      </c>
      <c r="O196" s="55">
        <f>'demand data 2018'!C198</f>
        <v>0</v>
      </c>
      <c r="P196" s="55">
        <f>'demand data 2018'!D198</f>
        <v>0</v>
      </c>
      <c r="Q196" s="55">
        <f>'demand data 2018'!E198</f>
        <v>0</v>
      </c>
      <c r="R196" s="55">
        <f>'demand data 2018'!F198</f>
        <v>0</v>
      </c>
      <c r="S196" s="55">
        <f>'demand data 2018'!G198</f>
        <v>0</v>
      </c>
      <c r="T196" s="55">
        <f>'demand data 2018'!H198</f>
        <v>0</v>
      </c>
      <c r="U196" s="55">
        <f>'demand data 2018'!I198</f>
        <v>0</v>
      </c>
      <c r="V196" s="55">
        <f>'demand data 2018'!J198</f>
        <v>0</v>
      </c>
      <c r="W196" s="34" t="str">
        <f t="shared" si="9"/>
        <v>Different</v>
      </c>
      <c r="X196" s="38">
        <f t="shared" si="10"/>
        <v>0</v>
      </c>
      <c r="Y196" s="34">
        <f t="shared" si="11"/>
        <v>0</v>
      </c>
      <c r="Z196" s="57">
        <f t="shared" si="12"/>
        <v>0</v>
      </c>
    </row>
    <row r="197" spans="2:26" x14ac:dyDescent="0.2">
      <c r="B197" s="46" t="s">
        <v>826</v>
      </c>
      <c r="C197" s="46"/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37"/>
      <c r="M197" s="55" t="str">
        <f>'demand data 2018'!A199</f>
        <v>CRAI10</v>
      </c>
      <c r="N197" s="55">
        <f>'demand data 2018'!B199</f>
        <v>0</v>
      </c>
      <c r="O197" s="55">
        <f>'demand data 2018'!C199</f>
        <v>23</v>
      </c>
      <c r="P197" s="55">
        <f>'demand data 2018'!D199</f>
        <v>23</v>
      </c>
      <c r="Q197" s="55">
        <f>'demand data 2018'!E199</f>
        <v>23</v>
      </c>
      <c r="R197" s="55">
        <f>'demand data 2018'!F199</f>
        <v>23</v>
      </c>
      <c r="S197" s="55">
        <f>'demand data 2018'!G199</f>
        <v>23</v>
      </c>
      <c r="T197" s="55">
        <f>'demand data 2018'!H199</f>
        <v>23</v>
      </c>
      <c r="U197" s="55">
        <f>'demand data 2018'!I199</f>
        <v>23</v>
      </c>
      <c r="V197" s="55">
        <f>'demand data 2018'!J199</f>
        <v>22</v>
      </c>
      <c r="W197" s="34" t="str">
        <f t="shared" si="9"/>
        <v>Different</v>
      </c>
      <c r="X197" s="38">
        <f t="shared" si="10"/>
        <v>0</v>
      </c>
      <c r="Y197" s="34">
        <f t="shared" si="11"/>
        <v>23</v>
      </c>
      <c r="Z197" s="57">
        <f t="shared" si="12"/>
        <v>0</v>
      </c>
    </row>
    <row r="198" spans="2:26" x14ac:dyDescent="0.2">
      <c r="B198" s="46" t="s">
        <v>140</v>
      </c>
      <c r="C198" s="46"/>
      <c r="D198" s="48">
        <v>0</v>
      </c>
      <c r="E198" s="48">
        <v>0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37"/>
      <c r="M198" s="55" t="str">
        <f>'demand data 2018'!A200</f>
        <v>CREB2A</v>
      </c>
      <c r="N198" s="55">
        <f>'demand data 2018'!B200</f>
        <v>0</v>
      </c>
      <c r="O198" s="55">
        <f>'demand data 2018'!C200</f>
        <v>0</v>
      </c>
      <c r="P198" s="55">
        <f>'demand data 2018'!D200</f>
        <v>0</v>
      </c>
      <c r="Q198" s="55">
        <f>'demand data 2018'!E200</f>
        <v>0</v>
      </c>
      <c r="R198" s="55">
        <f>'demand data 2018'!F200</f>
        <v>0</v>
      </c>
      <c r="S198" s="55">
        <f>'demand data 2018'!G200</f>
        <v>0</v>
      </c>
      <c r="T198" s="55">
        <f>'demand data 2018'!H200</f>
        <v>0</v>
      </c>
      <c r="U198" s="55">
        <f>'demand data 2018'!I200</f>
        <v>0</v>
      </c>
      <c r="V198" s="55">
        <f>'demand data 2018'!J200</f>
        <v>0</v>
      </c>
      <c r="W198" s="34" t="str">
        <f t="shared" si="9"/>
        <v>Different</v>
      </c>
      <c r="X198" s="38">
        <f t="shared" si="10"/>
        <v>0</v>
      </c>
      <c r="Y198" s="34">
        <f t="shared" si="11"/>
        <v>0</v>
      </c>
      <c r="Z198" s="57">
        <f t="shared" si="12"/>
        <v>0</v>
      </c>
    </row>
    <row r="199" spans="2:26" x14ac:dyDescent="0.2">
      <c r="B199" s="46" t="s">
        <v>827</v>
      </c>
      <c r="C199" s="46"/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37"/>
      <c r="M199" s="55" t="str">
        <f>'demand data 2018'!A201</f>
        <v>CREB2B</v>
      </c>
      <c r="N199" s="55">
        <f>'demand data 2018'!B201</f>
        <v>0</v>
      </c>
      <c r="O199" s="55">
        <f>'demand data 2018'!C201</f>
        <v>0</v>
      </c>
      <c r="P199" s="55">
        <f>'demand data 2018'!D201</f>
        <v>0</v>
      </c>
      <c r="Q199" s="55">
        <f>'demand data 2018'!E201</f>
        <v>0</v>
      </c>
      <c r="R199" s="55">
        <f>'demand data 2018'!F201</f>
        <v>0</v>
      </c>
      <c r="S199" s="55">
        <f>'demand data 2018'!G201</f>
        <v>0</v>
      </c>
      <c r="T199" s="55">
        <f>'demand data 2018'!H201</f>
        <v>0</v>
      </c>
      <c r="U199" s="55">
        <f>'demand data 2018'!I201</f>
        <v>0</v>
      </c>
      <c r="V199" s="55">
        <f>'demand data 2018'!J201</f>
        <v>0</v>
      </c>
      <c r="W199" s="34" t="str">
        <f t="shared" si="9"/>
        <v>Different</v>
      </c>
      <c r="X199" s="38">
        <f t="shared" si="10"/>
        <v>0</v>
      </c>
      <c r="Y199" s="34">
        <f t="shared" si="11"/>
        <v>0</v>
      </c>
      <c r="Z199" s="57">
        <f t="shared" si="12"/>
        <v>0</v>
      </c>
    </row>
    <row r="200" spans="2:26" x14ac:dyDescent="0.2">
      <c r="B200" s="46" t="s">
        <v>654</v>
      </c>
      <c r="C200" s="46"/>
      <c r="D200" s="48">
        <v>1</v>
      </c>
      <c r="E200" s="48">
        <v>1</v>
      </c>
      <c r="F200" s="48">
        <v>1</v>
      </c>
      <c r="G200" s="48">
        <v>1</v>
      </c>
      <c r="H200" s="48">
        <v>1</v>
      </c>
      <c r="I200" s="48">
        <v>1</v>
      </c>
      <c r="J200" s="48">
        <v>1</v>
      </c>
      <c r="K200" s="48">
        <v>1</v>
      </c>
      <c r="L200" s="37"/>
      <c r="M200" s="55" t="str">
        <f>'demand data 2018'!A202</f>
        <v>CREB40</v>
      </c>
      <c r="N200" s="55">
        <f>'demand data 2018'!B202</f>
        <v>0</v>
      </c>
      <c r="O200" s="55">
        <f>'demand data 2018'!C202</f>
        <v>244</v>
      </c>
      <c r="P200" s="55">
        <f>'demand data 2018'!D202</f>
        <v>246</v>
      </c>
      <c r="Q200" s="55">
        <f>'demand data 2018'!E202</f>
        <v>247</v>
      </c>
      <c r="R200" s="55">
        <f>'demand data 2018'!F202</f>
        <v>248</v>
      </c>
      <c r="S200" s="55">
        <f>'demand data 2018'!G202</f>
        <v>249</v>
      </c>
      <c r="T200" s="55">
        <f>'demand data 2018'!H202</f>
        <v>250</v>
      </c>
      <c r="U200" s="55">
        <f>'demand data 2018'!I202</f>
        <v>252</v>
      </c>
      <c r="V200" s="55">
        <f>'demand data 2018'!J202</f>
        <v>253</v>
      </c>
      <c r="W200" s="34" t="str">
        <f t="shared" si="9"/>
        <v>Different</v>
      </c>
      <c r="X200" s="38">
        <f t="shared" si="10"/>
        <v>1</v>
      </c>
      <c r="Y200" s="34">
        <f t="shared" si="11"/>
        <v>244</v>
      </c>
      <c r="Z200" s="57">
        <f t="shared" si="12"/>
        <v>-243</v>
      </c>
    </row>
    <row r="201" spans="2:26" x14ac:dyDescent="0.2">
      <c r="B201" s="46" t="s">
        <v>57</v>
      </c>
      <c r="C201" s="47"/>
      <c r="D201" s="48">
        <v>0</v>
      </c>
      <c r="E201" s="48">
        <v>0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37"/>
      <c r="M201" s="55" t="str">
        <f>'demand data 2018'!A203</f>
        <v>CROO1Q</v>
      </c>
      <c r="N201" s="55">
        <f>'demand data 2018'!B203</f>
        <v>0</v>
      </c>
      <c r="O201" s="55">
        <f>'demand data 2018'!C203</f>
        <v>28</v>
      </c>
      <c r="P201" s="55">
        <f>'demand data 2018'!D203</f>
        <v>28</v>
      </c>
      <c r="Q201" s="55">
        <f>'demand data 2018'!E203</f>
        <v>28</v>
      </c>
      <c r="R201" s="55">
        <f>'demand data 2018'!F203</f>
        <v>28</v>
      </c>
      <c r="S201" s="55">
        <f>'demand data 2018'!G203</f>
        <v>28</v>
      </c>
      <c r="T201" s="55">
        <f>'demand data 2018'!H203</f>
        <v>28</v>
      </c>
      <c r="U201" s="55">
        <f>'demand data 2018'!I203</f>
        <v>28</v>
      </c>
      <c r="V201" s="55">
        <f>'demand data 2018'!J203</f>
        <v>28</v>
      </c>
      <c r="W201" s="34" t="str">
        <f t="shared" si="9"/>
        <v>Different</v>
      </c>
      <c r="X201" s="38">
        <f t="shared" si="10"/>
        <v>0</v>
      </c>
      <c r="Y201" s="34">
        <f t="shared" si="11"/>
        <v>28</v>
      </c>
      <c r="Z201" s="57">
        <f t="shared" si="12"/>
        <v>0</v>
      </c>
    </row>
    <row r="202" spans="2:26" x14ac:dyDescent="0.2">
      <c r="B202" s="46" t="s">
        <v>305</v>
      </c>
      <c r="C202" s="46"/>
      <c r="D202" s="48">
        <v>13</v>
      </c>
      <c r="E202" s="48">
        <v>13</v>
      </c>
      <c r="F202" s="48">
        <v>12</v>
      </c>
      <c r="G202" s="48">
        <v>12</v>
      </c>
      <c r="H202" s="48">
        <v>12</v>
      </c>
      <c r="I202" s="48">
        <v>12</v>
      </c>
      <c r="J202" s="48">
        <v>12</v>
      </c>
      <c r="K202" s="48">
        <v>12</v>
      </c>
      <c r="L202" s="37"/>
      <c r="M202" s="55" t="str">
        <f>'demand data 2018'!A204</f>
        <v>CROO1R</v>
      </c>
      <c r="N202" s="55">
        <f>'demand data 2018'!B204</f>
        <v>0</v>
      </c>
      <c r="O202" s="55">
        <f>'demand data 2018'!C204</f>
        <v>28</v>
      </c>
      <c r="P202" s="55">
        <f>'demand data 2018'!D204</f>
        <v>28</v>
      </c>
      <c r="Q202" s="55">
        <f>'demand data 2018'!E204</f>
        <v>28</v>
      </c>
      <c r="R202" s="55">
        <f>'demand data 2018'!F204</f>
        <v>28</v>
      </c>
      <c r="S202" s="55">
        <f>'demand data 2018'!G204</f>
        <v>28</v>
      </c>
      <c r="T202" s="55">
        <f>'demand data 2018'!H204</f>
        <v>28</v>
      </c>
      <c r="U202" s="55">
        <f>'demand data 2018'!I204</f>
        <v>28</v>
      </c>
      <c r="V202" s="55">
        <f>'demand data 2018'!J204</f>
        <v>28</v>
      </c>
      <c r="W202" s="34" t="str">
        <f t="shared" ref="W202:W265" si="13">IF(B202=M202,"ok","Different")</f>
        <v>Different</v>
      </c>
      <c r="X202" s="38">
        <f t="shared" ref="X202:X265" si="14">E202</f>
        <v>13</v>
      </c>
      <c r="Y202" s="34">
        <f t="shared" ref="Y202:Y265" si="15">O202</f>
        <v>28</v>
      </c>
      <c r="Z202" s="57">
        <f t="shared" ref="Z202:Z265" si="16">IF(ISERROR((X202-Y202)/X202),0,(X202-Y202)/X202)</f>
        <v>-1.1538461538461537</v>
      </c>
    </row>
    <row r="203" spans="2:26" x14ac:dyDescent="0.2">
      <c r="B203" s="46" t="s">
        <v>306</v>
      </c>
      <c r="C203" s="46"/>
      <c r="D203" s="48">
        <v>13</v>
      </c>
      <c r="E203" s="48">
        <v>13</v>
      </c>
      <c r="F203" s="48">
        <v>12</v>
      </c>
      <c r="G203" s="48">
        <v>12</v>
      </c>
      <c r="H203" s="48">
        <v>12</v>
      </c>
      <c r="I203" s="48">
        <v>12</v>
      </c>
      <c r="J203" s="48">
        <v>12</v>
      </c>
      <c r="K203" s="48">
        <v>12</v>
      </c>
      <c r="L203" s="37"/>
      <c r="M203" s="55" t="str">
        <f>'demand data 2018'!A205</f>
        <v>CRSS10</v>
      </c>
      <c r="N203" s="55">
        <f>'demand data 2018'!B205</f>
        <v>0</v>
      </c>
      <c r="O203" s="55">
        <f>'demand data 2018'!C205</f>
        <v>0</v>
      </c>
      <c r="P203" s="55">
        <f>'demand data 2018'!D205</f>
        <v>0</v>
      </c>
      <c r="Q203" s="55">
        <f>'demand data 2018'!E205</f>
        <v>0</v>
      </c>
      <c r="R203" s="55">
        <f>'demand data 2018'!F205</f>
        <v>0</v>
      </c>
      <c r="S203" s="55">
        <f>'demand data 2018'!G205</f>
        <v>0</v>
      </c>
      <c r="T203" s="55">
        <f>'demand data 2018'!H205</f>
        <v>0</v>
      </c>
      <c r="U203" s="55">
        <f>'demand data 2018'!I205</f>
        <v>0</v>
      </c>
      <c r="V203" s="55">
        <f>'demand data 2018'!J205</f>
        <v>0</v>
      </c>
      <c r="W203" s="34" t="str">
        <f t="shared" si="13"/>
        <v>Different</v>
      </c>
      <c r="X203" s="38">
        <f t="shared" si="14"/>
        <v>13</v>
      </c>
      <c r="Y203" s="34">
        <f t="shared" si="15"/>
        <v>0</v>
      </c>
      <c r="Z203" s="57">
        <f t="shared" si="16"/>
        <v>1</v>
      </c>
    </row>
    <row r="204" spans="2:26" x14ac:dyDescent="0.2">
      <c r="B204" s="46" t="s">
        <v>307</v>
      </c>
      <c r="C204" s="46"/>
      <c r="D204" s="48">
        <v>25</v>
      </c>
      <c r="E204" s="48">
        <v>25</v>
      </c>
      <c r="F204" s="48">
        <v>24</v>
      </c>
      <c r="G204" s="48">
        <v>24</v>
      </c>
      <c r="H204" s="48">
        <v>24</v>
      </c>
      <c r="I204" s="48">
        <v>24</v>
      </c>
      <c r="J204" s="48">
        <v>24</v>
      </c>
      <c r="K204" s="48">
        <v>24</v>
      </c>
      <c r="L204" s="37"/>
      <c r="M204" s="55" t="str">
        <f>'demand data 2018'!A206</f>
        <v>CRSS1Q</v>
      </c>
      <c r="N204" s="55">
        <f>'demand data 2018'!B206</f>
        <v>0</v>
      </c>
      <c r="O204" s="55">
        <f>'demand data 2018'!C206</f>
        <v>0</v>
      </c>
      <c r="P204" s="55">
        <f>'demand data 2018'!D206</f>
        <v>0</v>
      </c>
      <c r="Q204" s="55">
        <f>'demand data 2018'!E206</f>
        <v>0</v>
      </c>
      <c r="R204" s="55">
        <f>'demand data 2018'!F206</f>
        <v>0</v>
      </c>
      <c r="S204" s="55">
        <f>'demand data 2018'!G206</f>
        <v>0</v>
      </c>
      <c r="T204" s="55">
        <f>'demand data 2018'!H206</f>
        <v>0</v>
      </c>
      <c r="U204" s="55">
        <f>'demand data 2018'!I206</f>
        <v>0</v>
      </c>
      <c r="V204" s="55">
        <f>'demand data 2018'!J206</f>
        <v>0</v>
      </c>
      <c r="W204" s="34" t="str">
        <f t="shared" si="13"/>
        <v>Different</v>
      </c>
      <c r="X204" s="38">
        <f t="shared" si="14"/>
        <v>25</v>
      </c>
      <c r="Y204" s="34">
        <f t="shared" si="15"/>
        <v>0</v>
      </c>
      <c r="Z204" s="57">
        <f t="shared" si="16"/>
        <v>1</v>
      </c>
    </row>
    <row r="205" spans="2:26" x14ac:dyDescent="0.2">
      <c r="B205" s="46" t="s">
        <v>308</v>
      </c>
      <c r="C205" s="46"/>
      <c r="D205" s="48">
        <v>25</v>
      </c>
      <c r="E205" s="48">
        <v>25</v>
      </c>
      <c r="F205" s="48">
        <v>24</v>
      </c>
      <c r="G205" s="48">
        <v>24</v>
      </c>
      <c r="H205" s="48">
        <v>24</v>
      </c>
      <c r="I205" s="48">
        <v>24</v>
      </c>
      <c r="J205" s="48">
        <v>24</v>
      </c>
      <c r="K205" s="48">
        <v>24</v>
      </c>
      <c r="L205" s="37"/>
      <c r="M205" s="55" t="str">
        <f>'demand data 2018'!A207</f>
        <v>CRSS1R</v>
      </c>
      <c r="N205" s="55">
        <f>'demand data 2018'!B207</f>
        <v>0</v>
      </c>
      <c r="O205" s="55">
        <f>'demand data 2018'!C207</f>
        <v>0</v>
      </c>
      <c r="P205" s="55">
        <f>'demand data 2018'!D207</f>
        <v>0</v>
      </c>
      <c r="Q205" s="55">
        <f>'demand data 2018'!E207</f>
        <v>0</v>
      </c>
      <c r="R205" s="55">
        <f>'demand data 2018'!F207</f>
        <v>0</v>
      </c>
      <c r="S205" s="55">
        <f>'demand data 2018'!G207</f>
        <v>0</v>
      </c>
      <c r="T205" s="55">
        <f>'demand data 2018'!H207</f>
        <v>0</v>
      </c>
      <c r="U205" s="55">
        <f>'demand data 2018'!I207</f>
        <v>0</v>
      </c>
      <c r="V205" s="55">
        <f>'demand data 2018'!J207</f>
        <v>0</v>
      </c>
      <c r="W205" s="34" t="str">
        <f t="shared" si="13"/>
        <v>Different</v>
      </c>
      <c r="X205" s="38">
        <f t="shared" si="14"/>
        <v>25</v>
      </c>
      <c r="Y205" s="34">
        <f t="shared" si="15"/>
        <v>0</v>
      </c>
      <c r="Z205" s="57">
        <f t="shared" si="16"/>
        <v>1</v>
      </c>
    </row>
    <row r="206" spans="2:26" x14ac:dyDescent="0.2">
      <c r="B206" s="46" t="s">
        <v>309</v>
      </c>
      <c r="C206" s="46"/>
      <c r="D206" s="48">
        <v>10</v>
      </c>
      <c r="E206" s="48">
        <v>10</v>
      </c>
      <c r="F206" s="48">
        <v>10</v>
      </c>
      <c r="G206" s="48">
        <v>10</v>
      </c>
      <c r="H206" s="48">
        <v>10</v>
      </c>
      <c r="I206" s="48">
        <v>10</v>
      </c>
      <c r="J206" s="48">
        <v>10</v>
      </c>
      <c r="K206" s="48">
        <v>10</v>
      </c>
      <c r="L206" s="37"/>
      <c r="M206" s="55" t="str">
        <f>'demand data 2018'!A208</f>
        <v>CRSS2A</v>
      </c>
      <c r="N206" s="55">
        <f>'demand data 2018'!B208</f>
        <v>0</v>
      </c>
      <c r="O206" s="55">
        <f>'demand data 2018'!C208</f>
        <v>0</v>
      </c>
      <c r="P206" s="55">
        <f>'demand data 2018'!D208</f>
        <v>0</v>
      </c>
      <c r="Q206" s="55">
        <f>'demand data 2018'!E208</f>
        <v>0</v>
      </c>
      <c r="R206" s="55">
        <f>'demand data 2018'!F208</f>
        <v>0</v>
      </c>
      <c r="S206" s="55">
        <f>'demand data 2018'!G208</f>
        <v>0</v>
      </c>
      <c r="T206" s="55">
        <f>'demand data 2018'!H208</f>
        <v>0</v>
      </c>
      <c r="U206" s="55">
        <f>'demand data 2018'!I208</f>
        <v>0</v>
      </c>
      <c r="V206" s="55">
        <f>'demand data 2018'!J208</f>
        <v>0</v>
      </c>
      <c r="W206" s="34" t="str">
        <f t="shared" si="13"/>
        <v>Different</v>
      </c>
      <c r="X206" s="38">
        <f t="shared" si="14"/>
        <v>10</v>
      </c>
      <c r="Y206" s="34">
        <f t="shared" si="15"/>
        <v>0</v>
      </c>
      <c r="Z206" s="57">
        <f t="shared" si="16"/>
        <v>1</v>
      </c>
    </row>
    <row r="207" spans="2:26" x14ac:dyDescent="0.2">
      <c r="B207" s="46" t="s">
        <v>828</v>
      </c>
      <c r="C207" s="46"/>
      <c r="D207" s="48">
        <v>0</v>
      </c>
      <c r="E207" s="48">
        <v>0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37"/>
      <c r="M207" s="55" t="str">
        <f>'demand data 2018'!A209</f>
        <v>CRSS2B</v>
      </c>
      <c r="N207" s="55">
        <f>'demand data 2018'!B209</f>
        <v>0</v>
      </c>
      <c r="O207" s="55">
        <f>'demand data 2018'!C209</f>
        <v>0</v>
      </c>
      <c r="P207" s="55">
        <f>'demand data 2018'!D209</f>
        <v>0</v>
      </c>
      <c r="Q207" s="55">
        <f>'demand data 2018'!E209</f>
        <v>0</v>
      </c>
      <c r="R207" s="55">
        <f>'demand data 2018'!F209</f>
        <v>0</v>
      </c>
      <c r="S207" s="55">
        <f>'demand data 2018'!G209</f>
        <v>0</v>
      </c>
      <c r="T207" s="55">
        <f>'demand data 2018'!H209</f>
        <v>0</v>
      </c>
      <c r="U207" s="55">
        <f>'demand data 2018'!I209</f>
        <v>0</v>
      </c>
      <c r="V207" s="55">
        <f>'demand data 2018'!J209</f>
        <v>0</v>
      </c>
      <c r="W207" s="34" t="str">
        <f t="shared" si="13"/>
        <v>Different</v>
      </c>
      <c r="X207" s="38">
        <f t="shared" si="14"/>
        <v>0</v>
      </c>
      <c r="Y207" s="34">
        <f t="shared" si="15"/>
        <v>0</v>
      </c>
      <c r="Z207" s="57">
        <f t="shared" si="16"/>
        <v>0</v>
      </c>
    </row>
    <row r="208" spans="2:26" x14ac:dyDescent="0.2">
      <c r="B208" s="46" t="s">
        <v>173</v>
      </c>
      <c r="C208" s="46"/>
      <c r="D208" s="48">
        <v>0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37"/>
      <c r="M208" s="55" t="str">
        <f>'demand data 2018'!A210</f>
        <v>CRSS2C</v>
      </c>
      <c r="N208" s="55">
        <f>'demand data 2018'!B210</f>
        <v>0</v>
      </c>
      <c r="O208" s="55">
        <f>'demand data 2018'!C210</f>
        <v>0</v>
      </c>
      <c r="P208" s="55">
        <f>'demand data 2018'!D210</f>
        <v>0</v>
      </c>
      <c r="Q208" s="55">
        <f>'demand data 2018'!E210</f>
        <v>0</v>
      </c>
      <c r="R208" s="55">
        <f>'demand data 2018'!F210</f>
        <v>0</v>
      </c>
      <c r="S208" s="55">
        <f>'demand data 2018'!G210</f>
        <v>0</v>
      </c>
      <c r="T208" s="55">
        <f>'demand data 2018'!H210</f>
        <v>0</v>
      </c>
      <c r="U208" s="55">
        <f>'demand data 2018'!I210</f>
        <v>0</v>
      </c>
      <c r="V208" s="55">
        <f>'demand data 2018'!J210</f>
        <v>0</v>
      </c>
      <c r="W208" s="34" t="str">
        <f t="shared" si="13"/>
        <v>Different</v>
      </c>
      <c r="X208" s="38">
        <f t="shared" si="14"/>
        <v>0</v>
      </c>
      <c r="Y208" s="34">
        <f t="shared" si="15"/>
        <v>0</v>
      </c>
      <c r="Z208" s="57">
        <f t="shared" si="16"/>
        <v>0</v>
      </c>
    </row>
    <row r="209" spans="2:27" x14ac:dyDescent="0.2">
      <c r="B209" s="46" t="s">
        <v>897</v>
      </c>
      <c r="C209" s="46"/>
      <c r="D209" s="48">
        <v>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37"/>
      <c r="M209" s="55" t="str">
        <f>'demand data 2018'!A211</f>
        <v>CRSS2D</v>
      </c>
      <c r="N209" s="55">
        <f>'demand data 2018'!B211</f>
        <v>0</v>
      </c>
      <c r="O209" s="55">
        <f>'demand data 2018'!C211</f>
        <v>0</v>
      </c>
      <c r="P209" s="55">
        <f>'demand data 2018'!D211</f>
        <v>0</v>
      </c>
      <c r="Q209" s="55">
        <f>'demand data 2018'!E211</f>
        <v>0</v>
      </c>
      <c r="R209" s="55">
        <f>'demand data 2018'!F211</f>
        <v>0</v>
      </c>
      <c r="S209" s="55">
        <f>'demand data 2018'!G211</f>
        <v>0</v>
      </c>
      <c r="T209" s="55">
        <f>'demand data 2018'!H211</f>
        <v>0</v>
      </c>
      <c r="U209" s="55">
        <f>'demand data 2018'!I211</f>
        <v>0</v>
      </c>
      <c r="V209" s="55">
        <f>'demand data 2018'!J211</f>
        <v>0</v>
      </c>
      <c r="W209" s="34" t="str">
        <f t="shared" si="13"/>
        <v>Different</v>
      </c>
      <c r="X209" s="38">
        <f t="shared" si="14"/>
        <v>0</v>
      </c>
      <c r="Y209" s="34">
        <f t="shared" si="15"/>
        <v>0</v>
      </c>
      <c r="Z209" s="57">
        <f t="shared" si="16"/>
        <v>0</v>
      </c>
    </row>
    <row r="210" spans="2:27" x14ac:dyDescent="0.2">
      <c r="B210" s="46" t="s">
        <v>718</v>
      </c>
      <c r="C210" s="46"/>
      <c r="D210" s="48">
        <v>0</v>
      </c>
      <c r="E210" s="48">
        <v>0</v>
      </c>
      <c r="F210" s="48">
        <v>0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37"/>
      <c r="M210" s="55" t="str">
        <f>'demand data 2018'!A212</f>
        <v>CRUA20</v>
      </c>
      <c r="N210" s="55">
        <f>'demand data 2018'!B212</f>
        <v>0</v>
      </c>
      <c r="O210" s="55">
        <f>'demand data 2018'!C212</f>
        <v>0</v>
      </c>
      <c r="P210" s="55">
        <f>'demand data 2018'!D212</f>
        <v>0</v>
      </c>
      <c r="Q210" s="55">
        <f>'demand data 2018'!E212</f>
        <v>0</v>
      </c>
      <c r="R210" s="55">
        <f>'demand data 2018'!F212</f>
        <v>0</v>
      </c>
      <c r="S210" s="55">
        <f>'demand data 2018'!G212</f>
        <v>0</v>
      </c>
      <c r="T210" s="55">
        <f>'demand data 2018'!H212</f>
        <v>0</v>
      </c>
      <c r="U210" s="55">
        <f>'demand data 2018'!I212</f>
        <v>0</v>
      </c>
      <c r="V210" s="55">
        <f>'demand data 2018'!J212</f>
        <v>0</v>
      </c>
      <c r="W210" s="34" t="str">
        <f t="shared" si="13"/>
        <v>Different</v>
      </c>
      <c r="X210" s="38">
        <f t="shared" si="14"/>
        <v>0</v>
      </c>
      <c r="Y210" s="34">
        <f t="shared" si="15"/>
        <v>0</v>
      </c>
      <c r="Z210" s="57">
        <f t="shared" si="16"/>
        <v>0</v>
      </c>
    </row>
    <row r="211" spans="2:27" x14ac:dyDescent="0.2">
      <c r="B211" s="46" t="s">
        <v>829</v>
      </c>
      <c r="C211" s="46"/>
      <c r="D211" s="48">
        <v>0</v>
      </c>
      <c r="E211" s="48">
        <v>0</v>
      </c>
      <c r="F211" s="48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37"/>
      <c r="M211" s="55" t="str">
        <f>'demand data 2018'!A213</f>
        <v>CRYR10</v>
      </c>
      <c r="N211" s="55">
        <f>'demand data 2018'!B213</f>
        <v>0</v>
      </c>
      <c r="O211" s="55">
        <f>'demand data 2018'!C213</f>
        <v>0</v>
      </c>
      <c r="P211" s="55">
        <f>'demand data 2018'!D213</f>
        <v>0</v>
      </c>
      <c r="Q211" s="55">
        <f>'demand data 2018'!E213</f>
        <v>0</v>
      </c>
      <c r="R211" s="55">
        <f>'demand data 2018'!F213</f>
        <v>0</v>
      </c>
      <c r="S211" s="55">
        <f>'demand data 2018'!G213</f>
        <v>0</v>
      </c>
      <c r="T211" s="55">
        <f>'demand data 2018'!H213</f>
        <v>0</v>
      </c>
      <c r="U211" s="55">
        <f>'demand data 2018'!I213</f>
        <v>0</v>
      </c>
      <c r="V211" s="55">
        <f>'demand data 2018'!J213</f>
        <v>0</v>
      </c>
      <c r="W211" s="34" t="str">
        <f t="shared" si="13"/>
        <v>Different</v>
      </c>
      <c r="X211" s="38">
        <f t="shared" si="14"/>
        <v>0</v>
      </c>
      <c r="Y211" s="34">
        <f t="shared" si="15"/>
        <v>0</v>
      </c>
      <c r="Z211" s="57">
        <f t="shared" si="16"/>
        <v>0</v>
      </c>
    </row>
    <row r="212" spans="2:27" x14ac:dyDescent="0.2">
      <c r="B212" s="46" t="s">
        <v>402</v>
      </c>
      <c r="C212" s="46"/>
      <c r="D212" s="48">
        <v>25</v>
      </c>
      <c r="E212" s="48">
        <v>25</v>
      </c>
      <c r="F212" s="48">
        <v>25</v>
      </c>
      <c r="G212" s="48">
        <v>25</v>
      </c>
      <c r="H212" s="48">
        <v>25</v>
      </c>
      <c r="I212" s="48">
        <v>25</v>
      </c>
      <c r="J212" s="48">
        <v>25</v>
      </c>
      <c r="K212" s="48">
        <v>25</v>
      </c>
      <c r="L212" s="37"/>
      <c r="M212" s="55" t="str">
        <f>'demand data 2018'!A214</f>
        <v>CRYR40</v>
      </c>
      <c r="N212" s="55">
        <f>'demand data 2018'!B214</f>
        <v>0</v>
      </c>
      <c r="O212" s="55">
        <f>'demand data 2018'!C214</f>
        <v>0</v>
      </c>
      <c r="P212" s="55">
        <f>'demand data 2018'!D214</f>
        <v>0</v>
      </c>
      <c r="Q212" s="55">
        <f>'demand data 2018'!E214</f>
        <v>0</v>
      </c>
      <c r="R212" s="55">
        <f>'demand data 2018'!F214</f>
        <v>0</v>
      </c>
      <c r="S212" s="55">
        <f>'demand data 2018'!G214</f>
        <v>0</v>
      </c>
      <c r="T212" s="55">
        <f>'demand data 2018'!H214</f>
        <v>0</v>
      </c>
      <c r="U212" s="55">
        <f>'demand data 2018'!I214</f>
        <v>0</v>
      </c>
      <c r="V212" s="55">
        <f>'demand data 2018'!J214</f>
        <v>0</v>
      </c>
      <c r="W212" s="34" t="str">
        <f t="shared" si="13"/>
        <v>Different</v>
      </c>
      <c r="X212" s="38">
        <f t="shared" si="14"/>
        <v>25</v>
      </c>
      <c r="Y212" s="34">
        <f t="shared" si="15"/>
        <v>0</v>
      </c>
      <c r="Z212" s="57">
        <f t="shared" si="16"/>
        <v>1</v>
      </c>
    </row>
    <row r="213" spans="2:27" x14ac:dyDescent="0.2">
      <c r="B213" s="46" t="s">
        <v>137</v>
      </c>
      <c r="C213" s="46"/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37"/>
      <c r="M213" s="55" t="str">
        <f>'demand data 2018'!A215</f>
        <v>CULJ4A</v>
      </c>
      <c r="N213" s="55">
        <f>'demand data 2018'!B215</f>
        <v>0</v>
      </c>
      <c r="O213" s="55">
        <f>'demand data 2018'!C215</f>
        <v>0</v>
      </c>
      <c r="P213" s="55">
        <f>'demand data 2018'!D215</f>
        <v>0</v>
      </c>
      <c r="Q213" s="55">
        <f>'demand data 2018'!E215</f>
        <v>0</v>
      </c>
      <c r="R213" s="55">
        <f>'demand data 2018'!F215</f>
        <v>0</v>
      </c>
      <c r="S213" s="55">
        <f>'demand data 2018'!G215</f>
        <v>0</v>
      </c>
      <c r="T213" s="55">
        <f>'demand data 2018'!H215</f>
        <v>0</v>
      </c>
      <c r="U213" s="55">
        <f>'demand data 2018'!I215</f>
        <v>0</v>
      </c>
      <c r="V213" s="55">
        <f>'demand data 2018'!J215</f>
        <v>0</v>
      </c>
      <c r="W213" s="34" t="str">
        <f t="shared" si="13"/>
        <v>Different</v>
      </c>
      <c r="X213" s="38">
        <f t="shared" si="14"/>
        <v>0</v>
      </c>
      <c r="Y213" s="34">
        <f t="shared" si="15"/>
        <v>0</v>
      </c>
      <c r="Z213" s="57">
        <f t="shared" si="16"/>
        <v>0</v>
      </c>
    </row>
    <row r="214" spans="2:27" x14ac:dyDescent="0.2">
      <c r="B214" s="46" t="s">
        <v>138</v>
      </c>
      <c r="C214" s="46"/>
      <c r="D214" s="48">
        <v>0</v>
      </c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37"/>
      <c r="M214" s="55" t="str">
        <f>'demand data 2018'!A216</f>
        <v>CULL1Q</v>
      </c>
      <c r="N214" s="55">
        <f>'demand data 2018'!B216</f>
        <v>0</v>
      </c>
      <c r="O214" s="55">
        <f>'demand data 2018'!C216</f>
        <v>0</v>
      </c>
      <c r="P214" s="55">
        <f>'demand data 2018'!D216</f>
        <v>0</v>
      </c>
      <c r="Q214" s="55">
        <f>'demand data 2018'!E216</f>
        <v>0</v>
      </c>
      <c r="R214" s="55">
        <f>'demand data 2018'!F216</f>
        <v>0</v>
      </c>
      <c r="S214" s="55">
        <f>'demand data 2018'!G216</f>
        <v>0</v>
      </c>
      <c r="T214" s="55">
        <f>'demand data 2018'!H216</f>
        <v>0</v>
      </c>
      <c r="U214" s="55">
        <f>'demand data 2018'!I216</f>
        <v>0</v>
      </c>
      <c r="V214" s="55">
        <f>'demand data 2018'!J216</f>
        <v>0</v>
      </c>
      <c r="W214" s="34" t="str">
        <f t="shared" si="13"/>
        <v>Different</v>
      </c>
      <c r="X214" s="38">
        <f t="shared" si="14"/>
        <v>0</v>
      </c>
      <c r="Y214" s="34">
        <f t="shared" si="15"/>
        <v>0</v>
      </c>
      <c r="Z214" s="57">
        <f t="shared" si="16"/>
        <v>0</v>
      </c>
    </row>
    <row r="215" spans="2:27" x14ac:dyDescent="0.2">
      <c r="B215" s="46" t="s">
        <v>186</v>
      </c>
      <c r="C215" s="46"/>
      <c r="D215" s="48">
        <v>0</v>
      </c>
      <c r="E215" s="48">
        <v>0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37"/>
      <c r="M215" s="55" t="str">
        <f>'demand data 2018'!A217</f>
        <v>CUMB1Q</v>
      </c>
      <c r="N215" s="55">
        <f>'demand data 2018'!B217</f>
        <v>0</v>
      </c>
      <c r="O215" s="55">
        <f>'demand data 2018'!C217</f>
        <v>13</v>
      </c>
      <c r="P215" s="55">
        <f>'demand data 2018'!D217</f>
        <v>13</v>
      </c>
      <c r="Q215" s="55">
        <f>'demand data 2018'!E217</f>
        <v>13</v>
      </c>
      <c r="R215" s="55">
        <f>'demand data 2018'!F217</f>
        <v>13</v>
      </c>
      <c r="S215" s="55">
        <f>'demand data 2018'!G217</f>
        <v>13</v>
      </c>
      <c r="T215" s="55">
        <f>'demand data 2018'!H217</f>
        <v>13</v>
      </c>
      <c r="U215" s="55">
        <f>'demand data 2018'!I217</f>
        <v>13</v>
      </c>
      <c r="V215" s="55">
        <f>'demand data 2018'!J217</f>
        <v>13</v>
      </c>
      <c r="W215" s="34" t="str">
        <f t="shared" si="13"/>
        <v>Different</v>
      </c>
      <c r="X215" s="38">
        <f t="shared" si="14"/>
        <v>0</v>
      </c>
      <c r="Y215" s="34">
        <f t="shared" si="15"/>
        <v>13</v>
      </c>
      <c r="Z215" s="57">
        <f t="shared" si="16"/>
        <v>0</v>
      </c>
    </row>
    <row r="216" spans="2:27" x14ac:dyDescent="0.2">
      <c r="B216" s="46" t="s">
        <v>407</v>
      </c>
      <c r="C216" s="46"/>
      <c r="D216" s="48">
        <v>348</v>
      </c>
      <c r="E216" s="48">
        <v>349</v>
      </c>
      <c r="F216" s="48">
        <v>351</v>
      </c>
      <c r="G216" s="48">
        <v>356</v>
      </c>
      <c r="H216" s="48">
        <v>365</v>
      </c>
      <c r="I216" s="48">
        <v>373</v>
      </c>
      <c r="J216" s="48">
        <v>382</v>
      </c>
      <c r="K216" s="48">
        <v>391</v>
      </c>
      <c r="L216" s="37"/>
      <c r="M216" s="56" t="str">
        <f>'demand data 2018'!A218</f>
        <v>CUMB1R</v>
      </c>
      <c r="N216" s="55">
        <f>'demand data 2018'!B218</f>
        <v>0</v>
      </c>
      <c r="O216" s="55">
        <f>'demand data 2018'!C218</f>
        <v>13</v>
      </c>
      <c r="P216" s="55">
        <f>'demand data 2018'!D218</f>
        <v>13</v>
      </c>
      <c r="Q216" s="55">
        <f>'demand data 2018'!E218</f>
        <v>13</v>
      </c>
      <c r="R216" s="55">
        <f>'demand data 2018'!F218</f>
        <v>13</v>
      </c>
      <c r="S216" s="55">
        <f>'demand data 2018'!G218</f>
        <v>13</v>
      </c>
      <c r="T216" s="55">
        <f>'demand data 2018'!H218</f>
        <v>13</v>
      </c>
      <c r="U216" s="55">
        <f>'demand data 2018'!I218</f>
        <v>13</v>
      </c>
      <c r="V216" s="55">
        <f>'demand data 2018'!J218</f>
        <v>13</v>
      </c>
      <c r="W216" s="34" t="str">
        <f t="shared" si="13"/>
        <v>Different</v>
      </c>
      <c r="X216" s="38">
        <f t="shared" si="14"/>
        <v>349</v>
      </c>
      <c r="Y216" s="34">
        <f t="shared" si="15"/>
        <v>13</v>
      </c>
      <c r="Z216" s="57">
        <f t="shared" si="16"/>
        <v>0.96275071633237819</v>
      </c>
      <c r="AA216" s="39" t="s">
        <v>941</v>
      </c>
    </row>
    <row r="217" spans="2:27" x14ac:dyDescent="0.2">
      <c r="B217" s="46" t="s">
        <v>840</v>
      </c>
      <c r="C217" s="46"/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37"/>
      <c r="M217" s="55" t="str">
        <f>'demand data 2018'!A219</f>
        <v>CUPA1Q</v>
      </c>
      <c r="N217" s="55">
        <f>'demand data 2018'!B219</f>
        <v>0</v>
      </c>
      <c r="O217" s="55">
        <f>'demand data 2018'!C219</f>
        <v>29</v>
      </c>
      <c r="P217" s="55">
        <f>'demand data 2018'!D219</f>
        <v>29</v>
      </c>
      <c r="Q217" s="55">
        <f>'demand data 2018'!E219</f>
        <v>29</v>
      </c>
      <c r="R217" s="55">
        <f>'demand data 2018'!F219</f>
        <v>27</v>
      </c>
      <c r="S217" s="55">
        <f>'demand data 2018'!G219</f>
        <v>27</v>
      </c>
      <c r="T217" s="55">
        <f>'demand data 2018'!H219</f>
        <v>27</v>
      </c>
      <c r="U217" s="55">
        <f>'demand data 2018'!I219</f>
        <v>27</v>
      </c>
      <c r="V217" s="55">
        <f>'demand data 2018'!J219</f>
        <v>27</v>
      </c>
      <c r="W217" s="34" t="str">
        <f t="shared" si="13"/>
        <v>Different</v>
      </c>
      <c r="X217" s="38">
        <f t="shared" si="14"/>
        <v>0</v>
      </c>
      <c r="Y217" s="34">
        <f t="shared" si="15"/>
        <v>29</v>
      </c>
      <c r="Z217" s="57">
        <f t="shared" si="16"/>
        <v>0</v>
      </c>
    </row>
    <row r="218" spans="2:27" x14ac:dyDescent="0.2">
      <c r="B218" s="46" t="s">
        <v>895</v>
      </c>
      <c r="C218" s="46"/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37"/>
      <c r="M218" s="55" t="str">
        <f>'demand data 2018'!A220</f>
        <v>CUPA1R</v>
      </c>
      <c r="N218" s="55">
        <f>'demand data 2018'!B220</f>
        <v>0</v>
      </c>
      <c r="O218" s="55">
        <f>'demand data 2018'!C220</f>
        <v>29</v>
      </c>
      <c r="P218" s="55">
        <f>'demand data 2018'!D220</f>
        <v>29</v>
      </c>
      <c r="Q218" s="55">
        <f>'demand data 2018'!E220</f>
        <v>29</v>
      </c>
      <c r="R218" s="55">
        <f>'demand data 2018'!F220</f>
        <v>27</v>
      </c>
      <c r="S218" s="55">
        <f>'demand data 2018'!G220</f>
        <v>27</v>
      </c>
      <c r="T218" s="55">
        <f>'demand data 2018'!H220</f>
        <v>27</v>
      </c>
      <c r="U218" s="55">
        <f>'demand data 2018'!I220</f>
        <v>27</v>
      </c>
      <c r="V218" s="55">
        <f>'demand data 2018'!J220</f>
        <v>27</v>
      </c>
      <c r="W218" s="34" t="str">
        <f t="shared" si="13"/>
        <v>Different</v>
      </c>
      <c r="X218" s="38">
        <f t="shared" si="14"/>
        <v>0</v>
      </c>
      <c r="Y218" s="34">
        <f t="shared" si="15"/>
        <v>29</v>
      </c>
      <c r="Z218" s="57">
        <f t="shared" si="16"/>
        <v>0</v>
      </c>
    </row>
    <row r="219" spans="2:27" x14ac:dyDescent="0.2">
      <c r="B219" s="52" t="s">
        <v>866</v>
      </c>
      <c r="C219" s="46"/>
      <c r="D219" s="48">
        <v>0</v>
      </c>
      <c r="E219" s="48">
        <v>0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37"/>
      <c r="M219" s="55" t="str">
        <f>'demand data 2018'!A221</f>
        <v>CURR10</v>
      </c>
      <c r="N219" s="55">
        <f>'demand data 2018'!B221</f>
        <v>0</v>
      </c>
      <c r="O219" s="55">
        <f>'demand data 2018'!C221</f>
        <v>13</v>
      </c>
      <c r="P219" s="55">
        <f>'demand data 2018'!D221</f>
        <v>13</v>
      </c>
      <c r="Q219" s="55">
        <f>'demand data 2018'!E221</f>
        <v>13</v>
      </c>
      <c r="R219" s="55">
        <f>'demand data 2018'!F221</f>
        <v>13</v>
      </c>
      <c r="S219" s="55">
        <f>'demand data 2018'!G221</f>
        <v>13</v>
      </c>
      <c r="T219" s="55">
        <f>'demand data 2018'!H221</f>
        <v>13</v>
      </c>
      <c r="U219" s="55">
        <f>'demand data 2018'!I221</f>
        <v>13</v>
      </c>
      <c r="V219" s="55">
        <f>'demand data 2018'!J221</f>
        <v>13</v>
      </c>
      <c r="W219" s="34" t="str">
        <f t="shared" si="13"/>
        <v>Different</v>
      </c>
      <c r="X219" s="38">
        <f t="shared" si="14"/>
        <v>0</v>
      </c>
      <c r="Y219" s="34">
        <f t="shared" si="15"/>
        <v>13</v>
      </c>
      <c r="Z219" s="57">
        <f t="shared" si="16"/>
        <v>0</v>
      </c>
    </row>
    <row r="220" spans="2:27" x14ac:dyDescent="0.2">
      <c r="B220" s="46" t="s">
        <v>58</v>
      </c>
      <c r="C220" s="53"/>
      <c r="D220" s="48">
        <v>0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37"/>
      <c r="M220" s="55" t="str">
        <f>'demand data 2018'!A222</f>
        <v>CURR20</v>
      </c>
      <c r="N220" s="55">
        <f>'demand data 2018'!B222</f>
        <v>0</v>
      </c>
      <c r="O220" s="55">
        <f>'demand data 2018'!C222</f>
        <v>0</v>
      </c>
      <c r="P220" s="55">
        <f>'demand data 2018'!D222</f>
        <v>0</v>
      </c>
      <c r="Q220" s="55">
        <f>'demand data 2018'!E222</f>
        <v>0</v>
      </c>
      <c r="R220" s="55">
        <f>'demand data 2018'!F222</f>
        <v>0</v>
      </c>
      <c r="S220" s="55">
        <f>'demand data 2018'!G222</f>
        <v>0</v>
      </c>
      <c r="T220" s="55">
        <f>'demand data 2018'!H222</f>
        <v>0</v>
      </c>
      <c r="U220" s="55">
        <f>'demand data 2018'!I222</f>
        <v>0</v>
      </c>
      <c r="V220" s="55">
        <f>'demand data 2018'!J222</f>
        <v>0</v>
      </c>
      <c r="W220" s="34" t="str">
        <f t="shared" si="13"/>
        <v>Different</v>
      </c>
      <c r="X220" s="38">
        <f t="shared" si="14"/>
        <v>0</v>
      </c>
      <c r="Y220" s="34">
        <f t="shared" si="15"/>
        <v>0</v>
      </c>
      <c r="Z220" s="57">
        <f t="shared" si="16"/>
        <v>0</v>
      </c>
    </row>
    <row r="221" spans="2:27" x14ac:dyDescent="0.2">
      <c r="B221" s="46" t="s">
        <v>203</v>
      </c>
      <c r="C221" s="53"/>
      <c r="D221" s="48">
        <v>0</v>
      </c>
      <c r="E221" s="48">
        <v>0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37"/>
      <c r="M221" s="55" t="str">
        <f>'demand data 2018'!A223</f>
        <v>DAAS20</v>
      </c>
      <c r="N221" s="55">
        <f>'demand data 2018'!B223</f>
        <v>0</v>
      </c>
      <c r="O221" s="55">
        <f>'demand data 2018'!C223</f>
        <v>0</v>
      </c>
      <c r="P221" s="55">
        <f>'demand data 2018'!D223</f>
        <v>0</v>
      </c>
      <c r="Q221" s="55">
        <f>'demand data 2018'!E223</f>
        <v>0</v>
      </c>
      <c r="R221" s="55">
        <f>'demand data 2018'!F223</f>
        <v>0</v>
      </c>
      <c r="S221" s="55">
        <f>'demand data 2018'!G223</f>
        <v>0</v>
      </c>
      <c r="T221" s="55">
        <f>'demand data 2018'!H223</f>
        <v>0</v>
      </c>
      <c r="U221" s="55">
        <f>'demand data 2018'!I223</f>
        <v>0</v>
      </c>
      <c r="V221" s="55">
        <f>'demand data 2018'!J223</f>
        <v>0</v>
      </c>
      <c r="W221" s="34" t="str">
        <f t="shared" si="13"/>
        <v>Different</v>
      </c>
      <c r="X221" s="38">
        <f t="shared" si="14"/>
        <v>0</v>
      </c>
      <c r="Y221" s="34">
        <f t="shared" si="15"/>
        <v>0</v>
      </c>
      <c r="Z221" s="57">
        <f t="shared" si="16"/>
        <v>0</v>
      </c>
    </row>
    <row r="222" spans="2:27" x14ac:dyDescent="0.2">
      <c r="B222" s="46" t="s">
        <v>310</v>
      </c>
      <c r="C222" s="53"/>
      <c r="D222" s="48">
        <v>31</v>
      </c>
      <c r="E222" s="48">
        <v>31</v>
      </c>
      <c r="F222" s="48">
        <v>31</v>
      </c>
      <c r="G222" s="48">
        <v>31</v>
      </c>
      <c r="H222" s="48">
        <v>31</v>
      </c>
      <c r="I222" s="48">
        <v>31</v>
      </c>
      <c r="J222" s="48">
        <v>31</v>
      </c>
      <c r="K222" s="48">
        <v>31</v>
      </c>
      <c r="L222" s="37"/>
      <c r="M222" s="55" t="str">
        <f>'demand data 2018'!A224</f>
        <v>DAIN40</v>
      </c>
      <c r="N222" s="55">
        <f>'demand data 2018'!B224</f>
        <v>0</v>
      </c>
      <c r="O222" s="55">
        <f>'demand data 2018'!C224</f>
        <v>0</v>
      </c>
      <c r="P222" s="55">
        <f>'demand data 2018'!D224</f>
        <v>0</v>
      </c>
      <c r="Q222" s="55">
        <f>'demand data 2018'!E224</f>
        <v>0</v>
      </c>
      <c r="R222" s="55">
        <f>'demand data 2018'!F224</f>
        <v>0</v>
      </c>
      <c r="S222" s="55">
        <f>'demand data 2018'!G224</f>
        <v>0</v>
      </c>
      <c r="T222" s="55">
        <f>'demand data 2018'!H224</f>
        <v>0</v>
      </c>
      <c r="U222" s="55">
        <f>'demand data 2018'!I224</f>
        <v>0</v>
      </c>
      <c r="V222" s="55">
        <f>'demand data 2018'!J224</f>
        <v>0</v>
      </c>
      <c r="W222" s="34" t="str">
        <f t="shared" si="13"/>
        <v>Different</v>
      </c>
      <c r="X222" s="38">
        <f t="shared" si="14"/>
        <v>31</v>
      </c>
      <c r="Y222" s="34">
        <f t="shared" si="15"/>
        <v>0</v>
      </c>
      <c r="Z222" s="57">
        <f t="shared" si="16"/>
        <v>1</v>
      </c>
    </row>
    <row r="223" spans="2:27" x14ac:dyDescent="0.2">
      <c r="B223" s="46" t="s">
        <v>830</v>
      </c>
      <c r="C223" s="53"/>
      <c r="D223" s="48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37"/>
      <c r="M223" s="55" t="str">
        <f>'demand data 2018'!A225</f>
        <v>DALL20</v>
      </c>
      <c r="N223" s="55">
        <f>'demand data 2018'!B225</f>
        <v>0</v>
      </c>
      <c r="O223" s="55">
        <f>'demand data 2018'!C225</f>
        <v>0</v>
      </c>
      <c r="P223" s="55">
        <f>'demand data 2018'!D225</f>
        <v>0</v>
      </c>
      <c r="Q223" s="55">
        <f>'demand data 2018'!E225</f>
        <v>0</v>
      </c>
      <c r="R223" s="55">
        <f>'demand data 2018'!F225</f>
        <v>0</v>
      </c>
      <c r="S223" s="55">
        <f>'demand data 2018'!G225</f>
        <v>0</v>
      </c>
      <c r="T223" s="55">
        <f>'demand data 2018'!H225</f>
        <v>0</v>
      </c>
      <c r="U223" s="55">
        <f>'demand data 2018'!I225</f>
        <v>0</v>
      </c>
      <c r="V223" s="55">
        <f>'demand data 2018'!J225</f>
        <v>0</v>
      </c>
      <c r="W223" s="34" t="str">
        <f t="shared" si="13"/>
        <v>Different</v>
      </c>
      <c r="X223" s="38">
        <f t="shared" si="14"/>
        <v>0</v>
      </c>
      <c r="Y223" s="34">
        <f t="shared" si="15"/>
        <v>0</v>
      </c>
      <c r="Z223" s="57">
        <f t="shared" si="16"/>
        <v>0</v>
      </c>
    </row>
    <row r="224" spans="2:27" x14ac:dyDescent="0.2">
      <c r="B224" s="46" t="s">
        <v>311</v>
      </c>
      <c r="C224" s="53"/>
      <c r="D224" s="48">
        <v>49</v>
      </c>
      <c r="E224" s="48">
        <v>47</v>
      </c>
      <c r="F224" s="48">
        <v>47</v>
      </c>
      <c r="G224" s="48">
        <v>47</v>
      </c>
      <c r="H224" s="48">
        <v>47</v>
      </c>
      <c r="I224" s="48">
        <v>47</v>
      </c>
      <c r="J224" s="48">
        <v>47</v>
      </c>
      <c r="K224" s="48">
        <v>47</v>
      </c>
      <c r="L224" s="37"/>
      <c r="M224" s="55" t="str">
        <f>'demand data 2018'!A226</f>
        <v>DALM10</v>
      </c>
      <c r="N224" s="55">
        <f>'demand data 2018'!B226</f>
        <v>0</v>
      </c>
      <c r="O224" s="55">
        <f>'demand data 2018'!C226</f>
        <v>13</v>
      </c>
      <c r="P224" s="55">
        <f>'demand data 2018'!D226</f>
        <v>13</v>
      </c>
      <c r="Q224" s="55">
        <f>'demand data 2018'!E226</f>
        <v>6</v>
      </c>
      <c r="R224" s="55">
        <f>'demand data 2018'!F226</f>
        <v>6</v>
      </c>
      <c r="S224" s="55">
        <f>'demand data 2018'!G226</f>
        <v>6</v>
      </c>
      <c r="T224" s="55">
        <f>'demand data 2018'!H226</f>
        <v>6</v>
      </c>
      <c r="U224" s="55">
        <f>'demand data 2018'!I226</f>
        <v>6</v>
      </c>
      <c r="V224" s="55">
        <f>'demand data 2018'!J226</f>
        <v>6</v>
      </c>
      <c r="W224" s="34" t="str">
        <f t="shared" si="13"/>
        <v>Different</v>
      </c>
      <c r="X224" s="38">
        <f t="shared" si="14"/>
        <v>47</v>
      </c>
      <c r="Y224" s="34">
        <f t="shared" si="15"/>
        <v>13</v>
      </c>
      <c r="Z224" s="57">
        <f t="shared" si="16"/>
        <v>0.72340425531914898</v>
      </c>
    </row>
    <row r="225" spans="2:26" x14ac:dyDescent="0.2">
      <c r="B225" s="46" t="s">
        <v>312</v>
      </c>
      <c r="C225" s="53"/>
      <c r="D225" s="48">
        <v>15</v>
      </c>
      <c r="E225" s="48">
        <v>15</v>
      </c>
      <c r="F225" s="48">
        <v>15</v>
      </c>
      <c r="G225" s="48">
        <v>15</v>
      </c>
      <c r="H225" s="48">
        <v>15</v>
      </c>
      <c r="I225" s="48">
        <v>15</v>
      </c>
      <c r="J225" s="48">
        <v>15</v>
      </c>
      <c r="K225" s="48">
        <v>15</v>
      </c>
      <c r="L225" s="37"/>
      <c r="M225" s="55" t="str">
        <f>'demand data 2018'!A227</f>
        <v>DALM2Q</v>
      </c>
      <c r="N225" s="55">
        <f>'demand data 2018'!B227</f>
        <v>0</v>
      </c>
      <c r="O225" s="55">
        <f>'demand data 2018'!C227</f>
        <v>0</v>
      </c>
      <c r="P225" s="55">
        <f>'demand data 2018'!D227</f>
        <v>0</v>
      </c>
      <c r="Q225" s="55">
        <f>'demand data 2018'!E227</f>
        <v>0</v>
      </c>
      <c r="R225" s="55">
        <f>'demand data 2018'!F227</f>
        <v>0</v>
      </c>
      <c r="S225" s="55">
        <f>'demand data 2018'!G227</f>
        <v>0</v>
      </c>
      <c r="T225" s="55">
        <f>'demand data 2018'!H227</f>
        <v>0</v>
      </c>
      <c r="U225" s="55">
        <f>'demand data 2018'!I227</f>
        <v>0</v>
      </c>
      <c r="V225" s="55">
        <f>'demand data 2018'!J227</f>
        <v>0</v>
      </c>
      <c r="W225" s="34" t="str">
        <f t="shared" si="13"/>
        <v>Different</v>
      </c>
      <c r="X225" s="38">
        <f t="shared" si="14"/>
        <v>15</v>
      </c>
      <c r="Y225" s="34">
        <f t="shared" si="15"/>
        <v>0</v>
      </c>
      <c r="Z225" s="57">
        <f t="shared" si="16"/>
        <v>1</v>
      </c>
    </row>
    <row r="226" spans="2:26" x14ac:dyDescent="0.2">
      <c r="B226" s="46" t="s">
        <v>313</v>
      </c>
      <c r="C226" s="53"/>
      <c r="D226" s="48">
        <v>15</v>
      </c>
      <c r="E226" s="48">
        <v>15</v>
      </c>
      <c r="F226" s="48">
        <v>15</v>
      </c>
      <c r="G226" s="48">
        <v>15</v>
      </c>
      <c r="H226" s="48">
        <v>15</v>
      </c>
      <c r="I226" s="48">
        <v>15</v>
      </c>
      <c r="J226" s="48">
        <v>15</v>
      </c>
      <c r="K226" s="48">
        <v>15</v>
      </c>
      <c r="L226" s="37"/>
      <c r="M226" s="55" t="str">
        <f>'demand data 2018'!A228</f>
        <v>DALM2R</v>
      </c>
      <c r="N226" s="55">
        <f>'demand data 2018'!B228</f>
        <v>0</v>
      </c>
      <c r="O226" s="55">
        <f>'demand data 2018'!C228</f>
        <v>0</v>
      </c>
      <c r="P226" s="55">
        <f>'demand data 2018'!D228</f>
        <v>0</v>
      </c>
      <c r="Q226" s="55">
        <f>'demand data 2018'!E228</f>
        <v>0</v>
      </c>
      <c r="R226" s="55">
        <f>'demand data 2018'!F228</f>
        <v>0</v>
      </c>
      <c r="S226" s="55">
        <f>'demand data 2018'!G228</f>
        <v>0</v>
      </c>
      <c r="T226" s="55">
        <f>'demand data 2018'!H228</f>
        <v>0</v>
      </c>
      <c r="U226" s="55">
        <f>'demand data 2018'!I228</f>
        <v>0</v>
      </c>
      <c r="V226" s="55">
        <f>'demand data 2018'!J228</f>
        <v>0</v>
      </c>
      <c r="W226" s="34" t="str">
        <f t="shared" si="13"/>
        <v>Different</v>
      </c>
      <c r="X226" s="38">
        <f t="shared" si="14"/>
        <v>15</v>
      </c>
      <c r="Y226" s="34">
        <f t="shared" si="15"/>
        <v>0</v>
      </c>
      <c r="Z226" s="57">
        <f t="shared" si="16"/>
        <v>1</v>
      </c>
    </row>
    <row r="227" spans="2:26" x14ac:dyDescent="0.2">
      <c r="B227" s="46" t="s">
        <v>96</v>
      </c>
      <c r="C227" s="46"/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37"/>
      <c r="M227" s="55" t="str">
        <f>'demand data 2018'!A229</f>
        <v>DEAN1Q</v>
      </c>
      <c r="N227" s="55">
        <f>'demand data 2018'!B229</f>
        <v>0</v>
      </c>
      <c r="O227" s="55">
        <f>'demand data 2018'!C229</f>
        <v>0</v>
      </c>
      <c r="P227" s="55">
        <f>'demand data 2018'!D229</f>
        <v>0</v>
      </c>
      <c r="Q227" s="55">
        <f>'demand data 2018'!E229</f>
        <v>0</v>
      </c>
      <c r="R227" s="55">
        <f>'demand data 2018'!F229</f>
        <v>0</v>
      </c>
      <c r="S227" s="55">
        <f>'demand data 2018'!G229</f>
        <v>0</v>
      </c>
      <c r="T227" s="55">
        <f>'demand data 2018'!H229</f>
        <v>0</v>
      </c>
      <c r="U227" s="55">
        <f>'demand data 2018'!I229</f>
        <v>0</v>
      </c>
      <c r="V227" s="55">
        <f>'demand data 2018'!J229</f>
        <v>0</v>
      </c>
      <c r="W227" s="34" t="str">
        <f t="shared" si="13"/>
        <v>Different</v>
      </c>
      <c r="X227" s="38">
        <f t="shared" si="14"/>
        <v>0</v>
      </c>
      <c r="Y227" s="34">
        <f t="shared" si="15"/>
        <v>0</v>
      </c>
      <c r="Z227" s="57">
        <f t="shared" si="16"/>
        <v>0</v>
      </c>
    </row>
    <row r="228" spans="2:26" x14ac:dyDescent="0.2">
      <c r="B228" s="46" t="s">
        <v>730</v>
      </c>
      <c r="C228" s="46"/>
      <c r="D228" s="48">
        <v>0</v>
      </c>
      <c r="E228" s="48">
        <v>0</v>
      </c>
      <c r="F228" s="48">
        <v>0</v>
      </c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37"/>
      <c r="M228" s="55" t="str">
        <f>'demand data 2018'!A230</f>
        <v>DENN10</v>
      </c>
      <c r="N228" s="55">
        <f>'demand data 2018'!B230</f>
        <v>0</v>
      </c>
      <c r="O228" s="55">
        <f>'demand data 2018'!C230</f>
        <v>0</v>
      </c>
      <c r="P228" s="55">
        <f>'demand data 2018'!D230</f>
        <v>0</v>
      </c>
      <c r="Q228" s="55">
        <f>'demand data 2018'!E230</f>
        <v>0</v>
      </c>
      <c r="R228" s="55">
        <f>'demand data 2018'!F230</f>
        <v>0</v>
      </c>
      <c r="S228" s="55">
        <f>'demand data 2018'!G230</f>
        <v>0</v>
      </c>
      <c r="T228" s="55">
        <f>'demand data 2018'!H230</f>
        <v>0</v>
      </c>
      <c r="U228" s="55">
        <f>'demand data 2018'!I230</f>
        <v>0</v>
      </c>
      <c r="V228" s="55">
        <f>'demand data 2018'!J230</f>
        <v>0</v>
      </c>
      <c r="W228" s="34" t="str">
        <f t="shared" si="13"/>
        <v>Different</v>
      </c>
      <c r="X228" s="38">
        <f t="shared" si="14"/>
        <v>0</v>
      </c>
      <c r="Y228" s="34">
        <f t="shared" si="15"/>
        <v>0</v>
      </c>
      <c r="Z228" s="57">
        <f t="shared" si="16"/>
        <v>0</v>
      </c>
    </row>
    <row r="229" spans="2:26" x14ac:dyDescent="0.2">
      <c r="B229" s="46" t="s">
        <v>586</v>
      </c>
      <c r="C229" s="46"/>
      <c r="D229" s="48">
        <v>-30</v>
      </c>
      <c r="E229" s="48">
        <v>-30</v>
      </c>
      <c r="F229" s="48">
        <v>-30</v>
      </c>
      <c r="G229" s="48">
        <v>-30</v>
      </c>
      <c r="H229" s="48">
        <v>-30</v>
      </c>
      <c r="I229" s="48">
        <v>-30</v>
      </c>
      <c r="J229" s="48">
        <v>-30</v>
      </c>
      <c r="K229" s="48">
        <v>-30</v>
      </c>
      <c r="L229" s="37"/>
      <c r="M229" s="55" t="str">
        <f>'demand data 2018'!A231</f>
        <v>DENN20</v>
      </c>
      <c r="N229" s="55">
        <f>'demand data 2018'!B231</f>
        <v>0</v>
      </c>
      <c r="O229" s="55">
        <f>'demand data 2018'!C231</f>
        <v>0</v>
      </c>
      <c r="P229" s="55">
        <f>'demand data 2018'!D231</f>
        <v>0</v>
      </c>
      <c r="Q229" s="55">
        <f>'demand data 2018'!E231</f>
        <v>0</v>
      </c>
      <c r="R229" s="55">
        <f>'demand data 2018'!F231</f>
        <v>0</v>
      </c>
      <c r="S229" s="55">
        <f>'demand data 2018'!G231</f>
        <v>0</v>
      </c>
      <c r="T229" s="55">
        <f>'demand data 2018'!H231</f>
        <v>0</v>
      </c>
      <c r="U229" s="55">
        <f>'demand data 2018'!I231</f>
        <v>0</v>
      </c>
      <c r="V229" s="55">
        <f>'demand data 2018'!J231</f>
        <v>0</v>
      </c>
      <c r="W229" s="34" t="str">
        <f t="shared" si="13"/>
        <v>Different</v>
      </c>
      <c r="X229" s="38">
        <f t="shared" si="14"/>
        <v>-30</v>
      </c>
      <c r="Y229" s="34">
        <f t="shared" si="15"/>
        <v>0</v>
      </c>
      <c r="Z229" s="57">
        <f t="shared" si="16"/>
        <v>1</v>
      </c>
    </row>
    <row r="230" spans="2:26" x14ac:dyDescent="0.2">
      <c r="B230" s="46" t="s">
        <v>59</v>
      </c>
      <c r="C230" s="46"/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0</v>
      </c>
      <c r="L230" s="37"/>
      <c r="M230" s="55" t="str">
        <f>'demand data 2018'!A232</f>
        <v>DENN40</v>
      </c>
      <c r="N230" s="55">
        <f>'demand data 2018'!B232</f>
        <v>0</v>
      </c>
      <c r="O230" s="55">
        <f>'demand data 2018'!C232</f>
        <v>0</v>
      </c>
      <c r="P230" s="55">
        <f>'demand data 2018'!D232</f>
        <v>0</v>
      </c>
      <c r="Q230" s="55">
        <f>'demand data 2018'!E232</f>
        <v>0</v>
      </c>
      <c r="R230" s="55">
        <f>'demand data 2018'!F232</f>
        <v>0</v>
      </c>
      <c r="S230" s="55">
        <f>'demand data 2018'!G232</f>
        <v>0</v>
      </c>
      <c r="T230" s="55">
        <f>'demand data 2018'!H232</f>
        <v>0</v>
      </c>
      <c r="U230" s="55">
        <f>'demand data 2018'!I232</f>
        <v>0</v>
      </c>
      <c r="V230" s="55">
        <f>'demand data 2018'!J232</f>
        <v>0</v>
      </c>
      <c r="W230" s="34" t="str">
        <f t="shared" si="13"/>
        <v>Different</v>
      </c>
      <c r="X230" s="38">
        <f t="shared" si="14"/>
        <v>0</v>
      </c>
      <c r="Y230" s="34">
        <f t="shared" si="15"/>
        <v>0</v>
      </c>
      <c r="Z230" s="57">
        <f t="shared" si="16"/>
        <v>0</v>
      </c>
    </row>
    <row r="231" spans="2:26" x14ac:dyDescent="0.2">
      <c r="B231" s="46" t="s">
        <v>245</v>
      </c>
      <c r="C231" s="46"/>
      <c r="D231" s="48">
        <v>171</v>
      </c>
      <c r="E231" s="48">
        <v>172</v>
      </c>
      <c r="F231" s="48">
        <v>173</v>
      </c>
      <c r="G231" s="48">
        <v>174</v>
      </c>
      <c r="H231" s="48">
        <v>175</v>
      </c>
      <c r="I231" s="48">
        <v>177</v>
      </c>
      <c r="J231" s="48">
        <v>180</v>
      </c>
      <c r="K231" s="48">
        <v>183</v>
      </c>
      <c r="L231" s="37"/>
      <c r="M231" s="55" t="str">
        <f>'demand data 2018'!A233</f>
        <v>DENS1Q</v>
      </c>
      <c r="N231" s="55">
        <f>'demand data 2018'!B233</f>
        <v>0</v>
      </c>
      <c r="O231" s="55">
        <f>'demand data 2018'!C233</f>
        <v>0</v>
      </c>
      <c r="P231" s="55">
        <f>'demand data 2018'!D233</f>
        <v>0</v>
      </c>
      <c r="Q231" s="55">
        <f>'demand data 2018'!E233</f>
        <v>0</v>
      </c>
      <c r="R231" s="55">
        <f>'demand data 2018'!F233</f>
        <v>0</v>
      </c>
      <c r="S231" s="55">
        <f>'demand data 2018'!G233</f>
        <v>0</v>
      </c>
      <c r="T231" s="55">
        <f>'demand data 2018'!H233</f>
        <v>0</v>
      </c>
      <c r="U231" s="55">
        <f>'demand data 2018'!I233</f>
        <v>0</v>
      </c>
      <c r="V231" s="55">
        <f>'demand data 2018'!J233</f>
        <v>0</v>
      </c>
      <c r="W231" s="34" t="str">
        <f t="shared" si="13"/>
        <v>Different</v>
      </c>
      <c r="X231" s="38">
        <f t="shared" si="14"/>
        <v>172</v>
      </c>
      <c r="Y231" s="34">
        <f t="shared" si="15"/>
        <v>0</v>
      </c>
      <c r="Z231" s="57">
        <f t="shared" si="16"/>
        <v>1</v>
      </c>
    </row>
    <row r="232" spans="2:26" x14ac:dyDescent="0.2">
      <c r="B232" s="46" t="s">
        <v>731</v>
      </c>
      <c r="C232" s="46"/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37"/>
      <c r="M232" s="55" t="str">
        <f>'demand data 2018'!A234</f>
        <v>DERS1Q</v>
      </c>
      <c r="N232" s="55">
        <f>'demand data 2018'!B234</f>
        <v>0</v>
      </c>
      <c r="O232" s="55">
        <f>'demand data 2018'!C234</f>
        <v>0</v>
      </c>
      <c r="P232" s="55">
        <f>'demand data 2018'!D234</f>
        <v>0</v>
      </c>
      <c r="Q232" s="55">
        <f>'demand data 2018'!E234</f>
        <v>0</v>
      </c>
      <c r="R232" s="55">
        <f>'demand data 2018'!F234</f>
        <v>0</v>
      </c>
      <c r="S232" s="55">
        <f>'demand data 2018'!G234</f>
        <v>0</v>
      </c>
      <c r="T232" s="55">
        <f>'demand data 2018'!H234</f>
        <v>0</v>
      </c>
      <c r="U232" s="55">
        <f>'demand data 2018'!I234</f>
        <v>0</v>
      </c>
      <c r="V232" s="55">
        <f>'demand data 2018'!J234</f>
        <v>0</v>
      </c>
      <c r="W232" s="34" t="str">
        <f t="shared" si="13"/>
        <v>Different</v>
      </c>
      <c r="X232" s="38">
        <f t="shared" si="14"/>
        <v>0</v>
      </c>
      <c r="Y232" s="34">
        <f t="shared" si="15"/>
        <v>0</v>
      </c>
      <c r="Z232" s="57">
        <f t="shared" si="16"/>
        <v>0</v>
      </c>
    </row>
    <row r="233" spans="2:26" x14ac:dyDescent="0.2">
      <c r="B233" s="46" t="s">
        <v>543</v>
      </c>
      <c r="C233" s="46"/>
      <c r="D233" s="48">
        <v>60</v>
      </c>
      <c r="E233" s="48">
        <v>60</v>
      </c>
      <c r="F233" s="48">
        <v>60</v>
      </c>
      <c r="G233" s="48">
        <v>61</v>
      </c>
      <c r="H233" s="48">
        <v>59</v>
      </c>
      <c r="I233" s="48">
        <v>60</v>
      </c>
      <c r="J233" s="48">
        <v>60</v>
      </c>
      <c r="K233" s="48">
        <v>60</v>
      </c>
      <c r="L233" s="37"/>
      <c r="M233" s="55" t="str">
        <f>'demand data 2018'!A235</f>
        <v>DEVM10</v>
      </c>
      <c r="N233" s="55">
        <f>'demand data 2018'!B235</f>
        <v>0</v>
      </c>
      <c r="O233" s="55">
        <f>'demand data 2018'!C235</f>
        <v>27</v>
      </c>
      <c r="P233" s="55">
        <f>'demand data 2018'!D235</f>
        <v>20</v>
      </c>
      <c r="Q233" s="55">
        <f>'demand data 2018'!E235</f>
        <v>20</v>
      </c>
      <c r="R233" s="55">
        <f>'demand data 2018'!F235</f>
        <v>20</v>
      </c>
      <c r="S233" s="55">
        <f>'demand data 2018'!G235</f>
        <v>20</v>
      </c>
      <c r="T233" s="55">
        <f>'demand data 2018'!H235</f>
        <v>20</v>
      </c>
      <c r="U233" s="55">
        <f>'demand data 2018'!I235</f>
        <v>20</v>
      </c>
      <c r="V233" s="55">
        <f>'demand data 2018'!J235</f>
        <v>20</v>
      </c>
      <c r="W233" s="34" t="str">
        <f t="shared" si="13"/>
        <v>Different</v>
      </c>
      <c r="X233" s="38">
        <f t="shared" si="14"/>
        <v>60</v>
      </c>
      <c r="Y233" s="34">
        <f t="shared" si="15"/>
        <v>27</v>
      </c>
      <c r="Z233" s="57">
        <f t="shared" si="16"/>
        <v>0.55000000000000004</v>
      </c>
    </row>
    <row r="234" spans="2:26" x14ac:dyDescent="0.2">
      <c r="B234" s="46" t="s">
        <v>314</v>
      </c>
      <c r="C234" s="46"/>
      <c r="D234" s="48">
        <v>10</v>
      </c>
      <c r="E234" s="48">
        <v>10</v>
      </c>
      <c r="F234" s="48">
        <v>9</v>
      </c>
      <c r="G234" s="48">
        <v>9</v>
      </c>
      <c r="H234" s="48">
        <v>9</v>
      </c>
      <c r="I234" s="48">
        <v>9</v>
      </c>
      <c r="J234" s="48">
        <v>9</v>
      </c>
      <c r="K234" s="48">
        <v>9</v>
      </c>
      <c r="L234" s="37"/>
      <c r="M234" s="55" t="str">
        <f>'demand data 2018'!A236</f>
        <v>DEVM40</v>
      </c>
      <c r="N234" s="55">
        <f>'demand data 2018'!B236</f>
        <v>0</v>
      </c>
      <c r="O234" s="55">
        <f>'demand data 2018'!C236</f>
        <v>0</v>
      </c>
      <c r="P234" s="55">
        <f>'demand data 2018'!D236</f>
        <v>0</v>
      </c>
      <c r="Q234" s="55">
        <f>'demand data 2018'!E236</f>
        <v>0</v>
      </c>
      <c r="R234" s="55">
        <f>'demand data 2018'!F236</f>
        <v>0</v>
      </c>
      <c r="S234" s="55">
        <f>'demand data 2018'!G236</f>
        <v>0</v>
      </c>
      <c r="T234" s="55">
        <f>'demand data 2018'!H236</f>
        <v>0</v>
      </c>
      <c r="U234" s="55">
        <f>'demand data 2018'!I236</f>
        <v>0</v>
      </c>
      <c r="V234" s="55">
        <f>'demand data 2018'!J236</f>
        <v>0</v>
      </c>
      <c r="W234" s="34" t="str">
        <f t="shared" si="13"/>
        <v>Different</v>
      </c>
      <c r="X234" s="38">
        <f t="shared" si="14"/>
        <v>10</v>
      </c>
      <c r="Y234" s="34">
        <f t="shared" si="15"/>
        <v>0</v>
      </c>
      <c r="Z234" s="57">
        <f t="shared" si="16"/>
        <v>1</v>
      </c>
    </row>
    <row r="235" spans="2:26" x14ac:dyDescent="0.2">
      <c r="B235" s="46" t="s">
        <v>315</v>
      </c>
      <c r="C235" s="46"/>
      <c r="D235" s="48">
        <v>10</v>
      </c>
      <c r="E235" s="48">
        <v>10</v>
      </c>
      <c r="F235" s="48">
        <v>9</v>
      </c>
      <c r="G235" s="48">
        <v>9</v>
      </c>
      <c r="H235" s="48">
        <v>9</v>
      </c>
      <c r="I235" s="48">
        <v>9</v>
      </c>
      <c r="J235" s="48">
        <v>9</v>
      </c>
      <c r="K235" s="48">
        <v>9</v>
      </c>
      <c r="L235" s="37"/>
      <c r="M235" s="55" t="str">
        <f>'demand data 2018'!A237</f>
        <v>DEVO10</v>
      </c>
      <c r="N235" s="55">
        <f>'demand data 2018'!B237</f>
        <v>0</v>
      </c>
      <c r="O235" s="55">
        <f>'demand data 2018'!C237</f>
        <v>33</v>
      </c>
      <c r="P235" s="55">
        <f>'demand data 2018'!D237</f>
        <v>33</v>
      </c>
      <c r="Q235" s="55">
        <f>'demand data 2018'!E237</f>
        <v>33</v>
      </c>
      <c r="R235" s="55">
        <f>'demand data 2018'!F237</f>
        <v>33</v>
      </c>
      <c r="S235" s="55">
        <f>'demand data 2018'!G237</f>
        <v>33</v>
      </c>
      <c r="T235" s="55">
        <f>'demand data 2018'!H237</f>
        <v>33</v>
      </c>
      <c r="U235" s="55">
        <f>'demand data 2018'!I237</f>
        <v>33</v>
      </c>
      <c r="V235" s="55">
        <f>'demand data 2018'!J237</f>
        <v>33</v>
      </c>
      <c r="W235" s="34" t="str">
        <f t="shared" si="13"/>
        <v>Different</v>
      </c>
      <c r="X235" s="38">
        <f t="shared" si="14"/>
        <v>10</v>
      </c>
      <c r="Y235" s="34">
        <f t="shared" si="15"/>
        <v>33</v>
      </c>
      <c r="Z235" s="57">
        <f t="shared" si="16"/>
        <v>-2.2999999999999998</v>
      </c>
    </row>
    <row r="236" spans="2:26" x14ac:dyDescent="0.2">
      <c r="B236" s="46" t="s">
        <v>316</v>
      </c>
      <c r="C236" s="46"/>
      <c r="D236" s="48">
        <v>33</v>
      </c>
      <c r="E236" s="48">
        <v>33</v>
      </c>
      <c r="F236" s="48">
        <v>33</v>
      </c>
      <c r="G236" s="48">
        <v>33</v>
      </c>
      <c r="H236" s="48">
        <v>33</v>
      </c>
      <c r="I236" s="48">
        <v>33</v>
      </c>
      <c r="J236" s="48">
        <v>33</v>
      </c>
      <c r="K236" s="48">
        <v>33</v>
      </c>
      <c r="L236" s="37"/>
      <c r="M236" s="55" t="str">
        <f>'demand data 2018'!A238</f>
        <v>DEWP2Q</v>
      </c>
      <c r="N236" s="55">
        <f>'demand data 2018'!B238</f>
        <v>0</v>
      </c>
      <c r="O236" s="55">
        <f>'demand data 2018'!C238</f>
        <v>40</v>
      </c>
      <c r="P236" s="55">
        <f>'demand data 2018'!D238</f>
        <v>40</v>
      </c>
      <c r="Q236" s="55">
        <f>'demand data 2018'!E238</f>
        <v>40</v>
      </c>
      <c r="R236" s="55">
        <f>'demand data 2018'!F238</f>
        <v>40</v>
      </c>
      <c r="S236" s="55">
        <f>'demand data 2018'!G238</f>
        <v>40</v>
      </c>
      <c r="T236" s="55">
        <f>'demand data 2018'!H238</f>
        <v>40</v>
      </c>
      <c r="U236" s="55">
        <f>'demand data 2018'!I238</f>
        <v>40</v>
      </c>
      <c r="V236" s="55">
        <f>'demand data 2018'!J238</f>
        <v>40</v>
      </c>
      <c r="W236" s="34" t="str">
        <f t="shared" si="13"/>
        <v>Different</v>
      </c>
      <c r="X236" s="38">
        <f t="shared" si="14"/>
        <v>33</v>
      </c>
      <c r="Y236" s="34">
        <f t="shared" si="15"/>
        <v>40</v>
      </c>
      <c r="Z236" s="57">
        <f t="shared" si="16"/>
        <v>-0.21212121212121213</v>
      </c>
    </row>
    <row r="237" spans="2:26" x14ac:dyDescent="0.2">
      <c r="B237" s="46" t="s">
        <v>317</v>
      </c>
      <c r="C237" s="46"/>
      <c r="D237" s="48">
        <v>33</v>
      </c>
      <c r="E237" s="48">
        <v>33</v>
      </c>
      <c r="F237" s="48">
        <v>33</v>
      </c>
      <c r="G237" s="48">
        <v>33</v>
      </c>
      <c r="H237" s="48">
        <v>33</v>
      </c>
      <c r="I237" s="48">
        <v>33</v>
      </c>
      <c r="J237" s="48">
        <v>33</v>
      </c>
      <c r="K237" s="48">
        <v>33</v>
      </c>
      <c r="L237" s="37"/>
      <c r="M237" s="55" t="str">
        <f>'demand data 2018'!A239</f>
        <v>DEWP2R</v>
      </c>
      <c r="N237" s="55">
        <f>'demand data 2018'!B239</f>
        <v>0</v>
      </c>
      <c r="O237" s="55">
        <f>'demand data 2018'!C239</f>
        <v>40</v>
      </c>
      <c r="P237" s="55">
        <f>'demand data 2018'!D239</f>
        <v>40</v>
      </c>
      <c r="Q237" s="55">
        <f>'demand data 2018'!E239</f>
        <v>40</v>
      </c>
      <c r="R237" s="55">
        <f>'demand data 2018'!F239</f>
        <v>40</v>
      </c>
      <c r="S237" s="55">
        <f>'demand data 2018'!G239</f>
        <v>40</v>
      </c>
      <c r="T237" s="55">
        <f>'demand data 2018'!H239</f>
        <v>40</v>
      </c>
      <c r="U237" s="55">
        <f>'demand data 2018'!I239</f>
        <v>40</v>
      </c>
      <c r="V237" s="55">
        <f>'demand data 2018'!J239</f>
        <v>40</v>
      </c>
      <c r="W237" s="34" t="str">
        <f t="shared" si="13"/>
        <v>Different</v>
      </c>
      <c r="X237" s="38">
        <f t="shared" si="14"/>
        <v>33</v>
      </c>
      <c r="Y237" s="34">
        <f t="shared" si="15"/>
        <v>40</v>
      </c>
      <c r="Z237" s="57">
        <f t="shared" si="16"/>
        <v>-0.21212121212121213</v>
      </c>
    </row>
    <row r="238" spans="2:26" x14ac:dyDescent="0.2">
      <c r="B238" s="46" t="s">
        <v>589</v>
      </c>
      <c r="C238" s="46"/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37"/>
      <c r="M238" s="55" t="str">
        <f>'demand data 2018'!A240</f>
        <v>DIDC40</v>
      </c>
      <c r="N238" s="55">
        <f>'demand data 2018'!B240</f>
        <v>0</v>
      </c>
      <c r="O238" s="55">
        <f>'demand data 2018'!C240</f>
        <v>16</v>
      </c>
      <c r="P238" s="55">
        <f>'demand data 2018'!D240</f>
        <v>17</v>
      </c>
      <c r="Q238" s="55">
        <f>'demand data 2018'!E240</f>
        <v>17</v>
      </c>
      <c r="R238" s="55">
        <f>'demand data 2018'!F240</f>
        <v>17</v>
      </c>
      <c r="S238" s="55">
        <f>'demand data 2018'!G240</f>
        <v>17</v>
      </c>
      <c r="T238" s="55">
        <f>'demand data 2018'!H240</f>
        <v>17</v>
      </c>
      <c r="U238" s="55">
        <f>'demand data 2018'!I240</f>
        <v>17</v>
      </c>
      <c r="V238" s="55">
        <f>'demand data 2018'!J240</f>
        <v>17</v>
      </c>
      <c r="W238" s="34" t="str">
        <f t="shared" si="13"/>
        <v>Different</v>
      </c>
      <c r="X238" s="38">
        <f t="shared" si="14"/>
        <v>0</v>
      </c>
      <c r="Y238" s="34">
        <f t="shared" si="15"/>
        <v>16</v>
      </c>
      <c r="Z238" s="57">
        <f t="shared" si="16"/>
        <v>0</v>
      </c>
    </row>
    <row r="239" spans="2:26" x14ac:dyDescent="0.2">
      <c r="B239" s="46" t="s">
        <v>899</v>
      </c>
      <c r="C239" s="46"/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37"/>
      <c r="M239" s="55" t="str">
        <f>'demand data 2018'!A241</f>
        <v>DINO40</v>
      </c>
      <c r="N239" s="55">
        <f>'demand data 2018'!B241</f>
        <v>0</v>
      </c>
      <c r="O239" s="55">
        <f>'demand data 2018'!C241</f>
        <v>0</v>
      </c>
      <c r="P239" s="55">
        <f>'demand data 2018'!D241</f>
        <v>0</v>
      </c>
      <c r="Q239" s="55">
        <f>'demand data 2018'!E241</f>
        <v>0</v>
      </c>
      <c r="R239" s="55">
        <f>'demand data 2018'!F241</f>
        <v>0</v>
      </c>
      <c r="S239" s="55">
        <f>'demand data 2018'!G241</f>
        <v>0</v>
      </c>
      <c r="T239" s="55">
        <f>'demand data 2018'!H241</f>
        <v>0</v>
      </c>
      <c r="U239" s="55">
        <f>'demand data 2018'!I241</f>
        <v>0</v>
      </c>
      <c r="V239" s="55">
        <f>'demand data 2018'!J241</f>
        <v>0</v>
      </c>
      <c r="W239" s="34" t="str">
        <f t="shared" si="13"/>
        <v>Different</v>
      </c>
      <c r="X239" s="38">
        <f t="shared" si="14"/>
        <v>0</v>
      </c>
      <c r="Y239" s="34">
        <f t="shared" si="15"/>
        <v>0</v>
      </c>
      <c r="Z239" s="57">
        <f t="shared" si="16"/>
        <v>0</v>
      </c>
    </row>
    <row r="240" spans="2:26" x14ac:dyDescent="0.2">
      <c r="B240" s="46" t="s">
        <v>900</v>
      </c>
      <c r="C240" s="46"/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37"/>
      <c r="M240" s="55" t="str">
        <f>'demand data 2018'!A242</f>
        <v>DORE11</v>
      </c>
      <c r="N240" s="55">
        <f>'demand data 2018'!B242</f>
        <v>0</v>
      </c>
      <c r="O240" s="55">
        <f>'demand data 2018'!C242</f>
        <v>0</v>
      </c>
      <c r="P240" s="55">
        <f>'demand data 2018'!D242</f>
        <v>0</v>
      </c>
      <c r="Q240" s="55">
        <f>'demand data 2018'!E242</f>
        <v>0</v>
      </c>
      <c r="R240" s="55">
        <f>'demand data 2018'!F242</f>
        <v>0</v>
      </c>
      <c r="S240" s="55">
        <f>'demand data 2018'!G242</f>
        <v>0</v>
      </c>
      <c r="T240" s="55">
        <f>'demand data 2018'!H242</f>
        <v>0</v>
      </c>
      <c r="U240" s="55">
        <f>'demand data 2018'!I242</f>
        <v>0</v>
      </c>
      <c r="V240" s="55">
        <f>'demand data 2018'!J242</f>
        <v>0</v>
      </c>
      <c r="W240" s="34" t="str">
        <f t="shared" si="13"/>
        <v>Different</v>
      </c>
      <c r="X240" s="38">
        <f t="shared" si="14"/>
        <v>0</v>
      </c>
      <c r="Y240" s="34">
        <f t="shared" si="15"/>
        <v>0</v>
      </c>
      <c r="Z240" s="57">
        <f t="shared" si="16"/>
        <v>0</v>
      </c>
    </row>
    <row r="241" spans="2:26" x14ac:dyDescent="0.2">
      <c r="B241" s="46" t="s">
        <v>587</v>
      </c>
      <c r="C241" s="46"/>
      <c r="D241" s="48">
        <v>14</v>
      </c>
      <c r="E241" s="48">
        <v>14</v>
      </c>
      <c r="F241" s="48">
        <v>14</v>
      </c>
      <c r="G241" s="48">
        <v>13</v>
      </c>
      <c r="H241" s="48">
        <v>13</v>
      </c>
      <c r="I241" s="48">
        <v>13</v>
      </c>
      <c r="J241" s="48">
        <v>13</v>
      </c>
      <c r="K241" s="48">
        <v>13</v>
      </c>
      <c r="L241" s="37"/>
      <c r="M241" s="55" t="str">
        <f>'demand data 2018'!A243</f>
        <v>DORE12</v>
      </c>
      <c r="N241" s="55">
        <f>'demand data 2018'!B243</f>
        <v>0</v>
      </c>
      <c r="O241" s="55">
        <f>'demand data 2018'!C243</f>
        <v>0</v>
      </c>
      <c r="P241" s="55">
        <f>'demand data 2018'!D243</f>
        <v>0</v>
      </c>
      <c r="Q241" s="55">
        <f>'demand data 2018'!E243</f>
        <v>0</v>
      </c>
      <c r="R241" s="55">
        <f>'demand data 2018'!F243</f>
        <v>0</v>
      </c>
      <c r="S241" s="55">
        <f>'demand data 2018'!G243</f>
        <v>0</v>
      </c>
      <c r="T241" s="55">
        <f>'demand data 2018'!H243</f>
        <v>0</v>
      </c>
      <c r="U241" s="55">
        <f>'demand data 2018'!I243</f>
        <v>0</v>
      </c>
      <c r="V241" s="55">
        <f>'demand data 2018'!J243</f>
        <v>0</v>
      </c>
      <c r="W241" s="34" t="str">
        <f t="shared" si="13"/>
        <v>Different</v>
      </c>
      <c r="X241" s="38">
        <f t="shared" si="14"/>
        <v>14</v>
      </c>
      <c r="Y241" s="34">
        <f t="shared" si="15"/>
        <v>0</v>
      </c>
      <c r="Z241" s="57">
        <f t="shared" si="16"/>
        <v>1</v>
      </c>
    </row>
    <row r="242" spans="2:26" x14ac:dyDescent="0.2">
      <c r="B242" s="46" t="s">
        <v>588</v>
      </c>
      <c r="C242" s="46"/>
      <c r="D242" s="48">
        <v>14</v>
      </c>
      <c r="E242" s="48">
        <v>14</v>
      </c>
      <c r="F242" s="48">
        <v>14</v>
      </c>
      <c r="G242" s="48">
        <v>13</v>
      </c>
      <c r="H242" s="48">
        <v>13</v>
      </c>
      <c r="I242" s="48">
        <v>13</v>
      </c>
      <c r="J242" s="48">
        <v>13</v>
      </c>
      <c r="K242" s="48">
        <v>13</v>
      </c>
      <c r="L242" s="37"/>
      <c r="M242" s="55" t="str">
        <f>'demand data 2018'!A244</f>
        <v>DOUN10</v>
      </c>
      <c r="N242" s="55">
        <f>'demand data 2018'!B244</f>
        <v>0</v>
      </c>
      <c r="O242" s="55">
        <f>'demand data 2018'!C244</f>
        <v>-2</v>
      </c>
      <c r="P242" s="55">
        <f>'demand data 2018'!D244</f>
        <v>-2</v>
      </c>
      <c r="Q242" s="55">
        <f>'demand data 2018'!E244</f>
        <v>-2</v>
      </c>
      <c r="R242" s="55">
        <f>'demand data 2018'!F244</f>
        <v>-2</v>
      </c>
      <c r="S242" s="55">
        <f>'demand data 2018'!G244</f>
        <v>-2</v>
      </c>
      <c r="T242" s="55">
        <f>'demand data 2018'!H244</f>
        <v>-2</v>
      </c>
      <c r="U242" s="55">
        <f>'demand data 2018'!I244</f>
        <v>-2</v>
      </c>
      <c r="V242" s="55">
        <f>'demand data 2018'!J244</f>
        <v>-2</v>
      </c>
      <c r="W242" s="34" t="str">
        <f t="shared" si="13"/>
        <v>Different</v>
      </c>
      <c r="X242" s="38">
        <f t="shared" si="14"/>
        <v>14</v>
      </c>
      <c r="Y242" s="34">
        <f t="shared" si="15"/>
        <v>-2</v>
      </c>
      <c r="Z242" s="57">
        <f t="shared" si="16"/>
        <v>1.1428571428571428</v>
      </c>
    </row>
    <row r="243" spans="2:26" x14ac:dyDescent="0.2">
      <c r="B243" s="46" t="s">
        <v>592</v>
      </c>
      <c r="C243" s="46"/>
      <c r="D243" s="48">
        <v>8</v>
      </c>
      <c r="E243" s="48">
        <v>8</v>
      </c>
      <c r="F243" s="48">
        <v>8</v>
      </c>
      <c r="G243" s="48">
        <v>8</v>
      </c>
      <c r="H243" s="48">
        <v>9</v>
      </c>
      <c r="I243" s="48">
        <v>9</v>
      </c>
      <c r="J243" s="48">
        <v>9</v>
      </c>
      <c r="K243" s="48">
        <v>9</v>
      </c>
      <c r="L243" s="37"/>
      <c r="M243" s="55" t="str">
        <f>'demand data 2018'!A245</f>
        <v>DOUN20</v>
      </c>
      <c r="N243" s="55">
        <f>'demand data 2018'!B245</f>
        <v>0</v>
      </c>
      <c r="O243" s="55">
        <f>'demand data 2018'!C245</f>
        <v>0</v>
      </c>
      <c r="P243" s="55">
        <f>'demand data 2018'!D245</f>
        <v>0</v>
      </c>
      <c r="Q243" s="55">
        <f>'demand data 2018'!E245</f>
        <v>0</v>
      </c>
      <c r="R243" s="55">
        <f>'demand data 2018'!F245</f>
        <v>0</v>
      </c>
      <c r="S243" s="55">
        <f>'demand data 2018'!G245</f>
        <v>0</v>
      </c>
      <c r="T243" s="55">
        <f>'demand data 2018'!H245</f>
        <v>0</v>
      </c>
      <c r="U243" s="55">
        <f>'demand data 2018'!I245</f>
        <v>0</v>
      </c>
      <c r="V243" s="55">
        <f>'demand data 2018'!J245</f>
        <v>0</v>
      </c>
      <c r="W243" s="34" t="str">
        <f t="shared" si="13"/>
        <v>Different</v>
      </c>
      <c r="X243" s="38">
        <f t="shared" si="14"/>
        <v>8</v>
      </c>
      <c r="Y243" s="34">
        <f t="shared" si="15"/>
        <v>0</v>
      </c>
      <c r="Z243" s="57">
        <f t="shared" si="16"/>
        <v>1</v>
      </c>
    </row>
    <row r="244" spans="2:26" x14ac:dyDescent="0.2">
      <c r="B244" s="46" t="s">
        <v>318</v>
      </c>
      <c r="C244" s="46"/>
      <c r="D244" s="48">
        <v>69</v>
      </c>
      <c r="E244" s="48">
        <v>67</v>
      </c>
      <c r="F244" s="48">
        <v>65</v>
      </c>
      <c r="G244" s="48">
        <v>65</v>
      </c>
      <c r="H244" s="48">
        <v>65</v>
      </c>
      <c r="I244" s="48">
        <v>65</v>
      </c>
      <c r="J244" s="48">
        <v>65</v>
      </c>
      <c r="K244" s="48">
        <v>65</v>
      </c>
      <c r="L244" s="37"/>
      <c r="M244" s="55" t="str">
        <f>'demand data 2018'!A246</f>
        <v>DRAK20</v>
      </c>
      <c r="N244" s="55">
        <f>'demand data 2018'!B246</f>
        <v>0</v>
      </c>
      <c r="O244" s="55">
        <f>'demand data 2018'!C246</f>
        <v>183</v>
      </c>
      <c r="P244" s="55">
        <f>'demand data 2018'!D246</f>
        <v>187</v>
      </c>
      <c r="Q244" s="55">
        <f>'demand data 2018'!E246</f>
        <v>192</v>
      </c>
      <c r="R244" s="55">
        <f>'demand data 2018'!F246</f>
        <v>198</v>
      </c>
      <c r="S244" s="55">
        <f>'demand data 2018'!G246</f>
        <v>204</v>
      </c>
      <c r="T244" s="55">
        <f>'demand data 2018'!H246</f>
        <v>209</v>
      </c>
      <c r="U244" s="55">
        <f>'demand data 2018'!I246</f>
        <v>215</v>
      </c>
      <c r="V244" s="55">
        <f>'demand data 2018'!J246</f>
        <v>220</v>
      </c>
      <c r="W244" s="34" t="str">
        <f t="shared" si="13"/>
        <v>Different</v>
      </c>
      <c r="X244" s="38">
        <f t="shared" si="14"/>
        <v>67</v>
      </c>
      <c r="Y244" s="34">
        <f t="shared" si="15"/>
        <v>183</v>
      </c>
      <c r="Z244" s="57">
        <f t="shared" si="16"/>
        <v>-1.7313432835820894</v>
      </c>
    </row>
    <row r="245" spans="2:26" x14ac:dyDescent="0.2">
      <c r="B245" s="46" t="s">
        <v>319</v>
      </c>
      <c r="C245" s="46"/>
      <c r="D245" s="48">
        <v>9</v>
      </c>
      <c r="E245" s="48">
        <v>2</v>
      </c>
      <c r="F245" s="48">
        <v>2</v>
      </c>
      <c r="G245" s="48">
        <v>2</v>
      </c>
      <c r="H245" s="48">
        <v>2</v>
      </c>
      <c r="I245" s="48">
        <v>2</v>
      </c>
      <c r="J245" s="48">
        <v>2</v>
      </c>
      <c r="K245" s="48">
        <v>2</v>
      </c>
      <c r="L245" s="37"/>
      <c r="M245" s="55" t="str">
        <f>'demand data 2018'!A247</f>
        <v>DRAK40</v>
      </c>
      <c r="N245" s="55">
        <f>'demand data 2018'!B247</f>
        <v>0</v>
      </c>
      <c r="O245" s="55">
        <f>'demand data 2018'!C247</f>
        <v>0</v>
      </c>
      <c r="P245" s="55">
        <f>'demand data 2018'!D247</f>
        <v>0</v>
      </c>
      <c r="Q245" s="55">
        <f>'demand data 2018'!E247</f>
        <v>0</v>
      </c>
      <c r="R245" s="55">
        <f>'demand data 2018'!F247</f>
        <v>0</v>
      </c>
      <c r="S245" s="55">
        <f>'demand data 2018'!G247</f>
        <v>0</v>
      </c>
      <c r="T245" s="55">
        <f>'demand data 2018'!H247</f>
        <v>0</v>
      </c>
      <c r="U245" s="55">
        <f>'demand data 2018'!I247</f>
        <v>0</v>
      </c>
      <c r="V245" s="55">
        <f>'demand data 2018'!J247</f>
        <v>0</v>
      </c>
      <c r="W245" s="34" t="str">
        <f t="shared" si="13"/>
        <v>Different</v>
      </c>
      <c r="X245" s="38">
        <f t="shared" si="14"/>
        <v>2</v>
      </c>
      <c r="Y245" s="34">
        <f t="shared" si="15"/>
        <v>0</v>
      </c>
      <c r="Z245" s="57">
        <f t="shared" si="16"/>
        <v>1</v>
      </c>
    </row>
    <row r="246" spans="2:26" x14ac:dyDescent="0.2">
      <c r="B246" s="46" t="s">
        <v>320</v>
      </c>
      <c r="C246" s="46"/>
      <c r="D246" s="48">
        <v>9</v>
      </c>
      <c r="E246" s="48">
        <v>2</v>
      </c>
      <c r="F246" s="48">
        <v>2</v>
      </c>
      <c r="G246" s="48">
        <v>2</v>
      </c>
      <c r="H246" s="48">
        <v>2</v>
      </c>
      <c r="I246" s="48">
        <v>2</v>
      </c>
      <c r="J246" s="48">
        <v>2</v>
      </c>
      <c r="K246" s="48">
        <v>2</v>
      </c>
      <c r="L246" s="37"/>
      <c r="M246" s="55" t="str">
        <f>'demand data 2018'!A248</f>
        <v>DRAX40</v>
      </c>
      <c r="N246" s="55">
        <f>'demand data 2018'!B248</f>
        <v>0</v>
      </c>
      <c r="O246" s="55">
        <f>'demand data 2018'!C248</f>
        <v>-76</v>
      </c>
      <c r="P246" s="55">
        <f>'demand data 2018'!D248</f>
        <v>-76</v>
      </c>
      <c r="Q246" s="55">
        <f>'demand data 2018'!E248</f>
        <v>-76</v>
      </c>
      <c r="R246" s="55">
        <f>'demand data 2018'!F248</f>
        <v>-77</v>
      </c>
      <c r="S246" s="55">
        <f>'demand data 2018'!G248</f>
        <v>-77</v>
      </c>
      <c r="T246" s="55">
        <f>'demand data 2018'!H248</f>
        <v>-77</v>
      </c>
      <c r="U246" s="55">
        <f>'demand data 2018'!I248</f>
        <v>-77</v>
      </c>
      <c r="V246" s="55">
        <f>'demand data 2018'!J248</f>
        <v>-78</v>
      </c>
      <c r="W246" s="34" t="str">
        <f t="shared" si="13"/>
        <v>Different</v>
      </c>
      <c r="X246" s="38">
        <f t="shared" si="14"/>
        <v>2</v>
      </c>
      <c r="Y246" s="34">
        <f t="shared" si="15"/>
        <v>-76</v>
      </c>
      <c r="Z246" s="57">
        <f t="shared" si="16"/>
        <v>39</v>
      </c>
    </row>
    <row r="247" spans="2:26" x14ac:dyDescent="0.2">
      <c r="B247" s="46" t="s">
        <v>0</v>
      </c>
      <c r="C247" s="46"/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37"/>
      <c r="M247" s="55" t="str">
        <f>'demand data 2018'!A249</f>
        <v>DRCR1Q</v>
      </c>
      <c r="N247" s="55">
        <f>'demand data 2018'!B249</f>
        <v>0</v>
      </c>
      <c r="O247" s="55">
        <f>'demand data 2018'!C249</f>
        <v>4</v>
      </c>
      <c r="P247" s="55">
        <f>'demand data 2018'!D249</f>
        <v>-8</v>
      </c>
      <c r="Q247" s="55">
        <f>'demand data 2018'!E249</f>
        <v>-11</v>
      </c>
      <c r="R247" s="55">
        <f>'demand data 2018'!F249</f>
        <v>-11</v>
      </c>
      <c r="S247" s="55">
        <f>'demand data 2018'!G249</f>
        <v>-11</v>
      </c>
      <c r="T247" s="55">
        <f>'demand data 2018'!H249</f>
        <v>-11</v>
      </c>
      <c r="U247" s="55">
        <f>'demand data 2018'!I249</f>
        <v>-11</v>
      </c>
      <c r="V247" s="55">
        <f>'demand data 2018'!J249</f>
        <v>-11</v>
      </c>
      <c r="W247" s="34" t="str">
        <f t="shared" si="13"/>
        <v>Different</v>
      </c>
      <c r="X247" s="38">
        <f t="shared" si="14"/>
        <v>0</v>
      </c>
      <c r="Y247" s="34">
        <f t="shared" si="15"/>
        <v>4</v>
      </c>
      <c r="Z247" s="57">
        <f t="shared" si="16"/>
        <v>0</v>
      </c>
    </row>
    <row r="248" spans="2:26" x14ac:dyDescent="0.2">
      <c r="B248" s="46" t="s">
        <v>321</v>
      </c>
      <c r="C248" s="47"/>
      <c r="D248" s="48">
        <v>18</v>
      </c>
      <c r="E248" s="48">
        <v>18</v>
      </c>
      <c r="F248" s="48">
        <v>18</v>
      </c>
      <c r="G248" s="48">
        <v>18</v>
      </c>
      <c r="H248" s="48">
        <v>18</v>
      </c>
      <c r="I248" s="48">
        <v>18</v>
      </c>
      <c r="J248" s="48">
        <v>18</v>
      </c>
      <c r="K248" s="48">
        <v>18</v>
      </c>
      <c r="L248" s="37"/>
      <c r="M248" s="55" t="str">
        <f>'demand data 2018'!A250</f>
        <v>DRCR1R</v>
      </c>
      <c r="N248" s="55">
        <f>'demand data 2018'!B250</f>
        <v>0</v>
      </c>
      <c r="O248" s="55">
        <f>'demand data 2018'!C250</f>
        <v>4</v>
      </c>
      <c r="P248" s="55">
        <f>'demand data 2018'!D250</f>
        <v>-8</v>
      </c>
      <c r="Q248" s="55">
        <f>'demand data 2018'!E250</f>
        <v>-11</v>
      </c>
      <c r="R248" s="55">
        <f>'demand data 2018'!F250</f>
        <v>-11</v>
      </c>
      <c r="S248" s="55">
        <f>'demand data 2018'!G250</f>
        <v>-11</v>
      </c>
      <c r="T248" s="55">
        <f>'demand data 2018'!H250</f>
        <v>-11</v>
      </c>
      <c r="U248" s="55">
        <f>'demand data 2018'!I250</f>
        <v>-11</v>
      </c>
      <c r="V248" s="55">
        <f>'demand data 2018'!J250</f>
        <v>-11</v>
      </c>
      <c r="W248" s="34" t="str">
        <f t="shared" si="13"/>
        <v>Different</v>
      </c>
      <c r="X248" s="38">
        <f t="shared" si="14"/>
        <v>18</v>
      </c>
      <c r="Y248" s="34">
        <f t="shared" si="15"/>
        <v>4</v>
      </c>
      <c r="Z248" s="57">
        <f t="shared" si="16"/>
        <v>0.77777777777777779</v>
      </c>
    </row>
    <row r="249" spans="2:26" x14ac:dyDescent="0.2">
      <c r="B249" s="46" t="s">
        <v>322</v>
      </c>
      <c r="C249" s="53"/>
      <c r="D249" s="48">
        <v>18</v>
      </c>
      <c r="E249" s="48">
        <v>18</v>
      </c>
      <c r="F249" s="48">
        <v>18</v>
      </c>
      <c r="G249" s="48">
        <v>18</v>
      </c>
      <c r="H249" s="48">
        <v>18</v>
      </c>
      <c r="I249" s="48">
        <v>18</v>
      </c>
      <c r="J249" s="48">
        <v>18</v>
      </c>
      <c r="K249" s="48">
        <v>18</v>
      </c>
      <c r="L249" s="37"/>
      <c r="M249" s="55" t="str">
        <f>'demand data 2018'!A251</f>
        <v>DRUM2Q</v>
      </c>
      <c r="N249" s="55">
        <f>'demand data 2018'!B251</f>
        <v>0</v>
      </c>
      <c r="O249" s="55">
        <f>'demand data 2018'!C251</f>
        <v>38</v>
      </c>
      <c r="P249" s="55">
        <f>'demand data 2018'!D251</f>
        <v>38</v>
      </c>
      <c r="Q249" s="55">
        <f>'demand data 2018'!E251</f>
        <v>38</v>
      </c>
      <c r="R249" s="55">
        <f>'demand data 2018'!F251</f>
        <v>38</v>
      </c>
      <c r="S249" s="55">
        <f>'demand data 2018'!G251</f>
        <v>38</v>
      </c>
      <c r="T249" s="55">
        <f>'demand data 2018'!H251</f>
        <v>38</v>
      </c>
      <c r="U249" s="55">
        <f>'demand data 2018'!I251</f>
        <v>38</v>
      </c>
      <c r="V249" s="55">
        <f>'demand data 2018'!J251</f>
        <v>38</v>
      </c>
      <c r="W249" s="34" t="str">
        <f t="shared" si="13"/>
        <v>Different</v>
      </c>
      <c r="X249" s="38">
        <f t="shared" si="14"/>
        <v>18</v>
      </c>
      <c r="Y249" s="34">
        <f t="shared" si="15"/>
        <v>38</v>
      </c>
      <c r="Z249" s="57">
        <f t="shared" si="16"/>
        <v>-1.1111111111111112</v>
      </c>
    </row>
    <row r="250" spans="2:26" x14ac:dyDescent="0.2">
      <c r="B250" s="46" t="s">
        <v>107</v>
      </c>
      <c r="C250" s="46"/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37"/>
      <c r="M250" s="55" t="str">
        <f>'demand data 2018'!A252</f>
        <v>DRUM2R</v>
      </c>
      <c r="N250" s="55">
        <f>'demand data 2018'!B252</f>
        <v>0</v>
      </c>
      <c r="O250" s="55">
        <f>'demand data 2018'!C252</f>
        <v>38</v>
      </c>
      <c r="P250" s="55">
        <f>'demand data 2018'!D252</f>
        <v>38</v>
      </c>
      <c r="Q250" s="55">
        <f>'demand data 2018'!E252</f>
        <v>38</v>
      </c>
      <c r="R250" s="55">
        <f>'demand data 2018'!F252</f>
        <v>38</v>
      </c>
      <c r="S250" s="55">
        <f>'demand data 2018'!G252</f>
        <v>38</v>
      </c>
      <c r="T250" s="55">
        <f>'demand data 2018'!H252</f>
        <v>38</v>
      </c>
      <c r="U250" s="55">
        <f>'demand data 2018'!I252</f>
        <v>38</v>
      </c>
      <c r="V250" s="55">
        <f>'demand data 2018'!J252</f>
        <v>38</v>
      </c>
      <c r="W250" s="34" t="str">
        <f t="shared" si="13"/>
        <v>Different</v>
      </c>
      <c r="X250" s="38">
        <f t="shared" si="14"/>
        <v>0</v>
      </c>
      <c r="Y250" s="34">
        <f t="shared" si="15"/>
        <v>38</v>
      </c>
      <c r="Z250" s="57">
        <f t="shared" si="16"/>
        <v>0</v>
      </c>
    </row>
    <row r="251" spans="2:26" x14ac:dyDescent="0.2">
      <c r="B251" s="46" t="s">
        <v>732</v>
      </c>
      <c r="C251" s="46"/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37"/>
      <c r="M251" s="55" t="str">
        <f>'demand data 2018'!A253</f>
        <v>DUBE1Q</v>
      </c>
      <c r="N251" s="55">
        <f>'demand data 2018'!B253</f>
        <v>0</v>
      </c>
      <c r="O251" s="55">
        <f>'demand data 2018'!C253</f>
        <v>1</v>
      </c>
      <c r="P251" s="55">
        <f>'demand data 2018'!D253</f>
        <v>1</v>
      </c>
      <c r="Q251" s="55">
        <f>'demand data 2018'!E253</f>
        <v>1</v>
      </c>
      <c r="R251" s="55">
        <f>'demand data 2018'!F253</f>
        <v>1</v>
      </c>
      <c r="S251" s="55">
        <f>'demand data 2018'!G253</f>
        <v>1</v>
      </c>
      <c r="T251" s="55">
        <f>'demand data 2018'!H253</f>
        <v>1</v>
      </c>
      <c r="U251" s="55">
        <f>'demand data 2018'!I253</f>
        <v>1</v>
      </c>
      <c r="V251" s="55">
        <f>'demand data 2018'!J253</f>
        <v>1</v>
      </c>
      <c r="W251" s="34" t="str">
        <f t="shared" si="13"/>
        <v>Different</v>
      </c>
      <c r="X251" s="38">
        <f t="shared" si="14"/>
        <v>0</v>
      </c>
      <c r="Y251" s="34">
        <f t="shared" si="15"/>
        <v>1</v>
      </c>
      <c r="Z251" s="57">
        <f t="shared" si="16"/>
        <v>0</v>
      </c>
    </row>
    <row r="252" spans="2:26" x14ac:dyDescent="0.2">
      <c r="B252" s="51" t="s">
        <v>204</v>
      </c>
      <c r="C252" s="46"/>
      <c r="D252" s="48">
        <v>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37"/>
      <c r="M252" s="55" t="str">
        <f>'demand data 2018'!A254</f>
        <v>DUCC1J</v>
      </c>
      <c r="N252" s="55">
        <f>'demand data 2018'!B254</f>
        <v>0</v>
      </c>
      <c r="O252" s="55">
        <f>'demand data 2018'!C254</f>
        <v>0</v>
      </c>
      <c r="P252" s="55">
        <f>'demand data 2018'!D254</f>
        <v>0</v>
      </c>
      <c r="Q252" s="55">
        <f>'demand data 2018'!E254</f>
        <v>0</v>
      </c>
      <c r="R252" s="55">
        <f>'demand data 2018'!F254</f>
        <v>0</v>
      </c>
      <c r="S252" s="55">
        <f>'demand data 2018'!G254</f>
        <v>0</v>
      </c>
      <c r="T252" s="55">
        <f>'demand data 2018'!H254</f>
        <v>0</v>
      </c>
      <c r="U252" s="55">
        <f>'demand data 2018'!I254</f>
        <v>0</v>
      </c>
      <c r="V252" s="55">
        <f>'demand data 2018'!J254</f>
        <v>0</v>
      </c>
      <c r="W252" s="34" t="str">
        <f t="shared" si="13"/>
        <v>Different</v>
      </c>
      <c r="X252" s="38">
        <f t="shared" si="14"/>
        <v>0</v>
      </c>
      <c r="Y252" s="34">
        <f t="shared" si="15"/>
        <v>0</v>
      </c>
      <c r="Z252" s="57">
        <f t="shared" si="16"/>
        <v>0</v>
      </c>
    </row>
    <row r="253" spans="2:26" x14ac:dyDescent="0.2">
      <c r="B253" s="51" t="s">
        <v>205</v>
      </c>
      <c r="C253" s="46"/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37"/>
      <c r="M253" s="55" t="str">
        <f>'demand data 2018'!A255</f>
        <v>DUCC1K</v>
      </c>
      <c r="N253" s="55">
        <f>'demand data 2018'!B255</f>
        <v>0</v>
      </c>
      <c r="O253" s="55">
        <f>'demand data 2018'!C255</f>
        <v>0</v>
      </c>
      <c r="P253" s="55">
        <f>'demand data 2018'!D255</f>
        <v>0</v>
      </c>
      <c r="Q253" s="55">
        <f>'demand data 2018'!E255</f>
        <v>0</v>
      </c>
      <c r="R253" s="55">
        <f>'demand data 2018'!F255</f>
        <v>0</v>
      </c>
      <c r="S253" s="55">
        <f>'demand data 2018'!G255</f>
        <v>0</v>
      </c>
      <c r="T253" s="55">
        <f>'demand data 2018'!H255</f>
        <v>0</v>
      </c>
      <c r="U253" s="55">
        <f>'demand data 2018'!I255</f>
        <v>0</v>
      </c>
      <c r="V253" s="55">
        <f>'demand data 2018'!J255</f>
        <v>0</v>
      </c>
      <c r="W253" s="34" t="str">
        <f t="shared" si="13"/>
        <v>Different</v>
      </c>
      <c r="X253" s="38">
        <f t="shared" si="14"/>
        <v>0</v>
      </c>
      <c r="Y253" s="34">
        <f t="shared" si="15"/>
        <v>0</v>
      </c>
      <c r="Z253" s="57">
        <f t="shared" si="16"/>
        <v>0</v>
      </c>
    </row>
    <row r="254" spans="2:26" x14ac:dyDescent="0.2">
      <c r="B254" s="52" t="s">
        <v>877</v>
      </c>
      <c r="C254" s="46"/>
      <c r="D254" s="48">
        <v>0</v>
      </c>
      <c r="E254" s="48">
        <v>0</v>
      </c>
      <c r="F254" s="48">
        <v>0</v>
      </c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37"/>
      <c r="M254" s="55" t="str">
        <f>'demand data 2018'!A256</f>
        <v>DUDH1Q</v>
      </c>
      <c r="N254" s="55">
        <f>'demand data 2018'!B256</f>
        <v>0</v>
      </c>
      <c r="O254" s="55">
        <f>'demand data 2018'!C256</f>
        <v>19</v>
      </c>
      <c r="P254" s="55">
        <f>'demand data 2018'!D256</f>
        <v>20</v>
      </c>
      <c r="Q254" s="55">
        <f>'demand data 2018'!E256</f>
        <v>22</v>
      </c>
      <c r="R254" s="55">
        <f>'demand data 2018'!F256</f>
        <v>23</v>
      </c>
      <c r="S254" s="55">
        <f>'demand data 2018'!G256</f>
        <v>25</v>
      </c>
      <c r="T254" s="55">
        <f>'demand data 2018'!H256</f>
        <v>25</v>
      </c>
      <c r="U254" s="55">
        <f>'demand data 2018'!I256</f>
        <v>25</v>
      </c>
      <c r="V254" s="55">
        <f>'demand data 2018'!J256</f>
        <v>25</v>
      </c>
      <c r="W254" s="34" t="str">
        <f t="shared" si="13"/>
        <v>Different</v>
      </c>
      <c r="X254" s="38">
        <f t="shared" si="14"/>
        <v>0</v>
      </c>
      <c r="Y254" s="34">
        <f t="shared" si="15"/>
        <v>19</v>
      </c>
      <c r="Z254" s="57">
        <f t="shared" si="16"/>
        <v>0</v>
      </c>
    </row>
    <row r="255" spans="2:26" x14ac:dyDescent="0.2">
      <c r="B255" s="46" t="s">
        <v>590</v>
      </c>
      <c r="C255" s="46"/>
      <c r="D255" s="48">
        <v>6</v>
      </c>
      <c r="E255" s="48">
        <v>6</v>
      </c>
      <c r="F255" s="48">
        <v>6</v>
      </c>
      <c r="G255" s="48">
        <v>6</v>
      </c>
      <c r="H255" s="48">
        <v>6</v>
      </c>
      <c r="I255" s="48">
        <v>7</v>
      </c>
      <c r="J255" s="48">
        <v>7</v>
      </c>
      <c r="K255" s="48">
        <v>7</v>
      </c>
      <c r="L255" s="37"/>
      <c r="M255" s="55" t="str">
        <f>'demand data 2018'!A257</f>
        <v>DUDH1R</v>
      </c>
      <c r="N255" s="55">
        <f>'demand data 2018'!B257</f>
        <v>0</v>
      </c>
      <c r="O255" s="55">
        <f>'demand data 2018'!C257</f>
        <v>19</v>
      </c>
      <c r="P255" s="55">
        <f>'demand data 2018'!D257</f>
        <v>20</v>
      </c>
      <c r="Q255" s="55">
        <f>'demand data 2018'!E257</f>
        <v>22</v>
      </c>
      <c r="R255" s="55">
        <f>'demand data 2018'!F257</f>
        <v>23</v>
      </c>
      <c r="S255" s="55">
        <f>'demand data 2018'!G257</f>
        <v>25</v>
      </c>
      <c r="T255" s="55">
        <f>'demand data 2018'!H257</f>
        <v>25</v>
      </c>
      <c r="U255" s="55">
        <f>'demand data 2018'!I257</f>
        <v>25</v>
      </c>
      <c r="V255" s="55">
        <f>'demand data 2018'!J257</f>
        <v>25</v>
      </c>
      <c r="W255" s="34" t="str">
        <f t="shared" si="13"/>
        <v>Different</v>
      </c>
      <c r="X255" s="38">
        <f t="shared" si="14"/>
        <v>6</v>
      </c>
      <c r="Y255" s="34">
        <f t="shared" si="15"/>
        <v>19</v>
      </c>
      <c r="Z255" s="57">
        <f t="shared" si="16"/>
        <v>-2.1666666666666665</v>
      </c>
    </row>
    <row r="256" spans="2:26" x14ac:dyDescent="0.2">
      <c r="B256" s="46" t="s">
        <v>591</v>
      </c>
      <c r="C256" s="46"/>
      <c r="D256" s="48">
        <v>6</v>
      </c>
      <c r="E256" s="48">
        <v>6</v>
      </c>
      <c r="F256" s="48">
        <v>6</v>
      </c>
      <c r="G256" s="48">
        <v>6</v>
      </c>
      <c r="H256" s="48">
        <v>6</v>
      </c>
      <c r="I256" s="48">
        <v>7</v>
      </c>
      <c r="J256" s="48">
        <v>7</v>
      </c>
      <c r="K256" s="48">
        <v>7</v>
      </c>
      <c r="L256" s="37"/>
      <c r="M256" s="55" t="str">
        <f>'demand data 2018'!A258</f>
        <v>DUGR1Q</v>
      </c>
      <c r="N256" s="55">
        <f>'demand data 2018'!B258</f>
        <v>0</v>
      </c>
      <c r="O256" s="55">
        <f>'demand data 2018'!C258</f>
        <v>5</v>
      </c>
      <c r="P256" s="55">
        <f>'demand data 2018'!D258</f>
        <v>5</v>
      </c>
      <c r="Q256" s="55">
        <f>'demand data 2018'!E258</f>
        <v>5</v>
      </c>
      <c r="R256" s="55">
        <f>'demand data 2018'!F258</f>
        <v>5</v>
      </c>
      <c r="S256" s="55">
        <f>'demand data 2018'!G258</f>
        <v>5</v>
      </c>
      <c r="T256" s="55">
        <f>'demand data 2018'!H258</f>
        <v>5</v>
      </c>
      <c r="U256" s="55">
        <f>'demand data 2018'!I258</f>
        <v>5</v>
      </c>
      <c r="V256" s="55">
        <f>'demand data 2018'!J258</f>
        <v>5</v>
      </c>
      <c r="W256" s="34" t="str">
        <f t="shared" si="13"/>
        <v>Different</v>
      </c>
      <c r="X256" s="38">
        <f t="shared" si="14"/>
        <v>6</v>
      </c>
      <c r="Y256" s="34">
        <f t="shared" si="15"/>
        <v>5</v>
      </c>
      <c r="Z256" s="57">
        <f t="shared" si="16"/>
        <v>0.16666666666666666</v>
      </c>
    </row>
    <row r="257" spans="2:27" x14ac:dyDescent="0.2">
      <c r="B257" s="46" t="s">
        <v>593</v>
      </c>
      <c r="C257" s="46"/>
      <c r="D257" s="48">
        <v>16</v>
      </c>
      <c r="E257" s="48">
        <v>16</v>
      </c>
      <c r="F257" s="48">
        <v>16</v>
      </c>
      <c r="G257" s="48">
        <v>17</v>
      </c>
      <c r="H257" s="48">
        <v>17</v>
      </c>
      <c r="I257" s="48">
        <v>18</v>
      </c>
      <c r="J257" s="48">
        <v>18</v>
      </c>
      <c r="K257" s="48">
        <v>18</v>
      </c>
      <c r="L257" s="37"/>
      <c r="M257" s="55" t="str">
        <f>'demand data 2018'!A259</f>
        <v>DUMF10</v>
      </c>
      <c r="N257" s="55">
        <f>'demand data 2018'!B259</f>
        <v>0</v>
      </c>
      <c r="O257" s="55">
        <f>'demand data 2018'!C259</f>
        <v>34</v>
      </c>
      <c r="P257" s="55">
        <f>'demand data 2018'!D259</f>
        <v>34</v>
      </c>
      <c r="Q257" s="55">
        <f>'demand data 2018'!E259</f>
        <v>34</v>
      </c>
      <c r="R257" s="55">
        <f>'demand data 2018'!F259</f>
        <v>34</v>
      </c>
      <c r="S257" s="55">
        <f>'demand data 2018'!G259</f>
        <v>34</v>
      </c>
      <c r="T257" s="55">
        <f>'demand data 2018'!H259</f>
        <v>34</v>
      </c>
      <c r="U257" s="55">
        <f>'demand data 2018'!I259</f>
        <v>34</v>
      </c>
      <c r="V257" s="55">
        <f>'demand data 2018'!J259</f>
        <v>34</v>
      </c>
      <c r="W257" s="34" t="str">
        <f t="shared" si="13"/>
        <v>Different</v>
      </c>
      <c r="X257" s="38">
        <f t="shared" si="14"/>
        <v>16</v>
      </c>
      <c r="Y257" s="34">
        <f t="shared" si="15"/>
        <v>34</v>
      </c>
      <c r="Z257" s="57">
        <f t="shared" si="16"/>
        <v>-1.125</v>
      </c>
    </row>
    <row r="258" spans="2:27" x14ac:dyDescent="0.2">
      <c r="B258" s="46" t="s">
        <v>594</v>
      </c>
      <c r="C258" s="46"/>
      <c r="D258" s="48">
        <v>16</v>
      </c>
      <c r="E258" s="48">
        <v>16</v>
      </c>
      <c r="F258" s="48">
        <v>16</v>
      </c>
      <c r="G258" s="48">
        <v>17</v>
      </c>
      <c r="H258" s="48">
        <v>17</v>
      </c>
      <c r="I258" s="48">
        <v>18</v>
      </c>
      <c r="J258" s="48">
        <v>18</v>
      </c>
      <c r="K258" s="48">
        <v>18</v>
      </c>
      <c r="L258" s="37"/>
      <c r="M258" s="55" t="str">
        <f>'demand data 2018'!A260</f>
        <v>DUNB1Q</v>
      </c>
      <c r="N258" s="55">
        <f>'demand data 2018'!B260</f>
        <v>0</v>
      </c>
      <c r="O258" s="55">
        <f>'demand data 2018'!C260</f>
        <v>11</v>
      </c>
      <c r="P258" s="55">
        <f>'demand data 2018'!D260</f>
        <v>11</v>
      </c>
      <c r="Q258" s="55">
        <f>'demand data 2018'!E260</f>
        <v>11</v>
      </c>
      <c r="R258" s="55">
        <f>'demand data 2018'!F260</f>
        <v>8</v>
      </c>
      <c r="S258" s="55">
        <f>'demand data 2018'!G260</f>
        <v>8</v>
      </c>
      <c r="T258" s="55">
        <f>'demand data 2018'!H260</f>
        <v>8</v>
      </c>
      <c r="U258" s="55">
        <f>'demand data 2018'!I260</f>
        <v>8</v>
      </c>
      <c r="V258" s="55">
        <f>'demand data 2018'!J260</f>
        <v>8</v>
      </c>
      <c r="W258" s="34" t="str">
        <f t="shared" si="13"/>
        <v>Different</v>
      </c>
      <c r="X258" s="38">
        <f t="shared" si="14"/>
        <v>16</v>
      </c>
      <c r="Y258" s="34">
        <f t="shared" si="15"/>
        <v>11</v>
      </c>
      <c r="Z258" s="57">
        <f t="shared" si="16"/>
        <v>0.3125</v>
      </c>
    </row>
    <row r="259" spans="2:27" x14ac:dyDescent="0.2">
      <c r="B259" s="46" t="s">
        <v>430</v>
      </c>
      <c r="C259" s="46"/>
      <c r="D259" s="48">
        <v>214</v>
      </c>
      <c r="E259" s="48">
        <v>220</v>
      </c>
      <c r="F259" s="48">
        <v>226</v>
      </c>
      <c r="G259" s="48">
        <v>229</v>
      </c>
      <c r="H259" s="48">
        <v>232</v>
      </c>
      <c r="I259" s="48">
        <v>234</v>
      </c>
      <c r="J259" s="48">
        <v>234</v>
      </c>
      <c r="K259" s="48">
        <v>234</v>
      </c>
      <c r="L259" s="37"/>
      <c r="M259" s="55" t="str">
        <f>'demand data 2018'!A261</f>
        <v>DUNB1R</v>
      </c>
      <c r="N259" s="55">
        <f>'demand data 2018'!B261</f>
        <v>0</v>
      </c>
      <c r="O259" s="55">
        <f>'demand data 2018'!C261</f>
        <v>11</v>
      </c>
      <c r="P259" s="55">
        <f>'demand data 2018'!D261</f>
        <v>11</v>
      </c>
      <c r="Q259" s="55">
        <f>'demand data 2018'!E261</f>
        <v>11</v>
      </c>
      <c r="R259" s="55">
        <f>'demand data 2018'!F261</f>
        <v>8</v>
      </c>
      <c r="S259" s="55">
        <f>'demand data 2018'!G261</f>
        <v>8</v>
      </c>
      <c r="T259" s="55">
        <f>'demand data 2018'!H261</f>
        <v>8</v>
      </c>
      <c r="U259" s="55">
        <f>'demand data 2018'!I261</f>
        <v>8</v>
      </c>
      <c r="V259" s="55">
        <f>'demand data 2018'!J261</f>
        <v>8</v>
      </c>
      <c r="W259" s="34" t="str">
        <f t="shared" si="13"/>
        <v>Different</v>
      </c>
      <c r="X259" s="38">
        <f t="shared" si="14"/>
        <v>220</v>
      </c>
      <c r="Y259" s="34">
        <f t="shared" si="15"/>
        <v>11</v>
      </c>
      <c r="Z259" s="57">
        <f t="shared" si="16"/>
        <v>0.95</v>
      </c>
    </row>
    <row r="260" spans="2:27" x14ac:dyDescent="0.2">
      <c r="B260" s="46" t="s">
        <v>476</v>
      </c>
      <c r="C260" s="46"/>
      <c r="D260" s="48">
        <v>193</v>
      </c>
      <c r="E260" s="48">
        <v>195</v>
      </c>
      <c r="F260" s="48">
        <v>196</v>
      </c>
      <c r="G260" s="48">
        <v>197</v>
      </c>
      <c r="H260" s="48">
        <v>199</v>
      </c>
      <c r="I260" s="48">
        <v>201</v>
      </c>
      <c r="J260" s="48">
        <v>203</v>
      </c>
      <c r="K260" s="48">
        <v>206</v>
      </c>
      <c r="L260" s="37"/>
      <c r="M260" s="55" t="str">
        <f>'demand data 2018'!A262</f>
        <v>DUNE10</v>
      </c>
      <c r="N260" s="55">
        <f>'demand data 2018'!B262</f>
        <v>0</v>
      </c>
      <c r="O260" s="55">
        <f>'demand data 2018'!C262</f>
        <v>0</v>
      </c>
      <c r="P260" s="55">
        <f>'demand data 2018'!D262</f>
        <v>0</v>
      </c>
      <c r="Q260" s="55">
        <f>'demand data 2018'!E262</f>
        <v>0</v>
      </c>
      <c r="R260" s="55">
        <f>'demand data 2018'!F262</f>
        <v>0</v>
      </c>
      <c r="S260" s="55">
        <f>'demand data 2018'!G262</f>
        <v>0</v>
      </c>
      <c r="T260" s="55">
        <f>'demand data 2018'!H262</f>
        <v>0</v>
      </c>
      <c r="U260" s="55">
        <f>'demand data 2018'!I262</f>
        <v>0</v>
      </c>
      <c r="V260" s="55">
        <f>'demand data 2018'!J262</f>
        <v>0</v>
      </c>
      <c r="W260" s="34" t="str">
        <f t="shared" si="13"/>
        <v>Different</v>
      </c>
      <c r="X260" s="38">
        <f t="shared" si="14"/>
        <v>195</v>
      </c>
      <c r="Y260" s="34">
        <f t="shared" si="15"/>
        <v>0</v>
      </c>
      <c r="Z260" s="57">
        <f t="shared" si="16"/>
        <v>1</v>
      </c>
    </row>
    <row r="261" spans="2:27" x14ac:dyDescent="0.2">
      <c r="B261" s="46" t="s">
        <v>323</v>
      </c>
      <c r="C261" s="46"/>
      <c r="D261" s="48">
        <v>-4</v>
      </c>
      <c r="E261" s="48">
        <v>-4</v>
      </c>
      <c r="F261" s="48">
        <v>-4</v>
      </c>
      <c r="G261" s="48">
        <v>-4</v>
      </c>
      <c r="H261" s="48">
        <v>-4</v>
      </c>
      <c r="I261" s="48">
        <v>-4</v>
      </c>
      <c r="J261" s="48">
        <v>-4</v>
      </c>
      <c r="K261" s="48">
        <v>-4</v>
      </c>
      <c r="L261" s="37"/>
      <c r="M261" s="55" t="str">
        <f>'demand data 2018'!A263</f>
        <v>DUNF1Q</v>
      </c>
      <c r="N261" s="55">
        <f>'demand data 2018'!B263</f>
        <v>0</v>
      </c>
      <c r="O261" s="55">
        <f>'demand data 2018'!C263</f>
        <v>23</v>
      </c>
      <c r="P261" s="55">
        <f>'demand data 2018'!D263</f>
        <v>23</v>
      </c>
      <c r="Q261" s="55">
        <f>'demand data 2018'!E263</f>
        <v>20</v>
      </c>
      <c r="R261" s="55">
        <f>'demand data 2018'!F263</f>
        <v>20</v>
      </c>
      <c r="S261" s="55">
        <f>'demand data 2018'!G263</f>
        <v>20</v>
      </c>
      <c r="T261" s="55">
        <f>'demand data 2018'!H263</f>
        <v>20</v>
      </c>
      <c r="U261" s="55">
        <f>'demand data 2018'!I263</f>
        <v>20</v>
      </c>
      <c r="V261" s="55">
        <f>'demand data 2018'!J263</f>
        <v>20</v>
      </c>
      <c r="W261" s="34" t="str">
        <f t="shared" si="13"/>
        <v>Different</v>
      </c>
      <c r="X261" s="38">
        <f t="shared" si="14"/>
        <v>-4</v>
      </c>
      <c r="Y261" s="34">
        <f t="shared" si="15"/>
        <v>23</v>
      </c>
      <c r="Z261" s="57">
        <f t="shared" si="16"/>
        <v>6.75</v>
      </c>
    </row>
    <row r="262" spans="2:27" x14ac:dyDescent="0.2">
      <c r="B262" s="46" t="s">
        <v>679</v>
      </c>
      <c r="C262" s="46"/>
      <c r="D262" s="48">
        <v>1</v>
      </c>
      <c r="E262" s="48">
        <v>1</v>
      </c>
      <c r="F262" s="48">
        <v>1</v>
      </c>
      <c r="G262" s="48">
        <v>1</v>
      </c>
      <c r="H262" s="48">
        <v>1</v>
      </c>
      <c r="I262" s="48">
        <v>1</v>
      </c>
      <c r="J262" s="48">
        <v>1</v>
      </c>
      <c r="K262" s="48">
        <v>1</v>
      </c>
      <c r="L262" s="37"/>
      <c r="M262" s="55" t="str">
        <f>'demand data 2018'!A264</f>
        <v>DUNF1R</v>
      </c>
      <c r="N262" s="55">
        <f>'demand data 2018'!B264</f>
        <v>0</v>
      </c>
      <c r="O262" s="55">
        <f>'demand data 2018'!C264</f>
        <v>23</v>
      </c>
      <c r="P262" s="55">
        <f>'demand data 2018'!D264</f>
        <v>23</v>
      </c>
      <c r="Q262" s="55">
        <f>'demand data 2018'!E264</f>
        <v>20</v>
      </c>
      <c r="R262" s="55">
        <f>'demand data 2018'!F264</f>
        <v>20</v>
      </c>
      <c r="S262" s="55">
        <f>'demand data 2018'!G264</f>
        <v>20</v>
      </c>
      <c r="T262" s="55">
        <f>'demand data 2018'!H264</f>
        <v>20</v>
      </c>
      <c r="U262" s="55">
        <f>'demand data 2018'!I264</f>
        <v>20</v>
      </c>
      <c r="V262" s="55">
        <f>'demand data 2018'!J264</f>
        <v>20</v>
      </c>
      <c r="W262" s="34" t="str">
        <f t="shared" si="13"/>
        <v>Different</v>
      </c>
      <c r="X262" s="38">
        <f t="shared" si="14"/>
        <v>1</v>
      </c>
      <c r="Y262" s="34">
        <f t="shared" si="15"/>
        <v>23</v>
      </c>
      <c r="Z262" s="57">
        <f t="shared" si="16"/>
        <v>-22</v>
      </c>
    </row>
    <row r="263" spans="2:27" x14ac:dyDescent="0.2">
      <c r="B263" s="46" t="s">
        <v>680</v>
      </c>
      <c r="C263" s="46"/>
      <c r="D263" s="48">
        <v>1</v>
      </c>
      <c r="E263" s="48">
        <v>1</v>
      </c>
      <c r="F263" s="48">
        <v>1</v>
      </c>
      <c r="G263" s="48">
        <v>1</v>
      </c>
      <c r="H263" s="48">
        <v>1</v>
      </c>
      <c r="I263" s="48">
        <v>1</v>
      </c>
      <c r="J263" s="48">
        <v>1</v>
      </c>
      <c r="K263" s="48">
        <v>1</v>
      </c>
      <c r="L263" s="37"/>
      <c r="M263" s="55" t="str">
        <f>'demand data 2018'!A265</f>
        <v>DUNG20</v>
      </c>
      <c r="N263" s="55">
        <f>'demand data 2018'!B265</f>
        <v>0</v>
      </c>
      <c r="O263" s="55">
        <f>'demand data 2018'!C265</f>
        <v>0</v>
      </c>
      <c r="P263" s="55">
        <f>'demand data 2018'!D265</f>
        <v>0</v>
      </c>
      <c r="Q263" s="55">
        <f>'demand data 2018'!E265</f>
        <v>0</v>
      </c>
      <c r="R263" s="55">
        <f>'demand data 2018'!F265</f>
        <v>0</v>
      </c>
      <c r="S263" s="55">
        <f>'demand data 2018'!G265</f>
        <v>0</v>
      </c>
      <c r="T263" s="55">
        <f>'demand data 2018'!H265</f>
        <v>0</v>
      </c>
      <c r="U263" s="55">
        <f>'demand data 2018'!I265</f>
        <v>0</v>
      </c>
      <c r="V263" s="55">
        <f>'demand data 2018'!J265</f>
        <v>0</v>
      </c>
      <c r="W263" s="34" t="str">
        <f t="shared" si="13"/>
        <v>Different</v>
      </c>
      <c r="X263" s="38">
        <f t="shared" si="14"/>
        <v>1</v>
      </c>
      <c r="Y263" s="34">
        <f t="shared" si="15"/>
        <v>0</v>
      </c>
      <c r="Z263" s="57">
        <f t="shared" si="16"/>
        <v>1</v>
      </c>
    </row>
    <row r="264" spans="2:27" x14ac:dyDescent="0.2">
      <c r="B264" s="46" t="s">
        <v>324</v>
      </c>
      <c r="C264" s="46"/>
      <c r="D264" s="48">
        <v>23</v>
      </c>
      <c r="E264" s="48">
        <v>23</v>
      </c>
      <c r="F264" s="48">
        <v>21</v>
      </c>
      <c r="G264" s="48">
        <v>21</v>
      </c>
      <c r="H264" s="48">
        <v>21</v>
      </c>
      <c r="I264" s="48">
        <v>21</v>
      </c>
      <c r="J264" s="48">
        <v>21</v>
      </c>
      <c r="K264" s="48">
        <v>21</v>
      </c>
      <c r="L264" s="37"/>
      <c r="M264" s="55" t="str">
        <f>'demand data 2018'!A266</f>
        <v>DUNG40</v>
      </c>
      <c r="N264" s="55">
        <f>'demand data 2018'!B266</f>
        <v>0</v>
      </c>
      <c r="O264" s="55">
        <f>'demand data 2018'!C266</f>
        <v>0</v>
      </c>
      <c r="P264" s="55">
        <f>'demand data 2018'!D266</f>
        <v>0</v>
      </c>
      <c r="Q264" s="55">
        <f>'demand data 2018'!E266</f>
        <v>0</v>
      </c>
      <c r="R264" s="55">
        <f>'demand data 2018'!F266</f>
        <v>0</v>
      </c>
      <c r="S264" s="55">
        <f>'demand data 2018'!G266</f>
        <v>0</v>
      </c>
      <c r="T264" s="55">
        <f>'demand data 2018'!H266</f>
        <v>0</v>
      </c>
      <c r="U264" s="55">
        <f>'demand data 2018'!I266</f>
        <v>0</v>
      </c>
      <c r="V264" s="55">
        <f>'demand data 2018'!J266</f>
        <v>0</v>
      </c>
      <c r="W264" s="34" t="str">
        <f t="shared" si="13"/>
        <v>Different</v>
      </c>
      <c r="X264" s="38">
        <f t="shared" si="14"/>
        <v>23</v>
      </c>
      <c r="Y264" s="34">
        <f t="shared" si="15"/>
        <v>0</v>
      </c>
      <c r="Z264" s="57">
        <f t="shared" si="16"/>
        <v>1</v>
      </c>
    </row>
    <row r="265" spans="2:27" x14ac:dyDescent="0.2">
      <c r="B265" s="46" t="s">
        <v>831</v>
      </c>
      <c r="C265" s="46"/>
      <c r="D265" s="48">
        <v>0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37"/>
      <c r="M265" s="55" t="str">
        <f>'demand data 2018'!A267</f>
        <v>DUNH10</v>
      </c>
      <c r="N265" s="55">
        <f>'demand data 2018'!B267</f>
        <v>0</v>
      </c>
      <c r="O265" s="55">
        <f>'demand data 2018'!C267</f>
        <v>0</v>
      </c>
      <c r="P265" s="55">
        <f>'demand data 2018'!D267</f>
        <v>0</v>
      </c>
      <c r="Q265" s="55">
        <f>'demand data 2018'!E267</f>
        <v>0</v>
      </c>
      <c r="R265" s="55">
        <f>'demand data 2018'!F267</f>
        <v>0</v>
      </c>
      <c r="S265" s="55">
        <f>'demand data 2018'!G267</f>
        <v>0</v>
      </c>
      <c r="T265" s="55">
        <f>'demand data 2018'!H267</f>
        <v>0</v>
      </c>
      <c r="U265" s="55">
        <f>'demand data 2018'!I267</f>
        <v>0</v>
      </c>
      <c r="V265" s="55">
        <f>'demand data 2018'!J267</f>
        <v>0</v>
      </c>
      <c r="W265" s="34" t="str">
        <f t="shared" si="13"/>
        <v>Different</v>
      </c>
      <c r="X265" s="38">
        <f t="shared" si="14"/>
        <v>0</v>
      </c>
      <c r="Y265" s="34">
        <f t="shared" si="15"/>
        <v>0</v>
      </c>
      <c r="Z265" s="57">
        <f t="shared" si="16"/>
        <v>0</v>
      </c>
    </row>
    <row r="266" spans="2:27" x14ac:dyDescent="0.2">
      <c r="B266" s="46" t="s">
        <v>242</v>
      </c>
      <c r="C266" s="46"/>
      <c r="D266" s="48">
        <v>334</v>
      </c>
      <c r="E266" s="48">
        <v>345</v>
      </c>
      <c r="F266" s="48">
        <v>353</v>
      </c>
      <c r="G266" s="48">
        <v>362</v>
      </c>
      <c r="H266" s="48">
        <v>366</v>
      </c>
      <c r="I266" s="48">
        <v>373</v>
      </c>
      <c r="J266" s="48">
        <v>380</v>
      </c>
      <c r="K266" s="48">
        <v>387</v>
      </c>
      <c r="L266" s="37"/>
      <c r="M266" s="55" t="str">
        <f>'demand data 2018'!A268</f>
        <v>DUNH1Q</v>
      </c>
      <c r="N266" s="55">
        <f>'demand data 2018'!B268</f>
        <v>0</v>
      </c>
      <c r="O266" s="55">
        <f>'demand data 2018'!C268</f>
        <v>0</v>
      </c>
      <c r="P266" s="55">
        <f>'demand data 2018'!D268</f>
        <v>0</v>
      </c>
      <c r="Q266" s="55">
        <f>'demand data 2018'!E268</f>
        <v>0</v>
      </c>
      <c r="R266" s="55">
        <f>'demand data 2018'!F268</f>
        <v>0</v>
      </c>
      <c r="S266" s="55">
        <f>'demand data 2018'!G268</f>
        <v>0</v>
      </c>
      <c r="T266" s="55">
        <f>'demand data 2018'!H268</f>
        <v>0</v>
      </c>
      <c r="U266" s="55">
        <f>'demand data 2018'!I268</f>
        <v>0</v>
      </c>
      <c r="V266" s="55">
        <f>'demand data 2018'!J268</f>
        <v>0</v>
      </c>
      <c r="W266" s="34" t="str">
        <f t="shared" ref="W266:W329" si="17">IF(B266=M266,"ok","Different")</f>
        <v>Different</v>
      </c>
      <c r="X266" s="38">
        <f t="shared" ref="X266:X329" si="18">E266</f>
        <v>345</v>
      </c>
      <c r="Y266" s="34">
        <f t="shared" ref="Y266:Y329" si="19">O266</f>
        <v>0</v>
      </c>
      <c r="Z266" s="57">
        <f t="shared" ref="Z266:Z329" si="20">IF(ISERROR((X266-Y266)/X266),0,(X266-Y266)/X266)</f>
        <v>1</v>
      </c>
      <c r="AA266" s="39" t="s">
        <v>942</v>
      </c>
    </row>
    <row r="267" spans="2:27" x14ac:dyDescent="0.2">
      <c r="L267" s="37"/>
      <c r="M267" s="55" t="str">
        <f>'demand data 2018'!A269</f>
        <v>DUNH1R</v>
      </c>
      <c r="N267" s="55">
        <f>'demand data 2018'!B269</f>
        <v>0</v>
      </c>
      <c r="O267" s="55">
        <f>'demand data 2018'!C269</f>
        <v>0</v>
      </c>
      <c r="P267" s="55">
        <f>'demand data 2018'!D269</f>
        <v>0</v>
      </c>
      <c r="Q267" s="55">
        <f>'demand data 2018'!E269</f>
        <v>0</v>
      </c>
      <c r="R267" s="55">
        <f>'demand data 2018'!F269</f>
        <v>0</v>
      </c>
      <c r="S267" s="55">
        <f>'demand data 2018'!G269</f>
        <v>0</v>
      </c>
      <c r="T267" s="55">
        <f>'demand data 2018'!H269</f>
        <v>0</v>
      </c>
      <c r="U267" s="55">
        <f>'demand data 2018'!I269</f>
        <v>0</v>
      </c>
      <c r="V267" s="55">
        <f>'demand data 2018'!J269</f>
        <v>0</v>
      </c>
      <c r="W267" s="34" t="str">
        <f t="shared" si="17"/>
        <v>Different</v>
      </c>
      <c r="X267" s="38">
        <f t="shared" si="18"/>
        <v>0</v>
      </c>
      <c r="Y267" s="34">
        <f t="shared" si="19"/>
        <v>0</v>
      </c>
      <c r="Z267" s="57">
        <f t="shared" si="20"/>
        <v>0</v>
      </c>
      <c r="AA267" s="39" t="s">
        <v>942</v>
      </c>
    </row>
    <row r="268" spans="2:27" x14ac:dyDescent="0.2">
      <c r="B268" s="46" t="s">
        <v>229</v>
      </c>
      <c r="C268" s="46"/>
      <c r="D268" s="48">
        <v>54</v>
      </c>
      <c r="E268" s="48">
        <v>54</v>
      </c>
      <c r="F268" s="48">
        <v>54</v>
      </c>
      <c r="G268" s="48">
        <v>54</v>
      </c>
      <c r="H268" s="48">
        <v>54</v>
      </c>
      <c r="I268" s="48">
        <v>55</v>
      </c>
      <c r="J268" s="48">
        <v>55</v>
      </c>
      <c r="K268" s="48">
        <v>56</v>
      </c>
      <c r="L268" s="37"/>
      <c r="M268" s="55" t="str">
        <f>'demand data 2018'!A270</f>
        <v>DUNM10</v>
      </c>
      <c r="N268" s="55">
        <f>'demand data 2018'!B270</f>
        <v>0</v>
      </c>
      <c r="O268" s="55">
        <f>'demand data 2018'!C270</f>
        <v>0</v>
      </c>
      <c r="P268" s="55">
        <f>'demand data 2018'!D270</f>
        <v>0</v>
      </c>
      <c r="Q268" s="55">
        <f>'demand data 2018'!E270</f>
        <v>0</v>
      </c>
      <c r="R268" s="55">
        <f>'demand data 2018'!F270</f>
        <v>0</v>
      </c>
      <c r="S268" s="55">
        <f>'demand data 2018'!G270</f>
        <v>0</v>
      </c>
      <c r="T268" s="55">
        <f>'demand data 2018'!H270</f>
        <v>0</v>
      </c>
      <c r="U268" s="55">
        <f>'demand data 2018'!I270</f>
        <v>0</v>
      </c>
      <c r="V268" s="55">
        <f>'demand data 2018'!J270</f>
        <v>0</v>
      </c>
      <c r="W268" s="34" t="str">
        <f t="shared" si="17"/>
        <v>Different</v>
      </c>
      <c r="X268" s="38">
        <f t="shared" si="18"/>
        <v>54</v>
      </c>
      <c r="Y268" s="34">
        <f t="shared" si="19"/>
        <v>0</v>
      </c>
      <c r="Z268" s="57">
        <f t="shared" si="20"/>
        <v>1</v>
      </c>
      <c r="AA268" s="39" t="s">
        <v>942</v>
      </c>
    </row>
    <row r="269" spans="2:27" x14ac:dyDescent="0.2">
      <c r="B269" s="46" t="s">
        <v>175</v>
      </c>
      <c r="C269" s="46"/>
      <c r="D269" s="48">
        <v>0</v>
      </c>
      <c r="E269" s="48">
        <v>0</v>
      </c>
      <c r="F269" s="48">
        <v>0</v>
      </c>
      <c r="G269" s="48">
        <v>0</v>
      </c>
      <c r="H269" s="48">
        <v>0</v>
      </c>
      <c r="I269" s="48">
        <v>0</v>
      </c>
      <c r="J269" s="48">
        <v>0</v>
      </c>
      <c r="K269" s="48">
        <v>0</v>
      </c>
      <c r="L269" s="37"/>
      <c r="M269" s="55" t="str">
        <f>'demand data 2018'!A271</f>
        <v>DUNM1C</v>
      </c>
      <c r="N269" s="55">
        <f>'demand data 2018'!B271</f>
        <v>0</v>
      </c>
      <c r="O269" s="55">
        <f>'demand data 2018'!C271</f>
        <v>0</v>
      </c>
      <c r="P269" s="55">
        <f>'demand data 2018'!D271</f>
        <v>0</v>
      </c>
      <c r="Q269" s="55">
        <f>'demand data 2018'!E271</f>
        <v>0</v>
      </c>
      <c r="R269" s="55">
        <f>'demand data 2018'!F271</f>
        <v>0</v>
      </c>
      <c r="S269" s="55">
        <f>'demand data 2018'!G271</f>
        <v>0</v>
      </c>
      <c r="T269" s="55">
        <f>'demand data 2018'!H271</f>
        <v>0</v>
      </c>
      <c r="U269" s="55">
        <f>'demand data 2018'!I271</f>
        <v>0</v>
      </c>
      <c r="V269" s="55">
        <f>'demand data 2018'!J271</f>
        <v>0</v>
      </c>
      <c r="W269" s="34" t="str">
        <f t="shared" si="17"/>
        <v>Different</v>
      </c>
      <c r="X269" s="38">
        <f t="shared" si="18"/>
        <v>0</v>
      </c>
      <c r="Y269" s="34">
        <f t="shared" si="19"/>
        <v>0</v>
      </c>
      <c r="Z269" s="57">
        <f t="shared" si="20"/>
        <v>0</v>
      </c>
    </row>
    <row r="270" spans="2:27" x14ac:dyDescent="0.2">
      <c r="B270" s="46" t="s">
        <v>325</v>
      </c>
      <c r="C270" s="46"/>
      <c r="D270" s="48">
        <v>74</v>
      </c>
      <c r="E270" s="48">
        <v>74</v>
      </c>
      <c r="F270" s="48">
        <v>74</v>
      </c>
      <c r="G270" s="48">
        <v>74</v>
      </c>
      <c r="H270" s="48">
        <v>74</v>
      </c>
      <c r="I270" s="48">
        <v>74</v>
      </c>
      <c r="J270" s="48">
        <v>74</v>
      </c>
      <c r="K270" s="48">
        <v>74</v>
      </c>
      <c r="L270" s="37"/>
      <c r="M270" s="55" t="str">
        <f>'demand data 2018'!A272</f>
        <v>DUNO1Q</v>
      </c>
      <c r="N270" s="55">
        <f>'demand data 2018'!B272</f>
        <v>0</v>
      </c>
      <c r="O270" s="55">
        <f>'demand data 2018'!C272</f>
        <v>7</v>
      </c>
      <c r="P270" s="55">
        <f>'demand data 2018'!D272</f>
        <v>7</v>
      </c>
      <c r="Q270" s="55">
        <f>'demand data 2018'!E272</f>
        <v>7</v>
      </c>
      <c r="R270" s="55">
        <f>'demand data 2018'!F272</f>
        <v>7</v>
      </c>
      <c r="S270" s="55">
        <f>'demand data 2018'!G272</f>
        <v>7</v>
      </c>
      <c r="T270" s="55">
        <f>'demand data 2018'!H272</f>
        <v>7</v>
      </c>
      <c r="U270" s="55">
        <f>'demand data 2018'!I272</f>
        <v>7</v>
      </c>
      <c r="V270" s="55">
        <f>'demand data 2018'!J272</f>
        <v>6</v>
      </c>
      <c r="W270" s="34" t="str">
        <f t="shared" si="17"/>
        <v>Different</v>
      </c>
      <c r="X270" s="38">
        <f t="shared" si="18"/>
        <v>74</v>
      </c>
      <c r="Y270" s="34">
        <f t="shared" si="19"/>
        <v>7</v>
      </c>
      <c r="Z270" s="57">
        <f t="shared" si="20"/>
        <v>0.90540540540540537</v>
      </c>
    </row>
    <row r="271" spans="2:27" x14ac:dyDescent="0.2">
      <c r="B271" s="46" t="s">
        <v>733</v>
      </c>
      <c r="C271" s="46"/>
      <c r="D271" s="48">
        <v>0</v>
      </c>
      <c r="E271" s="48">
        <v>0</v>
      </c>
      <c r="F271" s="48">
        <v>0</v>
      </c>
      <c r="G271" s="48">
        <v>0</v>
      </c>
      <c r="H271" s="48">
        <v>0</v>
      </c>
      <c r="I271" s="48">
        <v>0</v>
      </c>
      <c r="J271" s="48">
        <v>0</v>
      </c>
      <c r="K271" s="48">
        <v>0</v>
      </c>
      <c r="L271" s="37"/>
      <c r="M271" s="55" t="str">
        <f>'demand data 2018'!A273</f>
        <v>DUNO1R</v>
      </c>
      <c r="N271" s="55">
        <f>'demand data 2018'!B273</f>
        <v>0</v>
      </c>
      <c r="O271" s="55">
        <f>'demand data 2018'!C273</f>
        <v>7</v>
      </c>
      <c r="P271" s="55">
        <f>'demand data 2018'!D273</f>
        <v>7</v>
      </c>
      <c r="Q271" s="55">
        <f>'demand data 2018'!E273</f>
        <v>7</v>
      </c>
      <c r="R271" s="55">
        <f>'demand data 2018'!F273</f>
        <v>7</v>
      </c>
      <c r="S271" s="55">
        <f>'demand data 2018'!G273</f>
        <v>7</v>
      </c>
      <c r="T271" s="55">
        <f>'demand data 2018'!H273</f>
        <v>7</v>
      </c>
      <c r="U271" s="55">
        <f>'demand data 2018'!I273</f>
        <v>7</v>
      </c>
      <c r="V271" s="55">
        <f>'demand data 2018'!J273</f>
        <v>6</v>
      </c>
      <c r="W271" s="34" t="str">
        <f t="shared" si="17"/>
        <v>Different</v>
      </c>
      <c r="X271" s="38">
        <f t="shared" si="18"/>
        <v>0</v>
      </c>
      <c r="Y271" s="34">
        <f t="shared" si="19"/>
        <v>7</v>
      </c>
      <c r="Z271" s="57">
        <f t="shared" si="20"/>
        <v>0</v>
      </c>
    </row>
    <row r="272" spans="2:27" x14ac:dyDescent="0.2">
      <c r="B272" s="46" t="s">
        <v>832</v>
      </c>
      <c r="C272" s="46"/>
      <c r="D272" s="48">
        <v>0</v>
      </c>
      <c r="E272" s="48">
        <v>0</v>
      </c>
      <c r="F272" s="48">
        <v>0</v>
      </c>
      <c r="G272" s="48">
        <v>0</v>
      </c>
      <c r="H272" s="48">
        <v>0</v>
      </c>
      <c r="I272" s="48">
        <v>0</v>
      </c>
      <c r="J272" s="48">
        <v>0</v>
      </c>
      <c r="K272" s="48">
        <v>0</v>
      </c>
      <c r="L272" s="37"/>
      <c r="M272" s="55" t="str">
        <f>'demand data 2018'!A274</f>
        <v>DYCE1Q</v>
      </c>
      <c r="N272" s="55">
        <f>'demand data 2018'!B274</f>
        <v>0</v>
      </c>
      <c r="O272" s="55">
        <f>'demand data 2018'!C274</f>
        <v>7</v>
      </c>
      <c r="P272" s="55">
        <f>'demand data 2018'!D274</f>
        <v>7</v>
      </c>
      <c r="Q272" s="55">
        <f>'demand data 2018'!E274</f>
        <v>7</v>
      </c>
      <c r="R272" s="55">
        <f>'demand data 2018'!F274</f>
        <v>7</v>
      </c>
      <c r="S272" s="55">
        <f>'demand data 2018'!G274</f>
        <v>7</v>
      </c>
      <c r="T272" s="55">
        <f>'demand data 2018'!H274</f>
        <v>7</v>
      </c>
      <c r="U272" s="55">
        <f>'demand data 2018'!I274</f>
        <v>7</v>
      </c>
      <c r="V272" s="55">
        <f>'demand data 2018'!J274</f>
        <v>7</v>
      </c>
      <c r="W272" s="34" t="str">
        <f t="shared" si="17"/>
        <v>Different</v>
      </c>
      <c r="X272" s="38">
        <f t="shared" si="18"/>
        <v>0</v>
      </c>
      <c r="Y272" s="34">
        <f t="shared" si="19"/>
        <v>7</v>
      </c>
      <c r="Z272" s="57">
        <f t="shared" si="20"/>
        <v>0</v>
      </c>
    </row>
    <row r="273" spans="2:26" x14ac:dyDescent="0.2">
      <c r="B273" s="46" t="s">
        <v>833</v>
      </c>
      <c r="C273" s="46"/>
      <c r="D273" s="48">
        <v>0</v>
      </c>
      <c r="E273" s="48">
        <v>0</v>
      </c>
      <c r="F273" s="48">
        <v>0</v>
      </c>
      <c r="G273" s="48">
        <v>0</v>
      </c>
      <c r="H273" s="48">
        <v>0</v>
      </c>
      <c r="I273" s="48">
        <v>0</v>
      </c>
      <c r="J273" s="48">
        <v>0</v>
      </c>
      <c r="K273" s="48">
        <v>0</v>
      </c>
      <c r="L273" s="37"/>
      <c r="M273" s="55" t="str">
        <f>'demand data 2018'!A275</f>
        <v>DYCE1R</v>
      </c>
      <c r="N273" s="55">
        <f>'demand data 2018'!B275</f>
        <v>0</v>
      </c>
      <c r="O273" s="55">
        <f>'demand data 2018'!C275</f>
        <v>7</v>
      </c>
      <c r="P273" s="55">
        <f>'demand data 2018'!D275</f>
        <v>7</v>
      </c>
      <c r="Q273" s="55">
        <f>'demand data 2018'!E275</f>
        <v>7</v>
      </c>
      <c r="R273" s="55">
        <f>'demand data 2018'!F275</f>
        <v>7</v>
      </c>
      <c r="S273" s="55">
        <f>'demand data 2018'!G275</f>
        <v>7</v>
      </c>
      <c r="T273" s="55">
        <f>'demand data 2018'!H275</f>
        <v>7</v>
      </c>
      <c r="U273" s="55">
        <f>'demand data 2018'!I275</f>
        <v>7</v>
      </c>
      <c r="V273" s="55">
        <f>'demand data 2018'!J275</f>
        <v>7</v>
      </c>
      <c r="W273" s="34" t="str">
        <f t="shared" si="17"/>
        <v>Different</v>
      </c>
      <c r="X273" s="38">
        <f t="shared" si="18"/>
        <v>0</v>
      </c>
      <c r="Y273" s="34">
        <f t="shared" si="19"/>
        <v>7</v>
      </c>
      <c r="Z273" s="57">
        <f t="shared" si="20"/>
        <v>0</v>
      </c>
    </row>
    <row r="274" spans="2:26" x14ac:dyDescent="0.2">
      <c r="B274" s="46" t="s">
        <v>326</v>
      </c>
      <c r="C274" s="46"/>
      <c r="D274" s="48">
        <v>29</v>
      </c>
      <c r="E274" s="48">
        <v>29</v>
      </c>
      <c r="F274" s="48">
        <v>29</v>
      </c>
      <c r="G274" s="48">
        <v>29</v>
      </c>
      <c r="H274" s="48">
        <v>29</v>
      </c>
      <c r="I274" s="48">
        <v>29</v>
      </c>
      <c r="J274" s="48">
        <v>29</v>
      </c>
      <c r="K274" s="48">
        <v>29</v>
      </c>
      <c r="L274" s="37"/>
      <c r="M274" s="55" t="str">
        <f>'demand data 2018'!A276</f>
        <v>EALI20</v>
      </c>
      <c r="N274" s="55">
        <f>'demand data 2018'!B276</f>
        <v>0</v>
      </c>
      <c r="O274" s="55">
        <f>'demand data 2018'!C276</f>
        <v>208</v>
      </c>
      <c r="P274" s="55">
        <f>'demand data 2018'!D276</f>
        <v>219</v>
      </c>
      <c r="Q274" s="55">
        <f>'demand data 2018'!E276</f>
        <v>230</v>
      </c>
      <c r="R274" s="55">
        <f>'demand data 2018'!F276</f>
        <v>233</v>
      </c>
      <c r="S274" s="55">
        <f>'demand data 2018'!G276</f>
        <v>237</v>
      </c>
      <c r="T274" s="55">
        <f>'demand data 2018'!H276</f>
        <v>240</v>
      </c>
      <c r="U274" s="55">
        <f>'demand data 2018'!I276</f>
        <v>244</v>
      </c>
      <c r="V274" s="55">
        <f>'demand data 2018'!J276</f>
        <v>244</v>
      </c>
      <c r="W274" s="34" t="str">
        <f t="shared" si="17"/>
        <v>Different</v>
      </c>
      <c r="X274" s="38">
        <f t="shared" si="18"/>
        <v>29</v>
      </c>
      <c r="Y274" s="34">
        <f t="shared" si="19"/>
        <v>208</v>
      </c>
      <c r="Z274" s="57">
        <f t="shared" si="20"/>
        <v>-6.1724137931034484</v>
      </c>
    </row>
    <row r="275" spans="2:26" x14ac:dyDescent="0.2">
      <c r="B275" s="46" t="s">
        <v>327</v>
      </c>
      <c r="C275" s="46"/>
      <c r="D275" s="48">
        <v>29</v>
      </c>
      <c r="E275" s="48">
        <v>29</v>
      </c>
      <c r="F275" s="48">
        <v>29</v>
      </c>
      <c r="G275" s="48">
        <v>29</v>
      </c>
      <c r="H275" s="48">
        <v>29</v>
      </c>
      <c r="I275" s="48">
        <v>29</v>
      </c>
      <c r="J275" s="48">
        <v>29</v>
      </c>
      <c r="K275" s="48">
        <v>29</v>
      </c>
      <c r="L275" s="37"/>
      <c r="M275" s="55" t="str">
        <f>'demand data 2018'!A277</f>
        <v>EASO40</v>
      </c>
      <c r="N275" s="55">
        <f>'demand data 2018'!B277</f>
        <v>0</v>
      </c>
      <c r="O275" s="55">
        <f>'demand data 2018'!C277</f>
        <v>160</v>
      </c>
      <c r="P275" s="55">
        <f>'demand data 2018'!D277</f>
        <v>162</v>
      </c>
      <c r="Q275" s="55">
        <f>'demand data 2018'!E277</f>
        <v>163</v>
      </c>
      <c r="R275" s="55">
        <f>'demand data 2018'!F277</f>
        <v>166</v>
      </c>
      <c r="S275" s="55">
        <f>'demand data 2018'!G277</f>
        <v>168</v>
      </c>
      <c r="T275" s="55">
        <f>'demand data 2018'!H277</f>
        <v>171</v>
      </c>
      <c r="U275" s="55">
        <f>'demand data 2018'!I277</f>
        <v>174</v>
      </c>
      <c r="V275" s="55">
        <f>'demand data 2018'!J277</f>
        <v>177</v>
      </c>
      <c r="W275" s="34" t="str">
        <f t="shared" si="17"/>
        <v>Different</v>
      </c>
      <c r="X275" s="38">
        <f t="shared" si="18"/>
        <v>29</v>
      </c>
      <c r="Y275" s="34">
        <f t="shared" si="19"/>
        <v>160</v>
      </c>
      <c r="Z275" s="57">
        <f t="shared" si="20"/>
        <v>-4.5172413793103452</v>
      </c>
    </row>
    <row r="276" spans="2:26" x14ac:dyDescent="0.2">
      <c r="B276" s="46" t="s">
        <v>328</v>
      </c>
      <c r="C276" s="46"/>
      <c r="D276" s="48">
        <v>16</v>
      </c>
      <c r="E276" s="48">
        <v>13</v>
      </c>
      <c r="F276" s="48">
        <v>13</v>
      </c>
      <c r="G276" s="48">
        <v>13</v>
      </c>
      <c r="H276" s="48">
        <v>13</v>
      </c>
      <c r="I276" s="48">
        <v>13</v>
      </c>
      <c r="J276" s="48">
        <v>13</v>
      </c>
      <c r="K276" s="48">
        <v>13</v>
      </c>
      <c r="L276" s="37"/>
      <c r="M276" s="55" t="str">
        <f>'demand data 2018'!A278</f>
        <v>EAST1Q</v>
      </c>
      <c r="N276" s="55">
        <f>'demand data 2018'!B278</f>
        <v>0</v>
      </c>
      <c r="O276" s="55">
        <f>'demand data 2018'!C278</f>
        <v>-15</v>
      </c>
      <c r="P276" s="55">
        <f>'demand data 2018'!D278</f>
        <v>-15</v>
      </c>
      <c r="Q276" s="55">
        <f>'demand data 2018'!E278</f>
        <v>-15</v>
      </c>
      <c r="R276" s="55">
        <f>'demand data 2018'!F278</f>
        <v>-15</v>
      </c>
      <c r="S276" s="55">
        <f>'demand data 2018'!G278</f>
        <v>-15</v>
      </c>
      <c r="T276" s="55">
        <f>'demand data 2018'!H278</f>
        <v>-15</v>
      </c>
      <c r="U276" s="55">
        <f>'demand data 2018'!I278</f>
        <v>-15</v>
      </c>
      <c r="V276" s="55">
        <f>'demand data 2018'!J278</f>
        <v>-15</v>
      </c>
      <c r="W276" s="34" t="str">
        <f t="shared" si="17"/>
        <v>Different</v>
      </c>
      <c r="X276" s="38">
        <f t="shared" si="18"/>
        <v>13</v>
      </c>
      <c r="Y276" s="34">
        <f t="shared" si="19"/>
        <v>-15</v>
      </c>
      <c r="Z276" s="57">
        <f t="shared" si="20"/>
        <v>2.1538461538461537</v>
      </c>
    </row>
    <row r="277" spans="2:26" x14ac:dyDescent="0.2">
      <c r="B277" s="46" t="s">
        <v>329</v>
      </c>
      <c r="C277" s="46"/>
      <c r="D277" s="48">
        <v>15</v>
      </c>
      <c r="E277" s="48">
        <v>15</v>
      </c>
      <c r="F277" s="48">
        <v>15</v>
      </c>
      <c r="G277" s="48">
        <v>15</v>
      </c>
      <c r="H277" s="48">
        <v>15</v>
      </c>
      <c r="I277" s="48">
        <v>15</v>
      </c>
      <c r="J277" s="48">
        <v>15</v>
      </c>
      <c r="K277" s="48">
        <v>15</v>
      </c>
      <c r="L277" s="37"/>
      <c r="M277" s="55" t="str">
        <f>'demand data 2018'!A279</f>
        <v>ECCF1J</v>
      </c>
      <c r="N277" s="55">
        <f>'demand data 2018'!B279</f>
        <v>0</v>
      </c>
      <c r="O277" s="55">
        <f>'demand data 2018'!C279</f>
        <v>1</v>
      </c>
      <c r="P277" s="55">
        <f>'demand data 2018'!D279</f>
        <v>1</v>
      </c>
      <c r="Q277" s="55">
        <f>'demand data 2018'!E279</f>
        <v>1</v>
      </c>
      <c r="R277" s="55">
        <f>'demand data 2018'!F279</f>
        <v>1</v>
      </c>
      <c r="S277" s="55">
        <f>'demand data 2018'!G279</f>
        <v>1</v>
      </c>
      <c r="T277" s="55">
        <f>'demand data 2018'!H279</f>
        <v>1</v>
      </c>
      <c r="U277" s="55">
        <f>'demand data 2018'!I279</f>
        <v>1</v>
      </c>
      <c r="V277" s="55">
        <f>'demand data 2018'!J279</f>
        <v>1</v>
      </c>
      <c r="W277" s="34" t="str">
        <f t="shared" si="17"/>
        <v>Different</v>
      </c>
      <c r="X277" s="38">
        <f t="shared" si="18"/>
        <v>15</v>
      </c>
      <c r="Y277" s="34">
        <f t="shared" si="19"/>
        <v>1</v>
      </c>
      <c r="Z277" s="57">
        <f t="shared" si="20"/>
        <v>0.93333333333333335</v>
      </c>
    </row>
    <row r="278" spans="2:26" x14ac:dyDescent="0.2">
      <c r="B278" s="46" t="s">
        <v>330</v>
      </c>
      <c r="C278" s="46"/>
      <c r="D278" s="48">
        <v>15</v>
      </c>
      <c r="E278" s="48">
        <v>15</v>
      </c>
      <c r="F278" s="48">
        <v>15</v>
      </c>
      <c r="G278" s="48">
        <v>15</v>
      </c>
      <c r="H278" s="48">
        <v>15</v>
      </c>
      <c r="I278" s="48">
        <v>15</v>
      </c>
      <c r="J278" s="48">
        <v>15</v>
      </c>
      <c r="K278" s="48">
        <v>15</v>
      </c>
      <c r="L278" s="37"/>
      <c r="M278" s="55" t="str">
        <f>'demand data 2018'!A280</f>
        <v>ECCF1K</v>
      </c>
      <c r="N278" s="55">
        <f>'demand data 2018'!B280</f>
        <v>0</v>
      </c>
      <c r="O278" s="55">
        <f>'demand data 2018'!C280</f>
        <v>1</v>
      </c>
      <c r="P278" s="55">
        <f>'demand data 2018'!D280</f>
        <v>1</v>
      </c>
      <c r="Q278" s="55">
        <f>'demand data 2018'!E280</f>
        <v>1</v>
      </c>
      <c r="R278" s="55">
        <f>'demand data 2018'!F280</f>
        <v>1</v>
      </c>
      <c r="S278" s="55">
        <f>'demand data 2018'!G280</f>
        <v>1</v>
      </c>
      <c r="T278" s="55">
        <f>'demand data 2018'!H280</f>
        <v>1</v>
      </c>
      <c r="U278" s="55">
        <f>'demand data 2018'!I280</f>
        <v>1</v>
      </c>
      <c r="V278" s="55">
        <f>'demand data 2018'!J280</f>
        <v>1</v>
      </c>
      <c r="W278" s="34" t="str">
        <f t="shared" si="17"/>
        <v>Different</v>
      </c>
      <c r="X278" s="38">
        <f t="shared" si="18"/>
        <v>15</v>
      </c>
      <c r="Y278" s="34">
        <f t="shared" si="19"/>
        <v>1</v>
      </c>
      <c r="Z278" s="57">
        <f t="shared" si="20"/>
        <v>0.93333333333333335</v>
      </c>
    </row>
    <row r="279" spans="2:26" x14ac:dyDescent="0.2">
      <c r="B279" s="46" t="s">
        <v>595</v>
      </c>
      <c r="C279" s="46"/>
      <c r="D279" s="48">
        <v>26</v>
      </c>
      <c r="E279" s="48">
        <v>26</v>
      </c>
      <c r="F279" s="48">
        <v>27</v>
      </c>
      <c r="G279" s="48">
        <v>28</v>
      </c>
      <c r="H279" s="48">
        <v>28</v>
      </c>
      <c r="I279" s="48">
        <v>29</v>
      </c>
      <c r="J279" s="48">
        <v>29</v>
      </c>
      <c r="K279" s="48">
        <v>30</v>
      </c>
      <c r="L279" s="37"/>
      <c r="M279" s="55" t="str">
        <f>'demand data 2018'!A281</f>
        <v>ECCL10</v>
      </c>
      <c r="N279" s="55">
        <f>'demand data 2018'!B281</f>
        <v>0</v>
      </c>
      <c r="O279" s="55">
        <f>'demand data 2018'!C281</f>
        <v>8</v>
      </c>
      <c r="P279" s="55">
        <f>'demand data 2018'!D281</f>
        <v>9</v>
      </c>
      <c r="Q279" s="55">
        <f>'demand data 2018'!E281</f>
        <v>9</v>
      </c>
      <c r="R279" s="55">
        <f>'demand data 2018'!F281</f>
        <v>9</v>
      </c>
      <c r="S279" s="55">
        <f>'demand data 2018'!G281</f>
        <v>9</v>
      </c>
      <c r="T279" s="55">
        <f>'demand data 2018'!H281</f>
        <v>9</v>
      </c>
      <c r="U279" s="55">
        <f>'demand data 2018'!I281</f>
        <v>9</v>
      </c>
      <c r="V279" s="55">
        <f>'demand data 2018'!J281</f>
        <v>9</v>
      </c>
      <c r="W279" s="34" t="str">
        <f t="shared" si="17"/>
        <v>Different</v>
      </c>
      <c r="X279" s="38">
        <f t="shared" si="18"/>
        <v>26</v>
      </c>
      <c r="Y279" s="34">
        <f t="shared" si="19"/>
        <v>8</v>
      </c>
      <c r="Z279" s="57">
        <f t="shared" si="20"/>
        <v>0.69230769230769229</v>
      </c>
    </row>
    <row r="280" spans="2:26" x14ac:dyDescent="0.2">
      <c r="B280" s="46" t="s">
        <v>596</v>
      </c>
      <c r="C280" s="46"/>
      <c r="D280" s="48">
        <v>26</v>
      </c>
      <c r="E280" s="48">
        <v>26</v>
      </c>
      <c r="F280" s="48">
        <v>27</v>
      </c>
      <c r="G280" s="48">
        <v>28</v>
      </c>
      <c r="H280" s="48">
        <v>28</v>
      </c>
      <c r="I280" s="48">
        <v>29</v>
      </c>
      <c r="J280" s="48">
        <v>29</v>
      </c>
      <c r="K280" s="48">
        <v>30</v>
      </c>
      <c r="L280" s="37"/>
      <c r="M280" s="55" t="str">
        <f>'demand data 2018'!A282</f>
        <v>ECCL40</v>
      </c>
      <c r="N280" s="55">
        <f>'demand data 2018'!B282</f>
        <v>0</v>
      </c>
      <c r="O280" s="55">
        <f>'demand data 2018'!C282</f>
        <v>0</v>
      </c>
      <c r="P280" s="55">
        <f>'demand data 2018'!D282</f>
        <v>0</v>
      </c>
      <c r="Q280" s="55">
        <f>'demand data 2018'!E282</f>
        <v>0</v>
      </c>
      <c r="R280" s="55">
        <f>'demand data 2018'!F282</f>
        <v>0</v>
      </c>
      <c r="S280" s="55">
        <f>'demand data 2018'!G282</f>
        <v>0</v>
      </c>
      <c r="T280" s="55">
        <f>'demand data 2018'!H282</f>
        <v>0</v>
      </c>
      <c r="U280" s="55">
        <f>'demand data 2018'!I282</f>
        <v>0</v>
      </c>
      <c r="V280" s="55">
        <f>'demand data 2018'!J282</f>
        <v>0</v>
      </c>
      <c r="W280" s="34" t="str">
        <f t="shared" si="17"/>
        <v>Different</v>
      </c>
      <c r="X280" s="38">
        <f t="shared" si="18"/>
        <v>26</v>
      </c>
      <c r="Y280" s="34">
        <f t="shared" si="19"/>
        <v>0</v>
      </c>
      <c r="Z280" s="57">
        <f t="shared" si="20"/>
        <v>1</v>
      </c>
    </row>
    <row r="281" spans="2:26" x14ac:dyDescent="0.2">
      <c r="B281" s="46" t="s">
        <v>545</v>
      </c>
      <c r="C281" s="46"/>
      <c r="D281" s="48">
        <v>308</v>
      </c>
      <c r="E281" s="48">
        <v>309</v>
      </c>
      <c r="F281" s="48">
        <v>311</v>
      </c>
      <c r="G281" s="48">
        <v>312</v>
      </c>
      <c r="H281" s="48">
        <v>314</v>
      </c>
      <c r="I281" s="48">
        <v>315</v>
      </c>
      <c r="J281" s="48">
        <v>317</v>
      </c>
      <c r="K281" s="48">
        <v>318</v>
      </c>
      <c r="L281" s="37"/>
      <c r="M281" s="55" t="str">
        <f>'demand data 2018'!A283</f>
        <v>ECLA40_EME</v>
      </c>
      <c r="N281" s="55">
        <f>'demand data 2018'!B283</f>
        <v>0</v>
      </c>
      <c r="O281" s="55">
        <f>'demand data 2018'!C283</f>
        <v>351</v>
      </c>
      <c r="P281" s="55">
        <f>'demand data 2018'!D283</f>
        <v>372</v>
      </c>
      <c r="Q281" s="55">
        <f>'demand data 2018'!E283</f>
        <v>384</v>
      </c>
      <c r="R281" s="55">
        <f>'demand data 2018'!F283</f>
        <v>398</v>
      </c>
      <c r="S281" s="55">
        <f>'demand data 2018'!G283</f>
        <v>410</v>
      </c>
      <c r="T281" s="55">
        <f>'demand data 2018'!H283</f>
        <v>426</v>
      </c>
      <c r="U281" s="55">
        <f>'demand data 2018'!I283</f>
        <v>440</v>
      </c>
      <c r="V281" s="55">
        <f>'demand data 2018'!J283</f>
        <v>454</v>
      </c>
      <c r="W281" s="34" t="str">
        <f t="shared" si="17"/>
        <v>Different</v>
      </c>
      <c r="X281" s="38">
        <f t="shared" si="18"/>
        <v>309</v>
      </c>
      <c r="Y281" s="34">
        <f t="shared" si="19"/>
        <v>351</v>
      </c>
      <c r="Z281" s="57">
        <f t="shared" si="20"/>
        <v>-0.13592233009708737</v>
      </c>
    </row>
    <row r="282" spans="2:26" x14ac:dyDescent="0.2">
      <c r="B282" s="46" t="s">
        <v>477</v>
      </c>
      <c r="C282" s="46"/>
      <c r="D282" s="48">
        <v>393</v>
      </c>
      <c r="E282" s="48">
        <v>398</v>
      </c>
      <c r="F282" s="48">
        <v>410</v>
      </c>
      <c r="G282" s="48">
        <v>409</v>
      </c>
      <c r="H282" s="48">
        <v>412</v>
      </c>
      <c r="I282" s="48">
        <v>416</v>
      </c>
      <c r="J282" s="48">
        <v>422</v>
      </c>
      <c r="K282" s="48">
        <v>428</v>
      </c>
      <c r="L282" s="37"/>
      <c r="M282" s="55" t="str">
        <f>'demand data 2018'!A284</f>
        <v>ECLA40_SEP</v>
      </c>
      <c r="N282" s="55">
        <f>'demand data 2018'!B284</f>
        <v>0</v>
      </c>
      <c r="O282" s="55">
        <f>'demand data 2018'!C284</f>
        <v>0</v>
      </c>
      <c r="P282" s="55">
        <f>'demand data 2018'!D284</f>
        <v>49</v>
      </c>
      <c r="Q282" s="55">
        <f>'demand data 2018'!E284</f>
        <v>54</v>
      </c>
      <c r="R282" s="55">
        <f>'demand data 2018'!F284</f>
        <v>57</v>
      </c>
      <c r="S282" s="55">
        <f>'demand data 2018'!G284</f>
        <v>60</v>
      </c>
      <c r="T282" s="55">
        <f>'demand data 2018'!H284</f>
        <v>61</v>
      </c>
      <c r="U282" s="55">
        <f>'demand data 2018'!I284</f>
        <v>62</v>
      </c>
      <c r="V282" s="55">
        <f>'demand data 2018'!J284</f>
        <v>64</v>
      </c>
      <c r="W282" s="34" t="str">
        <f t="shared" si="17"/>
        <v>Different</v>
      </c>
      <c r="X282" s="38">
        <f t="shared" si="18"/>
        <v>398</v>
      </c>
      <c r="Y282" s="34">
        <f t="shared" si="19"/>
        <v>0</v>
      </c>
      <c r="Z282" s="57">
        <f t="shared" si="20"/>
        <v>1</v>
      </c>
    </row>
    <row r="283" spans="2:26" x14ac:dyDescent="0.2">
      <c r="B283" s="46" t="s">
        <v>734</v>
      </c>
      <c r="C283" s="46"/>
      <c r="D283" s="48">
        <v>0</v>
      </c>
      <c r="E283" s="48">
        <v>0</v>
      </c>
      <c r="F283" s="48">
        <v>0</v>
      </c>
      <c r="G283" s="48">
        <v>0</v>
      </c>
      <c r="H283" s="48">
        <v>0</v>
      </c>
      <c r="I283" s="48">
        <v>0</v>
      </c>
      <c r="J283" s="48">
        <v>0</v>
      </c>
      <c r="K283" s="48">
        <v>0</v>
      </c>
      <c r="L283" s="37"/>
      <c r="M283" s="55" t="str">
        <f>'demand data 2018'!A285</f>
        <v>ECLA40_WPD</v>
      </c>
      <c r="N283" s="55">
        <f>'demand data 2018'!B285</f>
        <v>0</v>
      </c>
      <c r="O283" s="55">
        <f>'demand data 2018'!C285</f>
        <v>59</v>
      </c>
      <c r="P283" s="55">
        <f>'demand data 2018'!D285</f>
        <v>60</v>
      </c>
      <c r="Q283" s="55">
        <f>'demand data 2018'!E285</f>
        <v>61</v>
      </c>
      <c r="R283" s="55">
        <f>'demand data 2018'!F285</f>
        <v>62</v>
      </c>
      <c r="S283" s="55">
        <f>'demand data 2018'!G285</f>
        <v>64</v>
      </c>
      <c r="T283" s="55">
        <f>'demand data 2018'!H285</f>
        <v>65</v>
      </c>
      <c r="U283" s="55">
        <f>'demand data 2018'!I285</f>
        <v>67</v>
      </c>
      <c r="V283" s="55">
        <f>'demand data 2018'!J285</f>
        <v>68</v>
      </c>
      <c r="W283" s="34" t="str">
        <f t="shared" si="17"/>
        <v>Different</v>
      </c>
      <c r="X283" s="38">
        <f t="shared" si="18"/>
        <v>0</v>
      </c>
      <c r="Y283" s="34">
        <f t="shared" si="19"/>
        <v>59</v>
      </c>
      <c r="Z283" s="57">
        <f t="shared" si="20"/>
        <v>0</v>
      </c>
    </row>
    <row r="284" spans="2:26" x14ac:dyDescent="0.2">
      <c r="B284" s="46" t="s">
        <v>655</v>
      </c>
      <c r="C284" s="53"/>
      <c r="D284" s="48">
        <v>0</v>
      </c>
      <c r="E284" s="48">
        <v>0</v>
      </c>
      <c r="F284" s="48">
        <v>0</v>
      </c>
      <c r="G284" s="48">
        <v>0</v>
      </c>
      <c r="H284" s="48">
        <v>0</v>
      </c>
      <c r="I284" s="48">
        <v>0</v>
      </c>
      <c r="J284" s="48">
        <v>0</v>
      </c>
      <c r="K284" s="48">
        <v>0</v>
      </c>
      <c r="L284" s="37"/>
      <c r="M284" s="55" t="str">
        <f>'demand data 2018'!A286</f>
        <v>EDIN10</v>
      </c>
      <c r="N284" s="55">
        <f>'demand data 2018'!B286</f>
        <v>0</v>
      </c>
      <c r="O284" s="55">
        <f>'demand data 2018'!C286</f>
        <v>0</v>
      </c>
      <c r="P284" s="55">
        <f>'demand data 2018'!D286</f>
        <v>0</v>
      </c>
      <c r="Q284" s="55">
        <f>'demand data 2018'!E286</f>
        <v>0</v>
      </c>
      <c r="R284" s="55">
        <f>'demand data 2018'!F286</f>
        <v>0</v>
      </c>
      <c r="S284" s="55">
        <f>'demand data 2018'!G286</f>
        <v>0</v>
      </c>
      <c r="T284" s="55">
        <f>'demand data 2018'!H286</f>
        <v>0</v>
      </c>
      <c r="U284" s="55">
        <f>'demand data 2018'!I286</f>
        <v>0</v>
      </c>
      <c r="V284" s="55">
        <f>'demand data 2018'!J286</f>
        <v>0</v>
      </c>
      <c r="W284" s="34" t="str">
        <f t="shared" si="17"/>
        <v>Different</v>
      </c>
      <c r="X284" s="38">
        <f t="shared" si="18"/>
        <v>0</v>
      </c>
      <c r="Y284" s="34">
        <f t="shared" si="19"/>
        <v>0</v>
      </c>
      <c r="Z284" s="57">
        <f t="shared" si="20"/>
        <v>0</v>
      </c>
    </row>
    <row r="285" spans="2:26" x14ac:dyDescent="0.2">
      <c r="B285" s="46" t="s">
        <v>656</v>
      </c>
      <c r="C285" s="53"/>
      <c r="D285" s="48">
        <v>0</v>
      </c>
      <c r="E285" s="48">
        <v>0</v>
      </c>
      <c r="F285" s="48">
        <v>0</v>
      </c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37"/>
      <c r="M285" s="55" t="str">
        <f>'demand data 2018'!A287</f>
        <v>EERH20</v>
      </c>
      <c r="N285" s="55">
        <f>'demand data 2018'!B287</f>
        <v>0</v>
      </c>
      <c r="O285" s="55">
        <f>'demand data 2018'!C287</f>
        <v>87</v>
      </c>
      <c r="P285" s="55">
        <f>'demand data 2018'!D287</f>
        <v>87</v>
      </c>
      <c r="Q285" s="55">
        <f>'demand data 2018'!E287</f>
        <v>87</v>
      </c>
      <c r="R285" s="55">
        <f>'demand data 2018'!F287</f>
        <v>87</v>
      </c>
      <c r="S285" s="55">
        <f>'demand data 2018'!G287</f>
        <v>87</v>
      </c>
      <c r="T285" s="55">
        <f>'demand data 2018'!H287</f>
        <v>87</v>
      </c>
      <c r="U285" s="55">
        <f>'demand data 2018'!I287</f>
        <v>87</v>
      </c>
      <c r="V285" s="55">
        <f>'demand data 2018'!J287</f>
        <v>87</v>
      </c>
      <c r="W285" s="34" t="str">
        <f t="shared" si="17"/>
        <v>Different</v>
      </c>
      <c r="X285" s="38">
        <f t="shared" si="18"/>
        <v>0</v>
      </c>
      <c r="Y285" s="34">
        <f t="shared" si="19"/>
        <v>87</v>
      </c>
      <c r="Z285" s="57">
        <f t="shared" si="20"/>
        <v>0</v>
      </c>
    </row>
    <row r="286" spans="2:26" x14ac:dyDescent="0.2">
      <c r="B286" s="46" t="s">
        <v>657</v>
      </c>
      <c r="C286" s="47"/>
      <c r="D286" s="48">
        <v>2</v>
      </c>
      <c r="E286" s="48">
        <v>2</v>
      </c>
      <c r="F286" s="48">
        <v>2</v>
      </c>
      <c r="G286" s="48">
        <v>2</v>
      </c>
      <c r="H286" s="48">
        <v>2</v>
      </c>
      <c r="I286" s="48">
        <v>2</v>
      </c>
      <c r="J286" s="48">
        <v>2</v>
      </c>
      <c r="K286" s="48">
        <v>2</v>
      </c>
      <c r="L286" s="37"/>
      <c r="M286" s="55" t="str">
        <f>'demand data 2018'!A288</f>
        <v>EGGB40</v>
      </c>
      <c r="N286" s="55">
        <f>'demand data 2018'!B288</f>
        <v>0</v>
      </c>
      <c r="O286" s="55">
        <f>'demand data 2018'!C288</f>
        <v>0</v>
      </c>
      <c r="P286" s="55">
        <f>'demand data 2018'!D288</f>
        <v>0</v>
      </c>
      <c r="Q286" s="55">
        <f>'demand data 2018'!E288</f>
        <v>0</v>
      </c>
      <c r="R286" s="55">
        <f>'demand data 2018'!F288</f>
        <v>0</v>
      </c>
      <c r="S286" s="55">
        <f>'demand data 2018'!G288</f>
        <v>0</v>
      </c>
      <c r="T286" s="55">
        <f>'demand data 2018'!H288</f>
        <v>0</v>
      </c>
      <c r="U286" s="55">
        <f>'demand data 2018'!I288</f>
        <v>0</v>
      </c>
      <c r="V286" s="55">
        <f>'demand data 2018'!J288</f>
        <v>0</v>
      </c>
      <c r="W286" s="34" t="str">
        <f t="shared" si="17"/>
        <v>Different</v>
      </c>
      <c r="X286" s="38">
        <f t="shared" si="18"/>
        <v>2</v>
      </c>
      <c r="Y286" s="34">
        <f t="shared" si="19"/>
        <v>0</v>
      </c>
      <c r="Z286" s="57">
        <f t="shared" si="20"/>
        <v>1</v>
      </c>
    </row>
    <row r="287" spans="2:26" x14ac:dyDescent="0.2">
      <c r="B287" s="46" t="s">
        <v>658</v>
      </c>
      <c r="C287" s="46"/>
      <c r="D287" s="48">
        <v>2</v>
      </c>
      <c r="E287" s="48">
        <v>2</v>
      </c>
      <c r="F287" s="48">
        <v>2</v>
      </c>
      <c r="G287" s="48">
        <v>2</v>
      </c>
      <c r="H287" s="48">
        <v>2</v>
      </c>
      <c r="I287" s="48">
        <v>2</v>
      </c>
      <c r="J287" s="48">
        <v>2</v>
      </c>
      <c r="K287" s="48">
        <v>2</v>
      </c>
      <c r="L287" s="37"/>
      <c r="M287" s="55" t="str">
        <f>'demand data 2018'!A289</f>
        <v>EHAU10</v>
      </c>
      <c r="N287" s="55">
        <f>'demand data 2018'!B289</f>
        <v>0</v>
      </c>
      <c r="O287" s="55">
        <f>'demand data 2018'!C289</f>
        <v>0</v>
      </c>
      <c r="P287" s="55">
        <f>'demand data 2018'!D289</f>
        <v>0</v>
      </c>
      <c r="Q287" s="55">
        <f>'demand data 2018'!E289</f>
        <v>0</v>
      </c>
      <c r="R287" s="55">
        <f>'demand data 2018'!F289</f>
        <v>0</v>
      </c>
      <c r="S287" s="55">
        <f>'demand data 2018'!G289</f>
        <v>0</v>
      </c>
      <c r="T287" s="55">
        <f>'demand data 2018'!H289</f>
        <v>0</v>
      </c>
      <c r="U287" s="55">
        <f>'demand data 2018'!I289</f>
        <v>0</v>
      </c>
      <c r="V287" s="55">
        <f>'demand data 2018'!J289</f>
        <v>0</v>
      </c>
      <c r="W287" s="34" t="str">
        <f t="shared" si="17"/>
        <v>Different</v>
      </c>
      <c r="X287" s="38">
        <f t="shared" si="18"/>
        <v>2</v>
      </c>
      <c r="Y287" s="34">
        <f t="shared" si="19"/>
        <v>0</v>
      </c>
      <c r="Z287" s="57">
        <f t="shared" si="20"/>
        <v>1</v>
      </c>
    </row>
    <row r="288" spans="2:26" x14ac:dyDescent="0.2">
      <c r="B288" s="46" t="s">
        <v>834</v>
      </c>
      <c r="C288" s="46"/>
      <c r="D288" s="48">
        <v>0</v>
      </c>
      <c r="E288" s="48">
        <v>0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37"/>
      <c r="M288" s="55" t="str">
        <f>'demand data 2018'!A290</f>
        <v>EKIL2Q</v>
      </c>
      <c r="N288" s="55">
        <f>'demand data 2018'!B290</f>
        <v>0</v>
      </c>
      <c r="O288" s="55">
        <f>'demand data 2018'!C290</f>
        <v>0</v>
      </c>
      <c r="P288" s="55">
        <f>'demand data 2018'!D290</f>
        <v>0</v>
      </c>
      <c r="Q288" s="55">
        <f>'demand data 2018'!E290</f>
        <v>0</v>
      </c>
      <c r="R288" s="55">
        <f>'demand data 2018'!F290</f>
        <v>0</v>
      </c>
      <c r="S288" s="55">
        <f>'demand data 2018'!G290</f>
        <v>0</v>
      </c>
      <c r="T288" s="55">
        <f>'demand data 2018'!H290</f>
        <v>0</v>
      </c>
      <c r="U288" s="55">
        <f>'demand data 2018'!I290</f>
        <v>0</v>
      </c>
      <c r="V288" s="55">
        <f>'demand data 2018'!J290</f>
        <v>0</v>
      </c>
      <c r="W288" s="34" t="str">
        <f t="shared" si="17"/>
        <v>Different</v>
      </c>
      <c r="X288" s="38">
        <f t="shared" si="18"/>
        <v>0</v>
      </c>
      <c r="Y288" s="34">
        <f t="shared" si="19"/>
        <v>0</v>
      </c>
      <c r="Z288" s="57">
        <f t="shared" si="20"/>
        <v>0</v>
      </c>
    </row>
    <row r="289" spans="2:26" x14ac:dyDescent="0.2">
      <c r="B289" s="46" t="s">
        <v>243</v>
      </c>
      <c r="C289" s="46"/>
      <c r="D289" s="48">
        <v>516</v>
      </c>
      <c r="E289" s="48">
        <v>520</v>
      </c>
      <c r="F289" s="48">
        <v>522</v>
      </c>
      <c r="G289" s="48">
        <v>525</v>
      </c>
      <c r="H289" s="48">
        <v>529</v>
      </c>
      <c r="I289" s="48">
        <v>536</v>
      </c>
      <c r="J289" s="48">
        <v>544</v>
      </c>
      <c r="K289" s="48">
        <v>554</v>
      </c>
      <c r="L289" s="37"/>
      <c r="M289" s="55" t="str">
        <f>'demand data 2018'!A291</f>
        <v>EKIL2R</v>
      </c>
      <c r="N289" s="55">
        <f>'demand data 2018'!B291</f>
        <v>0</v>
      </c>
      <c r="O289" s="55">
        <f>'demand data 2018'!C291</f>
        <v>0</v>
      </c>
      <c r="P289" s="55">
        <f>'demand data 2018'!D291</f>
        <v>0</v>
      </c>
      <c r="Q289" s="55">
        <f>'demand data 2018'!E291</f>
        <v>0</v>
      </c>
      <c r="R289" s="55">
        <f>'demand data 2018'!F291</f>
        <v>0</v>
      </c>
      <c r="S289" s="55">
        <f>'demand data 2018'!G291</f>
        <v>0</v>
      </c>
      <c r="T289" s="55">
        <f>'demand data 2018'!H291</f>
        <v>0</v>
      </c>
      <c r="U289" s="55">
        <f>'demand data 2018'!I291</f>
        <v>0</v>
      </c>
      <c r="V289" s="55">
        <f>'demand data 2018'!J291</f>
        <v>0</v>
      </c>
      <c r="W289" s="34" t="str">
        <f t="shared" si="17"/>
        <v>Different</v>
      </c>
      <c r="X289" s="38">
        <f t="shared" si="18"/>
        <v>520</v>
      </c>
      <c r="Y289" s="34">
        <f t="shared" si="19"/>
        <v>0</v>
      </c>
      <c r="Z289" s="57">
        <f t="shared" si="20"/>
        <v>1</v>
      </c>
    </row>
    <row r="290" spans="2:26" x14ac:dyDescent="0.2">
      <c r="B290" s="46" t="s">
        <v>60</v>
      </c>
      <c r="C290" s="46"/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37"/>
      <c r="M290" s="55" t="str">
        <f>'demand data 2018'!A292</f>
        <v>EKIL2S</v>
      </c>
      <c r="N290" s="55">
        <f>'demand data 2018'!B292</f>
        <v>0</v>
      </c>
      <c r="O290" s="55">
        <f>'demand data 2018'!C292</f>
        <v>30</v>
      </c>
      <c r="P290" s="55">
        <f>'demand data 2018'!D292</f>
        <v>30</v>
      </c>
      <c r="Q290" s="55">
        <f>'demand data 2018'!E292</f>
        <v>30</v>
      </c>
      <c r="R290" s="55">
        <f>'demand data 2018'!F292</f>
        <v>30</v>
      </c>
      <c r="S290" s="55">
        <f>'demand data 2018'!G292</f>
        <v>30</v>
      </c>
      <c r="T290" s="55">
        <f>'demand data 2018'!H292</f>
        <v>30</v>
      </c>
      <c r="U290" s="55">
        <f>'demand data 2018'!I292</f>
        <v>30</v>
      </c>
      <c r="V290" s="55">
        <f>'demand data 2018'!J292</f>
        <v>30</v>
      </c>
      <c r="W290" s="34" t="str">
        <f t="shared" si="17"/>
        <v>Different</v>
      </c>
      <c r="X290" s="38">
        <f t="shared" si="18"/>
        <v>0</v>
      </c>
      <c r="Y290" s="34">
        <f t="shared" si="19"/>
        <v>30</v>
      </c>
      <c r="Z290" s="57">
        <f t="shared" si="20"/>
        <v>0</v>
      </c>
    </row>
    <row r="291" spans="2:26" x14ac:dyDescent="0.2">
      <c r="B291" s="46" t="s">
        <v>61</v>
      </c>
      <c r="C291" s="46"/>
      <c r="D291" s="48">
        <v>0</v>
      </c>
      <c r="E291" s="48">
        <v>0</v>
      </c>
      <c r="F291" s="48">
        <v>0</v>
      </c>
      <c r="G291" s="48">
        <v>0</v>
      </c>
      <c r="H291" s="48">
        <v>0</v>
      </c>
      <c r="I291" s="48">
        <v>0</v>
      </c>
      <c r="J291" s="48">
        <v>0</v>
      </c>
      <c r="K291" s="48">
        <v>0</v>
      </c>
      <c r="L291" s="37"/>
      <c r="M291" s="55" t="str">
        <f>'demand data 2018'!A293</f>
        <v>EKIL2T</v>
      </c>
      <c r="N291" s="55">
        <f>'demand data 2018'!B293</f>
        <v>0</v>
      </c>
      <c r="O291" s="55">
        <f>'demand data 2018'!C293</f>
        <v>30</v>
      </c>
      <c r="P291" s="55">
        <f>'demand data 2018'!D293</f>
        <v>30</v>
      </c>
      <c r="Q291" s="55">
        <f>'demand data 2018'!E293</f>
        <v>30</v>
      </c>
      <c r="R291" s="55">
        <f>'demand data 2018'!F293</f>
        <v>30</v>
      </c>
      <c r="S291" s="55">
        <f>'demand data 2018'!G293</f>
        <v>30</v>
      </c>
      <c r="T291" s="55">
        <f>'demand data 2018'!H293</f>
        <v>30</v>
      </c>
      <c r="U291" s="55">
        <f>'demand data 2018'!I293</f>
        <v>30</v>
      </c>
      <c r="V291" s="55">
        <f>'demand data 2018'!J293</f>
        <v>30</v>
      </c>
      <c r="W291" s="34" t="str">
        <f t="shared" si="17"/>
        <v>Different</v>
      </c>
      <c r="X291" s="38">
        <f t="shared" si="18"/>
        <v>0</v>
      </c>
      <c r="Y291" s="34">
        <f t="shared" si="19"/>
        <v>30</v>
      </c>
      <c r="Z291" s="57">
        <f t="shared" si="20"/>
        <v>0</v>
      </c>
    </row>
    <row r="292" spans="2:26" x14ac:dyDescent="0.2">
      <c r="B292" s="46" t="s">
        <v>62</v>
      </c>
      <c r="C292" s="46"/>
      <c r="D292" s="48">
        <v>0</v>
      </c>
      <c r="E292" s="48">
        <v>0</v>
      </c>
      <c r="F292" s="48">
        <v>0</v>
      </c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37"/>
      <c r="M292" s="55" t="str">
        <f>'demand data 2018'!A294</f>
        <v>EKIS20</v>
      </c>
      <c r="N292" s="55">
        <f>'demand data 2018'!B294</f>
        <v>0</v>
      </c>
      <c r="O292" s="55">
        <f>'demand data 2018'!C294</f>
        <v>-35</v>
      </c>
      <c r="P292" s="55">
        <f>'demand data 2018'!D294</f>
        <v>-35</v>
      </c>
      <c r="Q292" s="55">
        <f>'demand data 2018'!E294</f>
        <v>-35</v>
      </c>
      <c r="R292" s="55">
        <f>'demand data 2018'!F294</f>
        <v>-35</v>
      </c>
      <c r="S292" s="55">
        <f>'demand data 2018'!G294</f>
        <v>-35</v>
      </c>
      <c r="T292" s="55">
        <f>'demand data 2018'!H294</f>
        <v>-35</v>
      </c>
      <c r="U292" s="55">
        <f>'demand data 2018'!I294</f>
        <v>-35</v>
      </c>
      <c r="V292" s="55">
        <f>'demand data 2018'!J294</f>
        <v>-35</v>
      </c>
      <c r="W292" s="34" t="str">
        <f t="shared" si="17"/>
        <v>Different</v>
      </c>
      <c r="X292" s="38">
        <f t="shared" si="18"/>
        <v>0</v>
      </c>
      <c r="Y292" s="34">
        <f t="shared" si="19"/>
        <v>-35</v>
      </c>
      <c r="Z292" s="57">
        <f t="shared" si="20"/>
        <v>0</v>
      </c>
    </row>
    <row r="293" spans="2:26" x14ac:dyDescent="0.2">
      <c r="B293" s="46" t="s">
        <v>63</v>
      </c>
      <c r="C293" s="46"/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37"/>
      <c r="M293" s="55" t="str">
        <f>'demand data 2018'!A295</f>
        <v>ELDE1Q</v>
      </c>
      <c r="N293" s="55">
        <f>'demand data 2018'!B295</f>
        <v>0</v>
      </c>
      <c r="O293" s="55">
        <f>'demand data 2018'!C295</f>
        <v>17</v>
      </c>
      <c r="P293" s="55">
        <f>'demand data 2018'!D295</f>
        <v>12</v>
      </c>
      <c r="Q293" s="55">
        <f>'demand data 2018'!E295</f>
        <v>4</v>
      </c>
      <c r="R293" s="55">
        <f>'demand data 2018'!F295</f>
        <v>4</v>
      </c>
      <c r="S293" s="55">
        <f>'demand data 2018'!G295</f>
        <v>4</v>
      </c>
      <c r="T293" s="55">
        <f>'demand data 2018'!H295</f>
        <v>4</v>
      </c>
      <c r="U293" s="55">
        <f>'demand data 2018'!I295</f>
        <v>4</v>
      </c>
      <c r="V293" s="55">
        <f>'demand data 2018'!J295</f>
        <v>4</v>
      </c>
      <c r="W293" s="34" t="str">
        <f t="shared" si="17"/>
        <v>Different</v>
      </c>
      <c r="X293" s="38">
        <f t="shared" si="18"/>
        <v>0</v>
      </c>
      <c r="Y293" s="34">
        <f t="shared" si="19"/>
        <v>17</v>
      </c>
      <c r="Z293" s="57">
        <f t="shared" si="20"/>
        <v>0</v>
      </c>
    </row>
    <row r="294" spans="2:26" x14ac:dyDescent="0.2">
      <c r="B294" s="46" t="s">
        <v>331</v>
      </c>
      <c r="C294" s="46"/>
      <c r="D294" s="48">
        <v>11</v>
      </c>
      <c r="E294" s="48">
        <v>11</v>
      </c>
      <c r="F294" s="48">
        <v>11</v>
      </c>
      <c r="G294" s="48">
        <v>11</v>
      </c>
      <c r="H294" s="48">
        <v>11</v>
      </c>
      <c r="I294" s="48">
        <v>11</v>
      </c>
      <c r="J294" s="48">
        <v>11</v>
      </c>
      <c r="K294" s="48">
        <v>11</v>
      </c>
      <c r="L294" s="37"/>
      <c r="M294" s="55" t="str">
        <f>'demand data 2018'!A296</f>
        <v>ELDE1R</v>
      </c>
      <c r="N294" s="55">
        <f>'demand data 2018'!B296</f>
        <v>0</v>
      </c>
      <c r="O294" s="55">
        <f>'demand data 2018'!C296</f>
        <v>17</v>
      </c>
      <c r="P294" s="55">
        <f>'demand data 2018'!D296</f>
        <v>12</v>
      </c>
      <c r="Q294" s="55">
        <f>'demand data 2018'!E296</f>
        <v>4</v>
      </c>
      <c r="R294" s="55">
        <f>'demand data 2018'!F296</f>
        <v>4</v>
      </c>
      <c r="S294" s="55">
        <f>'demand data 2018'!G296</f>
        <v>4</v>
      </c>
      <c r="T294" s="55">
        <f>'demand data 2018'!H296</f>
        <v>4</v>
      </c>
      <c r="U294" s="55">
        <f>'demand data 2018'!I296</f>
        <v>4</v>
      </c>
      <c r="V294" s="55">
        <f>'demand data 2018'!J296</f>
        <v>4</v>
      </c>
      <c r="W294" s="34" t="str">
        <f t="shared" si="17"/>
        <v>Different</v>
      </c>
      <c r="X294" s="38">
        <f t="shared" si="18"/>
        <v>11</v>
      </c>
      <c r="Y294" s="34">
        <f t="shared" si="19"/>
        <v>17</v>
      </c>
      <c r="Z294" s="57">
        <f t="shared" si="20"/>
        <v>-0.54545454545454541</v>
      </c>
    </row>
    <row r="295" spans="2:26" x14ac:dyDescent="0.2">
      <c r="B295" s="46" t="s">
        <v>332</v>
      </c>
      <c r="C295" s="46"/>
      <c r="D295" s="48">
        <v>11</v>
      </c>
      <c r="E295" s="48">
        <v>11</v>
      </c>
      <c r="F295" s="48">
        <v>11</v>
      </c>
      <c r="G295" s="48">
        <v>11</v>
      </c>
      <c r="H295" s="48">
        <v>11</v>
      </c>
      <c r="I295" s="48">
        <v>11</v>
      </c>
      <c r="J295" s="48">
        <v>11</v>
      </c>
      <c r="K295" s="48">
        <v>11</v>
      </c>
      <c r="L295" s="37"/>
      <c r="M295" s="55" t="str">
        <f>'demand data 2018'!A297</f>
        <v>ELGI1L</v>
      </c>
      <c r="N295" s="55">
        <f>'demand data 2018'!B297</f>
        <v>0</v>
      </c>
      <c r="O295" s="55">
        <f>'demand data 2018'!C297</f>
        <v>0</v>
      </c>
      <c r="P295" s="55">
        <f>'demand data 2018'!D297</f>
        <v>0</v>
      </c>
      <c r="Q295" s="55">
        <f>'demand data 2018'!E297</f>
        <v>0</v>
      </c>
      <c r="R295" s="55">
        <f>'demand data 2018'!F297</f>
        <v>0</v>
      </c>
      <c r="S295" s="55">
        <f>'demand data 2018'!G297</f>
        <v>0</v>
      </c>
      <c r="T295" s="55">
        <f>'demand data 2018'!H297</f>
        <v>0</v>
      </c>
      <c r="U295" s="55">
        <f>'demand data 2018'!I297</f>
        <v>0</v>
      </c>
      <c r="V295" s="55">
        <f>'demand data 2018'!J297</f>
        <v>0</v>
      </c>
      <c r="W295" s="34" t="str">
        <f t="shared" si="17"/>
        <v>Different</v>
      </c>
      <c r="X295" s="38">
        <f t="shared" si="18"/>
        <v>11</v>
      </c>
      <c r="Y295" s="34">
        <f t="shared" si="19"/>
        <v>0</v>
      </c>
      <c r="Z295" s="57">
        <f t="shared" si="20"/>
        <v>1</v>
      </c>
    </row>
    <row r="296" spans="2:26" x14ac:dyDescent="0.2">
      <c r="B296" s="46" t="s">
        <v>835</v>
      </c>
      <c r="C296" s="46"/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37"/>
      <c r="M296" s="55" t="str">
        <f>'demand data 2018'!A298</f>
        <v>ELGI1M</v>
      </c>
      <c r="N296" s="55">
        <f>'demand data 2018'!B298</f>
        <v>0</v>
      </c>
      <c r="O296" s="55">
        <f>'demand data 2018'!C298</f>
        <v>0</v>
      </c>
      <c r="P296" s="55">
        <f>'demand data 2018'!D298</f>
        <v>0</v>
      </c>
      <c r="Q296" s="55">
        <f>'demand data 2018'!E298</f>
        <v>0</v>
      </c>
      <c r="R296" s="55">
        <f>'demand data 2018'!F298</f>
        <v>0</v>
      </c>
      <c r="S296" s="55">
        <f>'demand data 2018'!G298</f>
        <v>0</v>
      </c>
      <c r="T296" s="55">
        <f>'demand data 2018'!H298</f>
        <v>0</v>
      </c>
      <c r="U296" s="55">
        <f>'demand data 2018'!I298</f>
        <v>0</v>
      </c>
      <c r="V296" s="55">
        <f>'demand data 2018'!J298</f>
        <v>0</v>
      </c>
      <c r="W296" s="34" t="str">
        <f t="shared" si="17"/>
        <v>Different</v>
      </c>
      <c r="X296" s="38">
        <f t="shared" si="18"/>
        <v>0</v>
      </c>
      <c r="Y296" s="34">
        <f t="shared" si="19"/>
        <v>0</v>
      </c>
      <c r="Z296" s="57">
        <f t="shared" si="20"/>
        <v>0</v>
      </c>
    </row>
    <row r="297" spans="2:26" x14ac:dyDescent="0.2">
      <c r="B297" s="46" t="s">
        <v>836</v>
      </c>
      <c r="C297" s="46"/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0</v>
      </c>
      <c r="L297" s="37"/>
      <c r="M297" s="55" t="str">
        <f>'demand data 2018'!A299</f>
        <v>ELGI1Q</v>
      </c>
      <c r="N297" s="55">
        <f>'demand data 2018'!B299</f>
        <v>0</v>
      </c>
      <c r="O297" s="55">
        <f>'demand data 2018'!C299</f>
        <v>20</v>
      </c>
      <c r="P297" s="55">
        <f>'demand data 2018'!D299</f>
        <v>20</v>
      </c>
      <c r="Q297" s="55">
        <f>'demand data 2018'!E299</f>
        <v>20</v>
      </c>
      <c r="R297" s="55">
        <f>'demand data 2018'!F299</f>
        <v>20</v>
      </c>
      <c r="S297" s="55">
        <f>'demand data 2018'!G299</f>
        <v>20</v>
      </c>
      <c r="T297" s="55">
        <f>'demand data 2018'!H299</f>
        <v>19</v>
      </c>
      <c r="U297" s="55">
        <f>'demand data 2018'!I299</f>
        <v>19</v>
      </c>
      <c r="V297" s="55">
        <f>'demand data 2018'!J299</f>
        <v>19</v>
      </c>
      <c r="W297" s="34" t="str">
        <f t="shared" si="17"/>
        <v>Different</v>
      </c>
      <c r="X297" s="38">
        <f t="shared" si="18"/>
        <v>0</v>
      </c>
      <c r="Y297" s="34">
        <f t="shared" si="19"/>
        <v>20</v>
      </c>
      <c r="Z297" s="57">
        <f t="shared" si="20"/>
        <v>0</v>
      </c>
    </row>
    <row r="298" spans="2:26" x14ac:dyDescent="0.2">
      <c r="B298" s="46" t="s">
        <v>538</v>
      </c>
      <c r="C298" s="46"/>
      <c r="D298" s="48">
        <v>343</v>
      </c>
      <c r="E298" s="48">
        <v>345</v>
      </c>
      <c r="F298" s="48">
        <v>346</v>
      </c>
      <c r="G298" s="48">
        <v>349</v>
      </c>
      <c r="H298" s="48">
        <v>353</v>
      </c>
      <c r="I298" s="48">
        <v>358</v>
      </c>
      <c r="J298" s="48">
        <v>365</v>
      </c>
      <c r="K298" s="48">
        <v>373</v>
      </c>
      <c r="L298" s="37"/>
      <c r="M298" s="55" t="str">
        <f>'demand data 2018'!A300</f>
        <v>ELGI1R</v>
      </c>
      <c r="N298" s="55">
        <f>'demand data 2018'!B300</f>
        <v>0</v>
      </c>
      <c r="O298" s="55">
        <f>'demand data 2018'!C300</f>
        <v>20</v>
      </c>
      <c r="P298" s="55">
        <f>'demand data 2018'!D300</f>
        <v>20</v>
      </c>
      <c r="Q298" s="55">
        <f>'demand data 2018'!E300</f>
        <v>20</v>
      </c>
      <c r="R298" s="55">
        <f>'demand data 2018'!F300</f>
        <v>20</v>
      </c>
      <c r="S298" s="55">
        <f>'demand data 2018'!G300</f>
        <v>20</v>
      </c>
      <c r="T298" s="55">
        <f>'demand data 2018'!H300</f>
        <v>19</v>
      </c>
      <c r="U298" s="55">
        <f>'demand data 2018'!I300</f>
        <v>19</v>
      </c>
      <c r="V298" s="55">
        <f>'demand data 2018'!J300</f>
        <v>19</v>
      </c>
      <c r="W298" s="34" t="str">
        <f t="shared" si="17"/>
        <v>Different</v>
      </c>
      <c r="X298" s="38">
        <f t="shared" si="18"/>
        <v>345</v>
      </c>
      <c r="Y298" s="34">
        <f t="shared" si="19"/>
        <v>20</v>
      </c>
      <c r="Z298" s="57">
        <f t="shared" si="20"/>
        <v>0.94202898550724634</v>
      </c>
    </row>
    <row r="299" spans="2:26" x14ac:dyDescent="0.2">
      <c r="B299" s="46" t="s">
        <v>171</v>
      </c>
      <c r="C299" s="46"/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37"/>
      <c r="M299" s="55" t="str">
        <f>'demand data 2018'!A301</f>
        <v>ELLA20</v>
      </c>
      <c r="N299" s="55">
        <f>'demand data 2018'!B301</f>
        <v>0</v>
      </c>
      <c r="O299" s="55">
        <f>'demand data 2018'!C301</f>
        <v>264</v>
      </c>
      <c r="P299" s="55">
        <f>'demand data 2018'!D301</f>
        <v>256</v>
      </c>
      <c r="Q299" s="55">
        <f>'demand data 2018'!E301</f>
        <v>257</v>
      </c>
      <c r="R299" s="55">
        <f>'demand data 2018'!F301</f>
        <v>259</v>
      </c>
      <c r="S299" s="55">
        <f>'demand data 2018'!G301</f>
        <v>260</v>
      </c>
      <c r="T299" s="55">
        <f>'demand data 2018'!H301</f>
        <v>261</v>
      </c>
      <c r="U299" s="55">
        <f>'demand data 2018'!I301</f>
        <v>262</v>
      </c>
      <c r="V299" s="55">
        <f>'demand data 2018'!J301</f>
        <v>264</v>
      </c>
      <c r="W299" s="34" t="str">
        <f t="shared" si="17"/>
        <v>Different</v>
      </c>
      <c r="X299" s="38">
        <f t="shared" si="18"/>
        <v>0</v>
      </c>
      <c r="Y299" s="34">
        <f t="shared" si="19"/>
        <v>264</v>
      </c>
      <c r="Z299" s="57">
        <f t="shared" si="20"/>
        <v>0</v>
      </c>
    </row>
    <row r="300" spans="2:26" x14ac:dyDescent="0.2">
      <c r="B300" s="46" t="s">
        <v>172</v>
      </c>
      <c r="C300" s="46"/>
      <c r="D300" s="48">
        <v>0</v>
      </c>
      <c r="E300" s="48">
        <v>0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37"/>
      <c r="M300" s="55" t="str">
        <f>'demand data 2018'!A302</f>
        <v>ELST20</v>
      </c>
      <c r="N300" s="55">
        <f>'demand data 2018'!B302</f>
        <v>0</v>
      </c>
      <c r="O300" s="55">
        <f>'demand data 2018'!C302</f>
        <v>346</v>
      </c>
      <c r="P300" s="55">
        <f>'demand data 2018'!D302</f>
        <v>350</v>
      </c>
      <c r="Q300" s="55">
        <f>'demand data 2018'!E302</f>
        <v>354</v>
      </c>
      <c r="R300" s="55">
        <f>'demand data 2018'!F302</f>
        <v>360</v>
      </c>
      <c r="S300" s="55">
        <f>'demand data 2018'!G302</f>
        <v>366</v>
      </c>
      <c r="T300" s="55">
        <f>'demand data 2018'!H302</f>
        <v>373</v>
      </c>
      <c r="U300" s="55">
        <f>'demand data 2018'!I302</f>
        <v>379</v>
      </c>
      <c r="V300" s="55">
        <f>'demand data 2018'!J302</f>
        <v>386</v>
      </c>
      <c r="W300" s="34" t="str">
        <f t="shared" si="17"/>
        <v>Different</v>
      </c>
      <c r="X300" s="38">
        <f t="shared" si="18"/>
        <v>0</v>
      </c>
      <c r="Y300" s="34">
        <f t="shared" si="19"/>
        <v>346</v>
      </c>
      <c r="Z300" s="57">
        <f t="shared" si="20"/>
        <v>0</v>
      </c>
    </row>
    <row r="301" spans="2:26" x14ac:dyDescent="0.2">
      <c r="B301" s="46" t="s">
        <v>1</v>
      </c>
      <c r="C301" s="46"/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37"/>
      <c r="M301" s="55" t="str">
        <f>'demand data 2018'!A303</f>
        <v>ELST40</v>
      </c>
      <c r="N301" s="55">
        <f>'demand data 2018'!B303</f>
        <v>0</v>
      </c>
      <c r="O301" s="55">
        <f>'demand data 2018'!C303</f>
        <v>0</v>
      </c>
      <c r="P301" s="55">
        <f>'demand data 2018'!D303</f>
        <v>0</v>
      </c>
      <c r="Q301" s="55">
        <f>'demand data 2018'!E303</f>
        <v>0</v>
      </c>
      <c r="R301" s="55">
        <f>'demand data 2018'!F303</f>
        <v>0</v>
      </c>
      <c r="S301" s="55">
        <f>'demand data 2018'!G303</f>
        <v>0</v>
      </c>
      <c r="T301" s="55">
        <f>'demand data 2018'!H303</f>
        <v>0</v>
      </c>
      <c r="U301" s="55">
        <f>'demand data 2018'!I303</f>
        <v>0</v>
      </c>
      <c r="V301" s="55">
        <f>'demand data 2018'!J303</f>
        <v>0</v>
      </c>
      <c r="W301" s="34" t="str">
        <f t="shared" si="17"/>
        <v>Different</v>
      </c>
      <c r="X301" s="38">
        <f t="shared" si="18"/>
        <v>0</v>
      </c>
      <c r="Y301" s="34">
        <f t="shared" si="19"/>
        <v>0</v>
      </c>
      <c r="Z301" s="57">
        <f t="shared" si="20"/>
        <v>0</v>
      </c>
    </row>
    <row r="302" spans="2:26" x14ac:dyDescent="0.2">
      <c r="B302" s="52" t="s">
        <v>875</v>
      </c>
      <c r="C302" s="46"/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37"/>
      <c r="M302" s="55" t="str">
        <f>'demand data 2018'!A304</f>
        <v>ELST4A</v>
      </c>
      <c r="N302" s="55">
        <f>'demand data 2018'!B304</f>
        <v>0</v>
      </c>
      <c r="O302" s="55">
        <f>'demand data 2018'!C304</f>
        <v>0</v>
      </c>
      <c r="P302" s="55">
        <f>'demand data 2018'!D304</f>
        <v>0</v>
      </c>
      <c r="Q302" s="55">
        <f>'demand data 2018'!E304</f>
        <v>0</v>
      </c>
      <c r="R302" s="55">
        <f>'demand data 2018'!F304</f>
        <v>0</v>
      </c>
      <c r="S302" s="55">
        <f>'demand data 2018'!G304</f>
        <v>0</v>
      </c>
      <c r="T302" s="55">
        <f>'demand data 2018'!H304</f>
        <v>0</v>
      </c>
      <c r="U302" s="55">
        <f>'demand data 2018'!I304</f>
        <v>0</v>
      </c>
      <c r="V302" s="55">
        <f>'demand data 2018'!J304</f>
        <v>0</v>
      </c>
      <c r="W302" s="34" t="str">
        <f t="shared" si="17"/>
        <v>Different</v>
      </c>
      <c r="X302" s="38">
        <f t="shared" si="18"/>
        <v>0</v>
      </c>
      <c r="Y302" s="34">
        <f t="shared" si="19"/>
        <v>0</v>
      </c>
      <c r="Z302" s="57">
        <f t="shared" si="20"/>
        <v>0</v>
      </c>
    </row>
    <row r="303" spans="2:26" x14ac:dyDescent="0.2">
      <c r="B303" s="52" t="s">
        <v>876</v>
      </c>
      <c r="C303" s="46"/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37"/>
      <c r="M303" s="55" t="str">
        <f>'demand data 2018'!A305</f>
        <v>ELST4B</v>
      </c>
      <c r="N303" s="55">
        <f>'demand data 2018'!B305</f>
        <v>0</v>
      </c>
      <c r="O303" s="55">
        <f>'demand data 2018'!C305</f>
        <v>0</v>
      </c>
      <c r="P303" s="55">
        <f>'demand data 2018'!D305</f>
        <v>0</v>
      </c>
      <c r="Q303" s="55">
        <f>'demand data 2018'!E305</f>
        <v>0</v>
      </c>
      <c r="R303" s="55">
        <f>'demand data 2018'!F305</f>
        <v>0</v>
      </c>
      <c r="S303" s="55">
        <f>'demand data 2018'!G305</f>
        <v>0</v>
      </c>
      <c r="T303" s="55">
        <f>'demand data 2018'!H305</f>
        <v>0</v>
      </c>
      <c r="U303" s="55">
        <f>'demand data 2018'!I305</f>
        <v>0</v>
      </c>
      <c r="V303" s="55">
        <f>'demand data 2018'!J305</f>
        <v>0</v>
      </c>
      <c r="W303" s="34" t="str">
        <f t="shared" si="17"/>
        <v>Different</v>
      </c>
      <c r="X303" s="38">
        <f t="shared" si="18"/>
        <v>0</v>
      </c>
      <c r="Y303" s="34">
        <f t="shared" si="19"/>
        <v>0</v>
      </c>
      <c r="Z303" s="57">
        <f t="shared" si="20"/>
        <v>0</v>
      </c>
    </row>
    <row r="304" spans="2:26" x14ac:dyDescent="0.2">
      <c r="B304" s="47" t="s">
        <v>415</v>
      </c>
      <c r="C304" s="46"/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37"/>
      <c r="M304" s="55" t="str">
        <f>'demand data 2018'!A306</f>
        <v>ELVA2Q</v>
      </c>
      <c r="N304" s="55">
        <f>'demand data 2018'!B306</f>
        <v>0</v>
      </c>
      <c r="O304" s="55">
        <f>'demand data 2018'!C306</f>
        <v>2</v>
      </c>
      <c r="P304" s="55">
        <f>'demand data 2018'!D306</f>
        <v>2</v>
      </c>
      <c r="Q304" s="55">
        <f>'demand data 2018'!E306</f>
        <v>2</v>
      </c>
      <c r="R304" s="55">
        <f>'demand data 2018'!F306</f>
        <v>2</v>
      </c>
      <c r="S304" s="55">
        <f>'demand data 2018'!G306</f>
        <v>2</v>
      </c>
      <c r="T304" s="55">
        <f>'demand data 2018'!H306</f>
        <v>2</v>
      </c>
      <c r="U304" s="55">
        <f>'demand data 2018'!I306</f>
        <v>2</v>
      </c>
      <c r="V304" s="55">
        <f>'demand data 2018'!J306</f>
        <v>2</v>
      </c>
      <c r="W304" s="34" t="str">
        <f t="shared" si="17"/>
        <v>Different</v>
      </c>
      <c r="X304" s="38">
        <f t="shared" si="18"/>
        <v>0</v>
      </c>
      <c r="Y304" s="34">
        <f t="shared" si="19"/>
        <v>2</v>
      </c>
      <c r="Z304" s="57">
        <f t="shared" si="20"/>
        <v>0</v>
      </c>
    </row>
    <row r="305" spans="2:26" x14ac:dyDescent="0.2">
      <c r="B305" s="46" t="s">
        <v>597</v>
      </c>
      <c r="C305" s="46"/>
      <c r="D305" s="48">
        <v>2</v>
      </c>
      <c r="E305" s="48">
        <v>3</v>
      </c>
      <c r="F305" s="48">
        <v>3</v>
      </c>
      <c r="G305" s="48">
        <v>3</v>
      </c>
      <c r="H305" s="48">
        <v>3</v>
      </c>
      <c r="I305" s="48">
        <v>3</v>
      </c>
      <c r="J305" s="48">
        <v>3</v>
      </c>
      <c r="K305" s="48">
        <v>3</v>
      </c>
      <c r="L305" s="37"/>
      <c r="M305" s="55" t="str">
        <f>'demand data 2018'!A307</f>
        <v>ELVA2R</v>
      </c>
      <c r="N305" s="55">
        <f>'demand data 2018'!B307</f>
        <v>0</v>
      </c>
      <c r="O305" s="55">
        <f>'demand data 2018'!C307</f>
        <v>2</v>
      </c>
      <c r="P305" s="55">
        <f>'demand data 2018'!D307</f>
        <v>2</v>
      </c>
      <c r="Q305" s="55">
        <f>'demand data 2018'!E307</f>
        <v>2</v>
      </c>
      <c r="R305" s="55">
        <f>'demand data 2018'!F307</f>
        <v>2</v>
      </c>
      <c r="S305" s="55">
        <f>'demand data 2018'!G307</f>
        <v>2</v>
      </c>
      <c r="T305" s="55">
        <f>'demand data 2018'!H307</f>
        <v>2</v>
      </c>
      <c r="U305" s="55">
        <f>'demand data 2018'!I307</f>
        <v>2</v>
      </c>
      <c r="V305" s="55">
        <f>'demand data 2018'!J307</f>
        <v>2</v>
      </c>
      <c r="W305" s="34" t="str">
        <f t="shared" si="17"/>
        <v>Different</v>
      </c>
      <c r="X305" s="38">
        <f t="shared" si="18"/>
        <v>3</v>
      </c>
      <c r="Y305" s="34">
        <f t="shared" si="19"/>
        <v>2</v>
      </c>
      <c r="Z305" s="57">
        <f t="shared" si="20"/>
        <v>0.33333333333333331</v>
      </c>
    </row>
    <row r="306" spans="2:26" x14ac:dyDescent="0.2">
      <c r="B306" s="47" t="s">
        <v>850</v>
      </c>
      <c r="C306" s="46"/>
      <c r="D306" s="48">
        <v>0</v>
      </c>
      <c r="E306" s="48">
        <v>0</v>
      </c>
      <c r="F306" s="48">
        <v>0</v>
      </c>
      <c r="G306" s="48">
        <v>0</v>
      </c>
      <c r="H306" s="48">
        <v>0</v>
      </c>
      <c r="I306" s="48">
        <v>0</v>
      </c>
      <c r="J306" s="48">
        <v>0</v>
      </c>
      <c r="K306" s="48">
        <v>0</v>
      </c>
      <c r="L306" s="37"/>
      <c r="M306" s="55" t="str">
        <f>'demand data 2018'!A308</f>
        <v>ELVA40</v>
      </c>
      <c r="N306" s="55">
        <f>'demand data 2018'!B308</f>
        <v>0</v>
      </c>
      <c r="O306" s="55">
        <f>'demand data 2018'!C308</f>
        <v>0</v>
      </c>
      <c r="P306" s="55">
        <f>'demand data 2018'!D308</f>
        <v>0</v>
      </c>
      <c r="Q306" s="55">
        <f>'demand data 2018'!E308</f>
        <v>0</v>
      </c>
      <c r="R306" s="55">
        <f>'demand data 2018'!F308</f>
        <v>0</v>
      </c>
      <c r="S306" s="55">
        <f>'demand data 2018'!G308</f>
        <v>0</v>
      </c>
      <c r="T306" s="55">
        <f>'demand data 2018'!H308</f>
        <v>0</v>
      </c>
      <c r="U306" s="55">
        <f>'demand data 2018'!I308</f>
        <v>0</v>
      </c>
      <c r="V306" s="55">
        <f>'demand data 2018'!J308</f>
        <v>0</v>
      </c>
      <c r="W306" s="34" t="str">
        <f t="shared" si="17"/>
        <v>Different</v>
      </c>
      <c r="X306" s="38">
        <f t="shared" si="18"/>
        <v>0</v>
      </c>
      <c r="Y306" s="34">
        <f t="shared" si="19"/>
        <v>0</v>
      </c>
      <c r="Z306" s="57">
        <f t="shared" si="20"/>
        <v>0</v>
      </c>
    </row>
    <row r="307" spans="2:26" x14ac:dyDescent="0.2">
      <c r="B307" s="47" t="s">
        <v>851</v>
      </c>
      <c r="C307" s="46"/>
      <c r="D307" s="48">
        <v>0</v>
      </c>
      <c r="E307" s="48">
        <v>0</v>
      </c>
      <c r="F307" s="48">
        <v>0</v>
      </c>
      <c r="G307" s="48">
        <v>0</v>
      </c>
      <c r="H307" s="48">
        <v>0</v>
      </c>
      <c r="I307" s="48">
        <v>0</v>
      </c>
      <c r="J307" s="48">
        <v>0</v>
      </c>
      <c r="K307" s="48">
        <v>0</v>
      </c>
      <c r="L307" s="37"/>
      <c r="M307" s="55" t="str">
        <f>'demand data 2018'!A309</f>
        <v>ENDE40</v>
      </c>
      <c r="N307" s="55">
        <f>'demand data 2018'!B309</f>
        <v>0</v>
      </c>
      <c r="O307" s="55">
        <f>'demand data 2018'!C309</f>
        <v>532</v>
      </c>
      <c r="P307" s="55">
        <f>'demand data 2018'!D309</f>
        <v>544</v>
      </c>
      <c r="Q307" s="55">
        <f>'demand data 2018'!E309</f>
        <v>554</v>
      </c>
      <c r="R307" s="55">
        <f>'demand data 2018'!F309</f>
        <v>566</v>
      </c>
      <c r="S307" s="55">
        <f>'demand data 2018'!G309</f>
        <v>578</v>
      </c>
      <c r="T307" s="55">
        <f>'demand data 2018'!H309</f>
        <v>595</v>
      </c>
      <c r="U307" s="55">
        <f>'demand data 2018'!I309</f>
        <v>610</v>
      </c>
      <c r="V307" s="55">
        <f>'demand data 2018'!J309</f>
        <v>625</v>
      </c>
      <c r="W307" s="34" t="str">
        <f t="shared" si="17"/>
        <v>Different</v>
      </c>
      <c r="X307" s="38">
        <f t="shared" si="18"/>
        <v>0</v>
      </c>
      <c r="Y307" s="34">
        <f t="shared" si="19"/>
        <v>532</v>
      </c>
      <c r="Z307" s="57">
        <f t="shared" si="20"/>
        <v>0</v>
      </c>
    </row>
    <row r="308" spans="2:26" x14ac:dyDescent="0.2">
      <c r="B308" s="46" t="s">
        <v>431</v>
      </c>
      <c r="C308" s="46"/>
      <c r="D308" s="48">
        <v>287</v>
      </c>
      <c r="E308" s="48">
        <v>288</v>
      </c>
      <c r="F308" s="48">
        <v>290</v>
      </c>
      <c r="G308" s="48">
        <v>292</v>
      </c>
      <c r="H308" s="48">
        <v>293</v>
      </c>
      <c r="I308" s="48">
        <v>294</v>
      </c>
      <c r="J308" s="48">
        <v>295</v>
      </c>
      <c r="K308" s="48">
        <v>296</v>
      </c>
      <c r="L308" s="37"/>
      <c r="M308" s="55" t="str">
        <f>'demand data 2018'!A310</f>
        <v>ERRO10</v>
      </c>
      <c r="N308" s="55">
        <f>'demand data 2018'!B310</f>
        <v>0</v>
      </c>
      <c r="O308" s="55">
        <f>'demand data 2018'!C310</f>
        <v>0</v>
      </c>
      <c r="P308" s="55">
        <f>'demand data 2018'!D310</f>
        <v>0</v>
      </c>
      <c r="Q308" s="55">
        <f>'demand data 2018'!E310</f>
        <v>0</v>
      </c>
      <c r="R308" s="55">
        <f>'demand data 2018'!F310</f>
        <v>0</v>
      </c>
      <c r="S308" s="55">
        <f>'demand data 2018'!G310</f>
        <v>0</v>
      </c>
      <c r="T308" s="55">
        <f>'demand data 2018'!H310</f>
        <v>0</v>
      </c>
      <c r="U308" s="55">
        <f>'demand data 2018'!I310</f>
        <v>0</v>
      </c>
      <c r="V308" s="55">
        <f>'demand data 2018'!J310</f>
        <v>0</v>
      </c>
      <c r="W308" s="34" t="str">
        <f t="shared" si="17"/>
        <v>Different</v>
      </c>
      <c r="X308" s="38">
        <f t="shared" si="18"/>
        <v>288</v>
      </c>
      <c r="Y308" s="34">
        <f t="shared" si="19"/>
        <v>0</v>
      </c>
      <c r="Z308" s="57">
        <f t="shared" si="20"/>
        <v>1</v>
      </c>
    </row>
    <row r="309" spans="2:26" x14ac:dyDescent="0.2">
      <c r="B309" s="46" t="s">
        <v>262</v>
      </c>
      <c r="C309" s="46"/>
      <c r="D309" s="48">
        <v>148</v>
      </c>
      <c r="E309" s="48">
        <v>148</v>
      </c>
      <c r="F309" s="48">
        <v>149</v>
      </c>
      <c r="G309" s="48">
        <v>149</v>
      </c>
      <c r="H309" s="48">
        <v>150</v>
      </c>
      <c r="I309" s="48">
        <v>151</v>
      </c>
      <c r="J309" s="48">
        <v>152</v>
      </c>
      <c r="K309" s="48">
        <v>154</v>
      </c>
      <c r="L309" s="37"/>
      <c r="M309" s="55" t="str">
        <f>'demand data 2018'!A311</f>
        <v>ERRO1A</v>
      </c>
      <c r="N309" s="55">
        <f>'demand data 2018'!B311</f>
        <v>0</v>
      </c>
      <c r="O309" s="55">
        <f>'demand data 2018'!C311</f>
        <v>0</v>
      </c>
      <c r="P309" s="55">
        <f>'demand data 2018'!D311</f>
        <v>0</v>
      </c>
      <c r="Q309" s="55">
        <f>'demand data 2018'!E311</f>
        <v>0</v>
      </c>
      <c r="R309" s="55">
        <f>'demand data 2018'!F311</f>
        <v>0</v>
      </c>
      <c r="S309" s="55">
        <f>'demand data 2018'!G311</f>
        <v>0</v>
      </c>
      <c r="T309" s="55">
        <f>'demand data 2018'!H311</f>
        <v>0</v>
      </c>
      <c r="U309" s="55">
        <f>'demand data 2018'!I311</f>
        <v>0</v>
      </c>
      <c r="V309" s="55">
        <f>'demand data 2018'!J311</f>
        <v>0</v>
      </c>
      <c r="W309" s="34" t="str">
        <f t="shared" si="17"/>
        <v>Different</v>
      </c>
      <c r="X309" s="38">
        <f t="shared" si="18"/>
        <v>148</v>
      </c>
      <c r="Y309" s="34">
        <f t="shared" si="19"/>
        <v>0</v>
      </c>
      <c r="Z309" s="57">
        <f t="shared" si="20"/>
        <v>1</v>
      </c>
    </row>
    <row r="310" spans="2:26" x14ac:dyDescent="0.2">
      <c r="B310" s="46" t="s">
        <v>263</v>
      </c>
      <c r="C310" s="46"/>
      <c r="D310" s="48">
        <v>148</v>
      </c>
      <c r="E310" s="48">
        <v>148</v>
      </c>
      <c r="F310" s="48">
        <v>149</v>
      </c>
      <c r="G310" s="48">
        <v>149</v>
      </c>
      <c r="H310" s="48">
        <v>150</v>
      </c>
      <c r="I310" s="48">
        <v>151</v>
      </c>
      <c r="J310" s="48">
        <v>152</v>
      </c>
      <c r="K310" s="48">
        <v>154</v>
      </c>
      <c r="L310" s="37"/>
      <c r="M310" s="55" t="str">
        <f>'demand data 2018'!A312</f>
        <v>ERRO1B</v>
      </c>
      <c r="N310" s="55">
        <f>'demand data 2018'!B312</f>
        <v>0</v>
      </c>
      <c r="O310" s="55">
        <f>'demand data 2018'!C312</f>
        <v>0</v>
      </c>
      <c r="P310" s="55">
        <f>'demand data 2018'!D312</f>
        <v>0</v>
      </c>
      <c r="Q310" s="55">
        <f>'demand data 2018'!E312</f>
        <v>0</v>
      </c>
      <c r="R310" s="55">
        <f>'demand data 2018'!F312</f>
        <v>0</v>
      </c>
      <c r="S310" s="55">
        <f>'demand data 2018'!G312</f>
        <v>0</v>
      </c>
      <c r="T310" s="55">
        <f>'demand data 2018'!H312</f>
        <v>0</v>
      </c>
      <c r="U310" s="55">
        <f>'demand data 2018'!I312</f>
        <v>0</v>
      </c>
      <c r="V310" s="55">
        <f>'demand data 2018'!J312</f>
        <v>0</v>
      </c>
      <c r="W310" s="34" t="str">
        <f t="shared" si="17"/>
        <v>Different</v>
      </c>
      <c r="X310" s="38">
        <f t="shared" si="18"/>
        <v>148</v>
      </c>
      <c r="Y310" s="34">
        <f t="shared" si="19"/>
        <v>0</v>
      </c>
      <c r="Z310" s="57">
        <f t="shared" si="20"/>
        <v>1</v>
      </c>
    </row>
    <row r="311" spans="2:26" x14ac:dyDescent="0.2">
      <c r="B311" s="46" t="s">
        <v>735</v>
      </c>
      <c r="C311" s="46"/>
      <c r="D311" s="48">
        <v>0</v>
      </c>
      <c r="E311" s="48">
        <v>0</v>
      </c>
      <c r="F311" s="48">
        <v>0</v>
      </c>
      <c r="G311" s="48">
        <v>0</v>
      </c>
      <c r="H311" s="48">
        <v>0</v>
      </c>
      <c r="I311" s="48">
        <v>0</v>
      </c>
      <c r="J311" s="48">
        <v>0</v>
      </c>
      <c r="K311" s="48">
        <v>0</v>
      </c>
      <c r="L311" s="37"/>
      <c r="M311" s="55" t="str">
        <f>'demand data 2018'!A313</f>
        <v>ERRO1T</v>
      </c>
      <c r="N311" s="55">
        <f>'demand data 2018'!B313</f>
        <v>0</v>
      </c>
      <c r="O311" s="55">
        <f>'demand data 2018'!C313</f>
        <v>0</v>
      </c>
      <c r="P311" s="55">
        <f>'demand data 2018'!D313</f>
        <v>0</v>
      </c>
      <c r="Q311" s="55">
        <f>'demand data 2018'!E313</f>
        <v>0</v>
      </c>
      <c r="R311" s="55">
        <f>'demand data 2018'!F313</f>
        <v>0</v>
      </c>
      <c r="S311" s="55">
        <f>'demand data 2018'!G313</f>
        <v>0</v>
      </c>
      <c r="T311" s="55">
        <f>'demand data 2018'!H313</f>
        <v>0</v>
      </c>
      <c r="U311" s="55">
        <f>'demand data 2018'!I313</f>
        <v>0</v>
      </c>
      <c r="V311" s="55">
        <f>'demand data 2018'!J313</f>
        <v>0</v>
      </c>
      <c r="W311" s="34" t="str">
        <f t="shared" si="17"/>
        <v>Different</v>
      </c>
      <c r="X311" s="38">
        <f t="shared" si="18"/>
        <v>0</v>
      </c>
      <c r="Y311" s="34">
        <f t="shared" si="19"/>
        <v>0</v>
      </c>
      <c r="Z311" s="57">
        <f t="shared" si="20"/>
        <v>0</v>
      </c>
    </row>
    <row r="312" spans="2:26" x14ac:dyDescent="0.2">
      <c r="B312" s="46" t="s">
        <v>211</v>
      </c>
      <c r="C312" s="46"/>
      <c r="D312" s="48">
        <v>0</v>
      </c>
      <c r="E312" s="48">
        <v>0</v>
      </c>
      <c r="F312" s="48">
        <v>0</v>
      </c>
      <c r="G312" s="48">
        <v>0</v>
      </c>
      <c r="H312" s="48">
        <v>0</v>
      </c>
      <c r="I312" s="48">
        <v>0</v>
      </c>
      <c r="J312" s="48">
        <v>0</v>
      </c>
      <c r="K312" s="48">
        <v>0</v>
      </c>
      <c r="L312" s="37"/>
      <c r="M312" s="55" t="str">
        <f>'demand data 2018'!A314</f>
        <v>ERSK1Q</v>
      </c>
      <c r="N312" s="55">
        <f>'demand data 2018'!B314</f>
        <v>0</v>
      </c>
      <c r="O312" s="55">
        <f>'demand data 2018'!C314</f>
        <v>13</v>
      </c>
      <c r="P312" s="55">
        <f>'demand data 2018'!D314</f>
        <v>-14</v>
      </c>
      <c r="Q312" s="55">
        <f>'demand data 2018'!E314</f>
        <v>-14</v>
      </c>
      <c r="R312" s="55">
        <f>'demand data 2018'!F314</f>
        <v>-14</v>
      </c>
      <c r="S312" s="55">
        <f>'demand data 2018'!G314</f>
        <v>-14</v>
      </c>
      <c r="T312" s="55">
        <f>'demand data 2018'!H314</f>
        <v>-14</v>
      </c>
      <c r="U312" s="55">
        <f>'demand data 2018'!I314</f>
        <v>-14</v>
      </c>
      <c r="V312" s="55">
        <f>'demand data 2018'!J314</f>
        <v>-14</v>
      </c>
      <c r="W312" s="34" t="str">
        <f t="shared" si="17"/>
        <v>Different</v>
      </c>
      <c r="X312" s="38">
        <f t="shared" si="18"/>
        <v>0</v>
      </c>
      <c r="Y312" s="34">
        <f t="shared" si="19"/>
        <v>13</v>
      </c>
      <c r="Z312" s="57">
        <f t="shared" si="20"/>
        <v>0</v>
      </c>
    </row>
    <row r="313" spans="2:26" x14ac:dyDescent="0.2">
      <c r="B313" s="46" t="s">
        <v>192</v>
      </c>
      <c r="C313" s="46"/>
      <c r="D313" s="48">
        <v>0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37"/>
      <c r="M313" s="55" t="str">
        <f>'demand data 2018'!A315</f>
        <v>ERSK1R</v>
      </c>
      <c r="N313" s="55">
        <f>'demand data 2018'!B315</f>
        <v>0</v>
      </c>
      <c r="O313" s="55">
        <f>'demand data 2018'!C315</f>
        <v>13</v>
      </c>
      <c r="P313" s="55">
        <f>'demand data 2018'!D315</f>
        <v>-14</v>
      </c>
      <c r="Q313" s="55">
        <f>'demand data 2018'!E315</f>
        <v>-14</v>
      </c>
      <c r="R313" s="55">
        <f>'demand data 2018'!F315</f>
        <v>-14</v>
      </c>
      <c r="S313" s="55">
        <f>'demand data 2018'!G315</f>
        <v>-14</v>
      </c>
      <c r="T313" s="55">
        <f>'demand data 2018'!H315</f>
        <v>-14</v>
      </c>
      <c r="U313" s="55">
        <f>'demand data 2018'!I315</f>
        <v>-14</v>
      </c>
      <c r="V313" s="55">
        <f>'demand data 2018'!J315</f>
        <v>-14</v>
      </c>
      <c r="W313" s="34" t="str">
        <f t="shared" si="17"/>
        <v>Different</v>
      </c>
      <c r="X313" s="38">
        <f t="shared" si="18"/>
        <v>0</v>
      </c>
      <c r="Y313" s="34">
        <f t="shared" si="19"/>
        <v>13</v>
      </c>
      <c r="Z313" s="57">
        <f t="shared" si="20"/>
        <v>0</v>
      </c>
    </row>
    <row r="314" spans="2:26" x14ac:dyDescent="0.2">
      <c r="B314" s="46" t="s">
        <v>739</v>
      </c>
      <c r="C314" s="46"/>
      <c r="D314" s="48">
        <v>0</v>
      </c>
      <c r="E314" s="48">
        <v>0</v>
      </c>
      <c r="F314" s="48">
        <v>0</v>
      </c>
      <c r="G314" s="48">
        <v>0</v>
      </c>
      <c r="H314" s="48">
        <v>0</v>
      </c>
      <c r="I314" s="48">
        <v>0</v>
      </c>
      <c r="J314" s="48">
        <v>0</v>
      </c>
      <c r="K314" s="48">
        <v>0</v>
      </c>
      <c r="L314" s="37"/>
      <c r="M314" s="55" t="str">
        <f>'demand data 2018'!A316</f>
        <v>ESST1Q</v>
      </c>
      <c r="N314" s="55">
        <f>'demand data 2018'!B316</f>
        <v>0</v>
      </c>
      <c r="O314" s="55">
        <f>'demand data 2018'!C316</f>
        <v>0</v>
      </c>
      <c r="P314" s="55">
        <f>'demand data 2018'!D316</f>
        <v>0</v>
      </c>
      <c r="Q314" s="55">
        <f>'demand data 2018'!E316</f>
        <v>0</v>
      </c>
      <c r="R314" s="55">
        <f>'demand data 2018'!F316</f>
        <v>0</v>
      </c>
      <c r="S314" s="55">
        <f>'demand data 2018'!G316</f>
        <v>0</v>
      </c>
      <c r="T314" s="55">
        <f>'demand data 2018'!H316</f>
        <v>0</v>
      </c>
      <c r="U314" s="55">
        <f>'demand data 2018'!I316</f>
        <v>0</v>
      </c>
      <c r="V314" s="55">
        <f>'demand data 2018'!J316</f>
        <v>0</v>
      </c>
      <c r="W314" s="34" t="str">
        <f t="shared" si="17"/>
        <v>Different</v>
      </c>
      <c r="X314" s="38">
        <f t="shared" si="18"/>
        <v>0</v>
      </c>
      <c r="Y314" s="34">
        <f t="shared" si="19"/>
        <v>0</v>
      </c>
      <c r="Z314" s="57">
        <f t="shared" si="20"/>
        <v>0</v>
      </c>
    </row>
    <row r="315" spans="2:26" x14ac:dyDescent="0.2">
      <c r="B315" s="46" t="s">
        <v>265</v>
      </c>
      <c r="C315" s="46"/>
      <c r="D315" s="48">
        <v>0</v>
      </c>
      <c r="E315" s="48">
        <v>0</v>
      </c>
      <c r="F315" s="48">
        <v>0</v>
      </c>
      <c r="G315" s="48">
        <v>0</v>
      </c>
      <c r="H315" s="48">
        <v>0</v>
      </c>
      <c r="I315" s="48">
        <v>0</v>
      </c>
      <c r="J315" s="48">
        <v>0</v>
      </c>
      <c r="K315" s="48">
        <v>0</v>
      </c>
      <c r="L315" s="37"/>
      <c r="M315" s="55" t="str">
        <f>'demand data 2018'!A317</f>
        <v>ESST1R</v>
      </c>
      <c r="N315" s="55">
        <f>'demand data 2018'!B317</f>
        <v>0</v>
      </c>
      <c r="O315" s="55">
        <f>'demand data 2018'!C317</f>
        <v>0</v>
      </c>
      <c r="P315" s="55">
        <f>'demand data 2018'!D317</f>
        <v>0</v>
      </c>
      <c r="Q315" s="55">
        <f>'demand data 2018'!E317</f>
        <v>0</v>
      </c>
      <c r="R315" s="55">
        <f>'demand data 2018'!F317</f>
        <v>0</v>
      </c>
      <c r="S315" s="55">
        <f>'demand data 2018'!G317</f>
        <v>0</v>
      </c>
      <c r="T315" s="55">
        <f>'demand data 2018'!H317</f>
        <v>0</v>
      </c>
      <c r="U315" s="55">
        <f>'demand data 2018'!I317</f>
        <v>0</v>
      </c>
      <c r="V315" s="55">
        <f>'demand data 2018'!J317</f>
        <v>0</v>
      </c>
      <c r="W315" s="34" t="str">
        <f t="shared" si="17"/>
        <v>Different</v>
      </c>
      <c r="X315" s="38">
        <f t="shared" si="18"/>
        <v>0</v>
      </c>
      <c r="Y315" s="34">
        <f t="shared" si="19"/>
        <v>0</v>
      </c>
      <c r="Z315" s="57">
        <f t="shared" si="20"/>
        <v>0</v>
      </c>
    </row>
    <row r="316" spans="2:26" x14ac:dyDescent="0.2">
      <c r="B316" s="46" t="s">
        <v>546</v>
      </c>
      <c r="C316" s="46"/>
      <c r="D316" s="48">
        <v>193</v>
      </c>
      <c r="E316" s="48">
        <v>194</v>
      </c>
      <c r="F316" s="48">
        <v>195</v>
      </c>
      <c r="G316" s="48">
        <v>196</v>
      </c>
      <c r="H316" s="48">
        <v>197</v>
      </c>
      <c r="I316" s="48">
        <v>198</v>
      </c>
      <c r="J316" s="48">
        <v>199</v>
      </c>
      <c r="K316" s="48">
        <v>200</v>
      </c>
      <c r="L316" s="37"/>
      <c r="M316" s="55" t="str">
        <f>'demand data 2018'!A318</f>
        <v>EWEH1Q</v>
      </c>
      <c r="N316" s="55">
        <f>'demand data 2018'!B318</f>
        <v>0</v>
      </c>
      <c r="O316" s="55">
        <f>'demand data 2018'!C318</f>
        <v>0</v>
      </c>
      <c r="P316" s="55">
        <f>'demand data 2018'!D318</f>
        <v>0</v>
      </c>
      <c r="Q316" s="55">
        <f>'demand data 2018'!E318</f>
        <v>0</v>
      </c>
      <c r="R316" s="55">
        <f>'demand data 2018'!F318</f>
        <v>0</v>
      </c>
      <c r="S316" s="55">
        <f>'demand data 2018'!G318</f>
        <v>0</v>
      </c>
      <c r="T316" s="55">
        <f>'demand data 2018'!H318</f>
        <v>0</v>
      </c>
      <c r="U316" s="55">
        <f>'demand data 2018'!I318</f>
        <v>0</v>
      </c>
      <c r="V316" s="55">
        <f>'demand data 2018'!J318</f>
        <v>0</v>
      </c>
      <c r="W316" s="34" t="str">
        <f t="shared" si="17"/>
        <v>Different</v>
      </c>
      <c r="X316" s="38">
        <f t="shared" si="18"/>
        <v>194</v>
      </c>
      <c r="Y316" s="34">
        <f t="shared" si="19"/>
        <v>0</v>
      </c>
      <c r="Z316" s="57">
        <f t="shared" si="20"/>
        <v>1</v>
      </c>
    </row>
    <row r="317" spans="2:26" x14ac:dyDescent="0.2">
      <c r="B317" s="46" t="s">
        <v>736</v>
      </c>
      <c r="C317" s="46"/>
      <c r="D317" s="48">
        <v>0</v>
      </c>
      <c r="E317" s="48">
        <v>0</v>
      </c>
      <c r="F317" s="48">
        <v>0</v>
      </c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37"/>
      <c r="M317" s="55" t="str">
        <f>'demand data 2018'!A319</f>
        <v>EXET40</v>
      </c>
      <c r="N317" s="55">
        <f>'demand data 2018'!B319</f>
        <v>0</v>
      </c>
      <c r="O317" s="55">
        <f>'demand data 2018'!C319</f>
        <v>263</v>
      </c>
      <c r="P317" s="55">
        <f>'demand data 2018'!D319</f>
        <v>266</v>
      </c>
      <c r="Q317" s="55">
        <f>'demand data 2018'!E319</f>
        <v>269</v>
      </c>
      <c r="R317" s="55">
        <f>'demand data 2018'!F319</f>
        <v>274</v>
      </c>
      <c r="S317" s="55">
        <f>'demand data 2018'!G319</f>
        <v>280</v>
      </c>
      <c r="T317" s="55">
        <f>'demand data 2018'!H319</f>
        <v>287</v>
      </c>
      <c r="U317" s="55">
        <f>'demand data 2018'!I319</f>
        <v>294</v>
      </c>
      <c r="V317" s="55">
        <f>'demand data 2018'!J319</f>
        <v>301</v>
      </c>
      <c r="W317" s="34" t="str">
        <f t="shared" si="17"/>
        <v>Different</v>
      </c>
      <c r="X317" s="38">
        <f t="shared" si="18"/>
        <v>0</v>
      </c>
      <c r="Y317" s="34">
        <f t="shared" si="19"/>
        <v>263</v>
      </c>
      <c r="Z317" s="57">
        <f t="shared" si="20"/>
        <v>0</v>
      </c>
    </row>
    <row r="318" spans="2:26" x14ac:dyDescent="0.2">
      <c r="B318" s="46" t="s">
        <v>681</v>
      </c>
      <c r="C318" s="46"/>
      <c r="D318" s="48">
        <v>0</v>
      </c>
      <c r="E318" s="48">
        <v>0</v>
      </c>
      <c r="F318" s="48">
        <v>0</v>
      </c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37"/>
      <c r="M318" s="55" t="str">
        <f>'demand data 2018'!A320</f>
        <v>FAAR1Q</v>
      </c>
      <c r="N318" s="55">
        <f>'demand data 2018'!B320</f>
        <v>0</v>
      </c>
      <c r="O318" s="55">
        <f>'demand data 2018'!C320</f>
        <v>0</v>
      </c>
      <c r="P318" s="55">
        <f>'demand data 2018'!D320</f>
        <v>0</v>
      </c>
      <c r="Q318" s="55">
        <f>'demand data 2018'!E320</f>
        <v>0</v>
      </c>
      <c r="R318" s="55">
        <f>'demand data 2018'!F320</f>
        <v>0</v>
      </c>
      <c r="S318" s="55">
        <f>'demand data 2018'!G320</f>
        <v>0</v>
      </c>
      <c r="T318" s="55">
        <f>'demand data 2018'!H320</f>
        <v>0</v>
      </c>
      <c r="U318" s="55">
        <f>'demand data 2018'!I320</f>
        <v>0</v>
      </c>
      <c r="V318" s="55">
        <f>'demand data 2018'!J320</f>
        <v>0</v>
      </c>
      <c r="W318" s="34" t="str">
        <f t="shared" si="17"/>
        <v>Different</v>
      </c>
      <c r="X318" s="38">
        <f t="shared" si="18"/>
        <v>0</v>
      </c>
      <c r="Y318" s="34">
        <f t="shared" si="19"/>
        <v>0</v>
      </c>
      <c r="Z318" s="57">
        <f t="shared" si="20"/>
        <v>0</v>
      </c>
    </row>
    <row r="319" spans="2:26" x14ac:dyDescent="0.2">
      <c r="B319" s="46" t="s">
        <v>547</v>
      </c>
      <c r="C319" s="46"/>
      <c r="D319" s="48">
        <v>55</v>
      </c>
      <c r="E319" s="48">
        <v>55</v>
      </c>
      <c r="F319" s="48">
        <v>55</v>
      </c>
      <c r="G319" s="48">
        <v>56</v>
      </c>
      <c r="H319" s="48">
        <v>56</v>
      </c>
      <c r="I319" s="48">
        <v>56</v>
      </c>
      <c r="J319" s="48">
        <v>56</v>
      </c>
      <c r="K319" s="48">
        <v>57</v>
      </c>
      <c r="L319" s="37"/>
      <c r="M319" s="55" t="str">
        <f>'demand data 2018'!A321</f>
        <v>FAAR1R</v>
      </c>
      <c r="N319" s="55">
        <f>'demand data 2018'!B321</f>
        <v>0</v>
      </c>
      <c r="O319" s="55">
        <f>'demand data 2018'!C321</f>
        <v>0</v>
      </c>
      <c r="P319" s="55">
        <f>'demand data 2018'!D321</f>
        <v>0</v>
      </c>
      <c r="Q319" s="55">
        <f>'demand data 2018'!E321</f>
        <v>0</v>
      </c>
      <c r="R319" s="55">
        <f>'demand data 2018'!F321</f>
        <v>0</v>
      </c>
      <c r="S319" s="55">
        <f>'demand data 2018'!G321</f>
        <v>0</v>
      </c>
      <c r="T319" s="55">
        <f>'demand data 2018'!H321</f>
        <v>0</v>
      </c>
      <c r="U319" s="55">
        <f>'demand data 2018'!I321</f>
        <v>0</v>
      </c>
      <c r="V319" s="55">
        <f>'demand data 2018'!J321</f>
        <v>0</v>
      </c>
      <c r="W319" s="34" t="str">
        <f t="shared" si="17"/>
        <v>Different</v>
      </c>
      <c r="X319" s="38">
        <f t="shared" si="18"/>
        <v>55</v>
      </c>
      <c r="Y319" s="34">
        <f t="shared" si="19"/>
        <v>0</v>
      </c>
      <c r="Z319" s="57">
        <f t="shared" si="20"/>
        <v>1</v>
      </c>
    </row>
    <row r="320" spans="2:26" x14ac:dyDescent="0.2">
      <c r="B320" s="46" t="s">
        <v>737</v>
      </c>
      <c r="C320" s="46"/>
      <c r="D320" s="48">
        <v>0</v>
      </c>
      <c r="E320" s="48">
        <v>0</v>
      </c>
      <c r="F320" s="48">
        <v>0</v>
      </c>
      <c r="G320" s="48">
        <v>0</v>
      </c>
      <c r="H320" s="48">
        <v>0</v>
      </c>
      <c r="I320" s="48">
        <v>0</v>
      </c>
      <c r="J320" s="48">
        <v>0</v>
      </c>
      <c r="K320" s="48">
        <v>0</v>
      </c>
      <c r="L320" s="37"/>
      <c r="M320" s="55" t="str">
        <f>'demand data 2018'!A322</f>
        <v>FALL40</v>
      </c>
      <c r="N320" s="55">
        <f>'demand data 2018'!B322</f>
        <v>0</v>
      </c>
      <c r="O320" s="55">
        <f>'demand data 2018'!C322</f>
        <v>0</v>
      </c>
      <c r="P320" s="55">
        <f>'demand data 2018'!D322</f>
        <v>0</v>
      </c>
      <c r="Q320" s="55">
        <f>'demand data 2018'!E322</f>
        <v>0</v>
      </c>
      <c r="R320" s="55">
        <f>'demand data 2018'!F322</f>
        <v>0</v>
      </c>
      <c r="S320" s="55">
        <f>'demand data 2018'!G322</f>
        <v>0</v>
      </c>
      <c r="T320" s="55">
        <f>'demand data 2018'!H322</f>
        <v>0</v>
      </c>
      <c r="U320" s="55">
        <f>'demand data 2018'!I322</f>
        <v>0</v>
      </c>
      <c r="V320" s="55">
        <f>'demand data 2018'!J322</f>
        <v>0</v>
      </c>
      <c r="W320" s="34" t="str">
        <f t="shared" si="17"/>
        <v>Different</v>
      </c>
      <c r="X320" s="38">
        <f t="shared" si="18"/>
        <v>0</v>
      </c>
      <c r="Y320" s="34">
        <f t="shared" si="19"/>
        <v>0</v>
      </c>
      <c r="Z320" s="57">
        <f t="shared" si="20"/>
        <v>0</v>
      </c>
    </row>
    <row r="321" spans="2:26" x14ac:dyDescent="0.2">
      <c r="B321" s="46" t="s">
        <v>682</v>
      </c>
      <c r="C321" s="46"/>
      <c r="D321" s="48">
        <v>0</v>
      </c>
      <c r="E321" s="48">
        <v>0</v>
      </c>
      <c r="F321" s="48">
        <v>0</v>
      </c>
      <c r="G321" s="48">
        <v>0</v>
      </c>
      <c r="H321" s="48">
        <v>0</v>
      </c>
      <c r="I321" s="48">
        <v>0</v>
      </c>
      <c r="J321" s="48">
        <v>0</v>
      </c>
      <c r="K321" s="48">
        <v>0</v>
      </c>
      <c r="L321" s="37"/>
      <c r="M321" s="55" t="str">
        <f>'demand data 2018'!A323</f>
        <v>FARI10</v>
      </c>
      <c r="N321" s="55">
        <f>'demand data 2018'!B323</f>
        <v>0</v>
      </c>
      <c r="O321" s="55">
        <f>'demand data 2018'!C323</f>
        <v>0</v>
      </c>
      <c r="P321" s="55">
        <f>'demand data 2018'!D323</f>
        <v>0</v>
      </c>
      <c r="Q321" s="55">
        <f>'demand data 2018'!E323</f>
        <v>0</v>
      </c>
      <c r="R321" s="55">
        <f>'demand data 2018'!F323</f>
        <v>0</v>
      </c>
      <c r="S321" s="55">
        <f>'demand data 2018'!G323</f>
        <v>0</v>
      </c>
      <c r="T321" s="55">
        <f>'demand data 2018'!H323</f>
        <v>0</v>
      </c>
      <c r="U321" s="55">
        <f>'demand data 2018'!I323</f>
        <v>0</v>
      </c>
      <c r="V321" s="55">
        <f>'demand data 2018'!J323</f>
        <v>0</v>
      </c>
      <c r="W321" s="34" t="str">
        <f t="shared" si="17"/>
        <v>Different</v>
      </c>
      <c r="X321" s="38">
        <f t="shared" si="18"/>
        <v>0</v>
      </c>
      <c r="Y321" s="34">
        <f t="shared" si="19"/>
        <v>0</v>
      </c>
      <c r="Z321" s="57">
        <f t="shared" si="20"/>
        <v>0</v>
      </c>
    </row>
    <row r="322" spans="2:26" x14ac:dyDescent="0.2">
      <c r="B322" s="46" t="s">
        <v>683</v>
      </c>
      <c r="C322" s="46"/>
      <c r="D322" s="48">
        <v>60</v>
      </c>
      <c r="E322" s="48">
        <v>60</v>
      </c>
      <c r="F322" s="48">
        <v>61</v>
      </c>
      <c r="G322" s="48">
        <v>61</v>
      </c>
      <c r="H322" s="48">
        <v>61</v>
      </c>
      <c r="I322" s="48">
        <v>62</v>
      </c>
      <c r="J322" s="48">
        <v>62</v>
      </c>
      <c r="K322" s="48">
        <v>62</v>
      </c>
      <c r="L322" s="37"/>
      <c r="M322" s="55" t="str">
        <f>'demand data 2018'!A324</f>
        <v>FARI20</v>
      </c>
      <c r="N322" s="55">
        <f>'demand data 2018'!B324</f>
        <v>0</v>
      </c>
      <c r="O322" s="55">
        <f>'demand data 2018'!C324</f>
        <v>0</v>
      </c>
      <c r="P322" s="55">
        <f>'demand data 2018'!D324</f>
        <v>0</v>
      </c>
      <c r="Q322" s="55">
        <f>'demand data 2018'!E324</f>
        <v>0</v>
      </c>
      <c r="R322" s="55">
        <f>'demand data 2018'!F324</f>
        <v>0</v>
      </c>
      <c r="S322" s="55">
        <f>'demand data 2018'!G324</f>
        <v>0</v>
      </c>
      <c r="T322" s="55">
        <f>'demand data 2018'!H324</f>
        <v>0</v>
      </c>
      <c r="U322" s="55">
        <f>'demand data 2018'!I324</f>
        <v>0</v>
      </c>
      <c r="V322" s="55">
        <f>'demand data 2018'!J324</f>
        <v>0</v>
      </c>
      <c r="W322" s="34" t="str">
        <f t="shared" si="17"/>
        <v>Different</v>
      </c>
      <c r="X322" s="38">
        <f t="shared" si="18"/>
        <v>60</v>
      </c>
      <c r="Y322" s="34">
        <f t="shared" si="19"/>
        <v>0</v>
      </c>
      <c r="Z322" s="57">
        <f t="shared" si="20"/>
        <v>1</v>
      </c>
    </row>
    <row r="323" spans="2:26" x14ac:dyDescent="0.2">
      <c r="B323" s="46" t="s">
        <v>738</v>
      </c>
      <c r="C323" s="46"/>
      <c r="D323" s="48">
        <v>0</v>
      </c>
      <c r="E323" s="48">
        <v>0</v>
      </c>
      <c r="F323" s="48">
        <v>0</v>
      </c>
      <c r="G323" s="48">
        <v>0</v>
      </c>
      <c r="H323" s="48">
        <v>0</v>
      </c>
      <c r="I323" s="48">
        <v>0</v>
      </c>
      <c r="J323" s="48">
        <v>0</v>
      </c>
      <c r="K323" s="48">
        <v>0</v>
      </c>
      <c r="L323" s="37"/>
      <c r="M323" s="55" t="str">
        <f>'demand data 2018'!A325</f>
        <v>FARI2J</v>
      </c>
      <c r="N323" s="55">
        <f>'demand data 2018'!B325</f>
        <v>0</v>
      </c>
      <c r="O323" s="55">
        <f>'demand data 2018'!C325</f>
        <v>0</v>
      </c>
      <c r="P323" s="55">
        <f>'demand data 2018'!D325</f>
        <v>0</v>
      </c>
      <c r="Q323" s="55">
        <f>'demand data 2018'!E325</f>
        <v>0</v>
      </c>
      <c r="R323" s="55">
        <f>'demand data 2018'!F325</f>
        <v>0</v>
      </c>
      <c r="S323" s="55">
        <f>'demand data 2018'!G325</f>
        <v>0</v>
      </c>
      <c r="T323" s="55">
        <f>'demand data 2018'!H325</f>
        <v>0</v>
      </c>
      <c r="U323" s="55">
        <f>'demand data 2018'!I325</f>
        <v>0</v>
      </c>
      <c r="V323" s="55">
        <f>'demand data 2018'!J325</f>
        <v>0</v>
      </c>
      <c r="W323" s="34" t="str">
        <f t="shared" si="17"/>
        <v>Different</v>
      </c>
      <c r="X323" s="38">
        <f t="shared" si="18"/>
        <v>0</v>
      </c>
      <c r="Y323" s="34">
        <f t="shared" si="19"/>
        <v>0</v>
      </c>
      <c r="Z323" s="57">
        <f t="shared" si="20"/>
        <v>0</v>
      </c>
    </row>
    <row r="324" spans="2:26" x14ac:dyDescent="0.2">
      <c r="B324" s="46" t="s">
        <v>214</v>
      </c>
      <c r="C324" s="46"/>
      <c r="D324" s="48">
        <v>0</v>
      </c>
      <c r="E324" s="48">
        <v>0</v>
      </c>
      <c r="F324" s="48">
        <v>0</v>
      </c>
      <c r="G324" s="48">
        <v>0</v>
      </c>
      <c r="H324" s="48">
        <v>0</v>
      </c>
      <c r="I324" s="48">
        <v>0</v>
      </c>
      <c r="J324" s="48">
        <v>0</v>
      </c>
      <c r="K324" s="48">
        <v>0</v>
      </c>
      <c r="L324" s="37"/>
      <c r="M324" s="55" t="str">
        <f>'demand data 2018'!A326</f>
        <v>FARI2K</v>
      </c>
      <c r="N324" s="55">
        <f>'demand data 2018'!B326</f>
        <v>0</v>
      </c>
      <c r="O324" s="55">
        <f>'demand data 2018'!C326</f>
        <v>0</v>
      </c>
      <c r="P324" s="55">
        <f>'demand data 2018'!D326</f>
        <v>0</v>
      </c>
      <c r="Q324" s="55">
        <f>'demand data 2018'!E326</f>
        <v>0</v>
      </c>
      <c r="R324" s="55">
        <f>'demand data 2018'!F326</f>
        <v>0</v>
      </c>
      <c r="S324" s="55">
        <f>'demand data 2018'!G326</f>
        <v>0</v>
      </c>
      <c r="T324" s="55">
        <f>'demand data 2018'!H326</f>
        <v>0</v>
      </c>
      <c r="U324" s="55">
        <f>'demand data 2018'!I326</f>
        <v>0</v>
      </c>
      <c r="V324" s="55">
        <f>'demand data 2018'!J326</f>
        <v>0</v>
      </c>
      <c r="W324" s="34" t="str">
        <f t="shared" si="17"/>
        <v>Different</v>
      </c>
      <c r="X324" s="38">
        <f t="shared" si="18"/>
        <v>0</v>
      </c>
      <c r="Y324" s="34">
        <f t="shared" si="19"/>
        <v>0</v>
      </c>
      <c r="Z324" s="57">
        <f t="shared" si="20"/>
        <v>0</v>
      </c>
    </row>
    <row r="325" spans="2:26" x14ac:dyDescent="0.2">
      <c r="B325" s="46" t="s">
        <v>213</v>
      </c>
      <c r="C325" s="46"/>
      <c r="D325" s="48">
        <v>0</v>
      </c>
      <c r="E325" s="48">
        <v>0</v>
      </c>
      <c r="F325" s="48">
        <v>0</v>
      </c>
      <c r="G325" s="48">
        <v>0</v>
      </c>
      <c r="H325" s="48">
        <v>0</v>
      </c>
      <c r="I325" s="48">
        <v>0</v>
      </c>
      <c r="J325" s="48">
        <v>0</v>
      </c>
      <c r="K325" s="48">
        <v>0</v>
      </c>
      <c r="L325" s="37"/>
      <c r="M325" s="55" t="str">
        <f>'demand data 2018'!A327</f>
        <v>FASN20</v>
      </c>
      <c r="N325" s="55">
        <f>'demand data 2018'!B327</f>
        <v>0</v>
      </c>
      <c r="O325" s="55">
        <f>'demand data 2018'!C327</f>
        <v>-6</v>
      </c>
      <c r="P325" s="55">
        <f>'demand data 2018'!D327</f>
        <v>-6</v>
      </c>
      <c r="Q325" s="55">
        <f>'demand data 2018'!E327</f>
        <v>-6</v>
      </c>
      <c r="R325" s="55">
        <f>'demand data 2018'!F327</f>
        <v>-6</v>
      </c>
      <c r="S325" s="55">
        <f>'demand data 2018'!G327</f>
        <v>-6</v>
      </c>
      <c r="T325" s="55">
        <f>'demand data 2018'!H327</f>
        <v>-6</v>
      </c>
      <c r="U325" s="55">
        <f>'demand data 2018'!I327</f>
        <v>-6</v>
      </c>
      <c r="V325" s="55">
        <f>'demand data 2018'!J327</f>
        <v>-6</v>
      </c>
      <c r="W325" s="34" t="str">
        <f t="shared" si="17"/>
        <v>Different</v>
      </c>
      <c r="X325" s="38">
        <f t="shared" si="18"/>
        <v>0</v>
      </c>
      <c r="Y325" s="34">
        <f t="shared" si="19"/>
        <v>-6</v>
      </c>
      <c r="Z325" s="57">
        <f t="shared" si="20"/>
        <v>0</v>
      </c>
    </row>
    <row r="326" spans="2:26" x14ac:dyDescent="0.2">
      <c r="B326" s="46" t="s">
        <v>740</v>
      </c>
      <c r="C326" s="46"/>
      <c r="D326" s="48">
        <v>0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37"/>
      <c r="M326" s="55" t="str">
        <f>'demand data 2018'!A328</f>
        <v>FAUG10</v>
      </c>
      <c r="N326" s="55">
        <f>'demand data 2018'!B328</f>
        <v>0</v>
      </c>
      <c r="O326" s="55">
        <f>'demand data 2018'!C328</f>
        <v>4</v>
      </c>
      <c r="P326" s="55">
        <f>'demand data 2018'!D328</f>
        <v>4</v>
      </c>
      <c r="Q326" s="55">
        <f>'demand data 2018'!E328</f>
        <v>4</v>
      </c>
      <c r="R326" s="55">
        <f>'demand data 2018'!F328</f>
        <v>4</v>
      </c>
      <c r="S326" s="55">
        <f>'demand data 2018'!G328</f>
        <v>4</v>
      </c>
      <c r="T326" s="55">
        <f>'demand data 2018'!H328</f>
        <v>4</v>
      </c>
      <c r="U326" s="55">
        <f>'demand data 2018'!I328</f>
        <v>4</v>
      </c>
      <c r="V326" s="55">
        <f>'demand data 2018'!J328</f>
        <v>4</v>
      </c>
      <c r="W326" s="34" t="str">
        <f t="shared" si="17"/>
        <v>Different</v>
      </c>
      <c r="X326" s="38">
        <f t="shared" si="18"/>
        <v>0</v>
      </c>
      <c r="Y326" s="34">
        <f t="shared" si="19"/>
        <v>4</v>
      </c>
      <c r="Z326" s="57">
        <f t="shared" si="20"/>
        <v>0</v>
      </c>
    </row>
    <row r="327" spans="2:26" x14ac:dyDescent="0.2">
      <c r="B327" s="46" t="s">
        <v>678</v>
      </c>
      <c r="C327" s="46"/>
      <c r="D327" s="48">
        <v>3</v>
      </c>
      <c r="E327" s="48">
        <v>3</v>
      </c>
      <c r="F327" s="48">
        <v>3</v>
      </c>
      <c r="G327" s="48">
        <v>4</v>
      </c>
      <c r="H327" s="48">
        <v>4</v>
      </c>
      <c r="I327" s="48">
        <v>4</v>
      </c>
      <c r="J327" s="48">
        <v>4</v>
      </c>
      <c r="K327" s="48">
        <v>4</v>
      </c>
      <c r="L327" s="37"/>
      <c r="M327" s="55" t="str">
        <f>'demand data 2018'!A329</f>
        <v>FAUG20</v>
      </c>
      <c r="N327" s="55">
        <f>'demand data 2018'!B329</f>
        <v>0</v>
      </c>
      <c r="O327" s="55">
        <f>'demand data 2018'!C329</f>
        <v>0</v>
      </c>
      <c r="P327" s="55">
        <f>'demand data 2018'!D329</f>
        <v>0</v>
      </c>
      <c r="Q327" s="55">
        <f>'demand data 2018'!E329</f>
        <v>0</v>
      </c>
      <c r="R327" s="55">
        <f>'demand data 2018'!F329</f>
        <v>0</v>
      </c>
      <c r="S327" s="55">
        <f>'demand data 2018'!G329</f>
        <v>0</v>
      </c>
      <c r="T327" s="55">
        <f>'demand data 2018'!H329</f>
        <v>0</v>
      </c>
      <c r="U327" s="55">
        <f>'demand data 2018'!I329</f>
        <v>0</v>
      </c>
      <c r="V327" s="55">
        <f>'demand data 2018'!J329</f>
        <v>0</v>
      </c>
      <c r="W327" s="34" t="str">
        <f t="shared" si="17"/>
        <v>Different</v>
      </c>
      <c r="X327" s="38">
        <f t="shared" si="18"/>
        <v>3</v>
      </c>
      <c r="Y327" s="34">
        <f t="shared" si="19"/>
        <v>0</v>
      </c>
      <c r="Z327" s="57">
        <f t="shared" si="20"/>
        <v>1</v>
      </c>
    </row>
    <row r="328" spans="2:26" x14ac:dyDescent="0.2">
      <c r="B328" s="50" t="s">
        <v>174</v>
      </c>
      <c r="C328" s="46"/>
      <c r="D328" s="48">
        <v>0</v>
      </c>
      <c r="E328" s="48">
        <v>0</v>
      </c>
      <c r="F328" s="48">
        <v>0</v>
      </c>
      <c r="G328" s="48">
        <v>0</v>
      </c>
      <c r="H328" s="48">
        <v>0</v>
      </c>
      <c r="I328" s="48">
        <v>0</v>
      </c>
      <c r="J328" s="48">
        <v>0</v>
      </c>
      <c r="K328" s="48">
        <v>0</v>
      </c>
      <c r="L328" s="37"/>
      <c r="M328" s="55" t="str">
        <f>'demand data 2018'!A330</f>
        <v>FAUG40</v>
      </c>
      <c r="N328" s="55">
        <f>'demand data 2018'!B330</f>
        <v>0</v>
      </c>
      <c r="O328" s="55">
        <f>'demand data 2018'!C330</f>
        <v>0</v>
      </c>
      <c r="P328" s="55">
        <f>'demand data 2018'!D330</f>
        <v>0</v>
      </c>
      <c r="Q328" s="55">
        <f>'demand data 2018'!E330</f>
        <v>0</v>
      </c>
      <c r="R328" s="55">
        <f>'demand data 2018'!F330</f>
        <v>0</v>
      </c>
      <c r="S328" s="55">
        <f>'demand data 2018'!G330</f>
        <v>0</v>
      </c>
      <c r="T328" s="55">
        <f>'demand data 2018'!H330</f>
        <v>0</v>
      </c>
      <c r="U328" s="55">
        <f>'demand data 2018'!I330</f>
        <v>0</v>
      </c>
      <c r="V328" s="55">
        <f>'demand data 2018'!J330</f>
        <v>0</v>
      </c>
      <c r="W328" s="34" t="str">
        <f t="shared" si="17"/>
        <v>Different</v>
      </c>
      <c r="X328" s="38">
        <f t="shared" si="18"/>
        <v>0</v>
      </c>
      <c r="Y328" s="34">
        <f t="shared" si="19"/>
        <v>0</v>
      </c>
      <c r="Z328" s="57">
        <f t="shared" si="20"/>
        <v>0</v>
      </c>
    </row>
    <row r="329" spans="2:26" x14ac:dyDescent="0.2">
      <c r="B329" s="50" t="s">
        <v>521</v>
      </c>
      <c r="C329" s="46"/>
      <c r="D329" s="48">
        <v>0</v>
      </c>
      <c r="E329" s="48">
        <v>0</v>
      </c>
      <c r="F329" s="48">
        <v>0</v>
      </c>
      <c r="G329" s="48">
        <v>0</v>
      </c>
      <c r="H329" s="48">
        <v>0</v>
      </c>
      <c r="I329" s="48">
        <v>0</v>
      </c>
      <c r="J329" s="48">
        <v>0</v>
      </c>
      <c r="K329" s="48">
        <v>0</v>
      </c>
      <c r="L329" s="37"/>
      <c r="M329" s="55" t="str">
        <f>'demand data 2018'!A331</f>
        <v>FAWL40</v>
      </c>
      <c r="N329" s="55">
        <f>'demand data 2018'!B331</f>
        <v>0</v>
      </c>
      <c r="O329" s="55">
        <f>'demand data 2018'!C331</f>
        <v>267</v>
      </c>
      <c r="P329" s="55">
        <f>'demand data 2018'!D331</f>
        <v>268</v>
      </c>
      <c r="Q329" s="55">
        <f>'demand data 2018'!E331</f>
        <v>269</v>
      </c>
      <c r="R329" s="55">
        <f>'demand data 2018'!F331</f>
        <v>270</v>
      </c>
      <c r="S329" s="55">
        <f>'demand data 2018'!G331</f>
        <v>271</v>
      </c>
      <c r="T329" s="55">
        <f>'demand data 2018'!H331</f>
        <v>272</v>
      </c>
      <c r="U329" s="55">
        <f>'demand data 2018'!I331</f>
        <v>272</v>
      </c>
      <c r="V329" s="55">
        <f>'demand data 2018'!J331</f>
        <v>273</v>
      </c>
      <c r="W329" s="34" t="str">
        <f t="shared" si="17"/>
        <v>Different</v>
      </c>
      <c r="X329" s="38">
        <f t="shared" si="18"/>
        <v>0</v>
      </c>
      <c r="Y329" s="34">
        <f t="shared" si="19"/>
        <v>267</v>
      </c>
      <c r="Z329" s="57">
        <f t="shared" si="20"/>
        <v>0</v>
      </c>
    </row>
    <row r="330" spans="2:26" x14ac:dyDescent="0.2">
      <c r="B330" s="46" t="s">
        <v>408</v>
      </c>
      <c r="C330" s="46"/>
      <c r="D330" s="48">
        <v>93</v>
      </c>
      <c r="E330" s="48">
        <v>93</v>
      </c>
      <c r="F330" s="48">
        <v>94</v>
      </c>
      <c r="G330" s="48">
        <v>96</v>
      </c>
      <c r="H330" s="48">
        <v>100</v>
      </c>
      <c r="I330" s="48">
        <v>103</v>
      </c>
      <c r="J330" s="48">
        <v>107</v>
      </c>
      <c r="K330" s="48">
        <v>111</v>
      </c>
      <c r="L330" s="37"/>
      <c r="M330" s="55" t="str">
        <f>'demand data 2018'!A332</f>
        <v>FECK20</v>
      </c>
      <c r="N330" s="55">
        <f>'demand data 2018'!B332</f>
        <v>0</v>
      </c>
      <c r="O330" s="55">
        <f>'demand data 2018'!C332</f>
        <v>162</v>
      </c>
      <c r="P330" s="55">
        <f>'demand data 2018'!D332</f>
        <v>165</v>
      </c>
      <c r="Q330" s="55">
        <f>'demand data 2018'!E332</f>
        <v>168</v>
      </c>
      <c r="R330" s="55">
        <f>'demand data 2018'!F332</f>
        <v>171</v>
      </c>
      <c r="S330" s="55">
        <f>'demand data 2018'!G332</f>
        <v>174</v>
      </c>
      <c r="T330" s="55">
        <f>'demand data 2018'!H332</f>
        <v>178</v>
      </c>
      <c r="U330" s="55">
        <f>'demand data 2018'!I332</f>
        <v>182</v>
      </c>
      <c r="V330" s="55">
        <f>'demand data 2018'!J332</f>
        <v>186</v>
      </c>
      <c r="W330" s="34" t="str">
        <f t="shared" ref="W330:W393" si="21">IF(B330=M330,"ok","Different")</f>
        <v>Different</v>
      </c>
      <c r="X330" s="38">
        <f t="shared" ref="X330:X393" si="22">E330</f>
        <v>93</v>
      </c>
      <c r="Y330" s="34">
        <f t="shared" ref="Y330:Y393" si="23">O330</f>
        <v>162</v>
      </c>
      <c r="Z330" s="57">
        <f t="shared" ref="Z330:Z393" si="24">IF(ISERROR((X330-Y330)/X330),0,(X330-Y330)/X330)</f>
        <v>-0.74193548387096775</v>
      </c>
    </row>
    <row r="331" spans="2:26" x14ac:dyDescent="0.2">
      <c r="B331" s="46" t="s">
        <v>2</v>
      </c>
      <c r="C331" s="46"/>
      <c r="D331" s="48">
        <v>0</v>
      </c>
      <c r="E331" s="48">
        <v>0</v>
      </c>
      <c r="F331" s="48">
        <v>0</v>
      </c>
      <c r="G331" s="48">
        <v>0</v>
      </c>
      <c r="H331" s="48">
        <v>0</v>
      </c>
      <c r="I331" s="48">
        <v>0</v>
      </c>
      <c r="J331" s="48">
        <v>0</v>
      </c>
      <c r="K331" s="48">
        <v>0</v>
      </c>
      <c r="L331" s="37"/>
      <c r="M331" s="55" t="str">
        <f>'demand data 2018'!A333</f>
        <v>FECK40</v>
      </c>
      <c r="N331" s="55">
        <f>'demand data 2018'!B333</f>
        <v>0</v>
      </c>
      <c r="O331" s="55">
        <f>'demand data 2018'!C333</f>
        <v>162</v>
      </c>
      <c r="P331" s="55">
        <f>'demand data 2018'!D333</f>
        <v>165</v>
      </c>
      <c r="Q331" s="55">
        <f>'demand data 2018'!E333</f>
        <v>168</v>
      </c>
      <c r="R331" s="55">
        <f>'demand data 2018'!F333</f>
        <v>171</v>
      </c>
      <c r="S331" s="55">
        <f>'demand data 2018'!G333</f>
        <v>174</v>
      </c>
      <c r="T331" s="55">
        <f>'demand data 2018'!H333</f>
        <v>178</v>
      </c>
      <c r="U331" s="55">
        <f>'demand data 2018'!I333</f>
        <v>182</v>
      </c>
      <c r="V331" s="55">
        <f>'demand data 2018'!J333</f>
        <v>186</v>
      </c>
      <c r="W331" s="34" t="str">
        <f t="shared" si="21"/>
        <v>Different</v>
      </c>
      <c r="X331" s="38">
        <f t="shared" si="22"/>
        <v>0</v>
      </c>
      <c r="Y331" s="34">
        <f t="shared" si="23"/>
        <v>162</v>
      </c>
      <c r="Z331" s="57">
        <f t="shared" si="24"/>
        <v>0</v>
      </c>
    </row>
    <row r="332" spans="2:26" x14ac:dyDescent="0.2">
      <c r="B332" s="46" t="s">
        <v>3</v>
      </c>
      <c r="C332" s="46"/>
      <c r="D332" s="48">
        <v>0</v>
      </c>
      <c r="E332" s="48">
        <v>0</v>
      </c>
      <c r="F332" s="48">
        <v>0</v>
      </c>
      <c r="G332" s="48">
        <v>0</v>
      </c>
      <c r="H332" s="48">
        <v>0</v>
      </c>
      <c r="I332" s="48">
        <v>0</v>
      </c>
      <c r="J332" s="48">
        <v>0</v>
      </c>
      <c r="K332" s="48">
        <v>0</v>
      </c>
      <c r="L332" s="37"/>
      <c r="M332" s="55" t="str">
        <f>'demand data 2018'!A334</f>
        <v>FENW4A</v>
      </c>
      <c r="N332" s="55">
        <f>'demand data 2018'!B334</f>
        <v>0</v>
      </c>
      <c r="O332" s="55">
        <f>'demand data 2018'!C334</f>
        <v>0</v>
      </c>
      <c r="P332" s="55">
        <f>'demand data 2018'!D334</f>
        <v>0</v>
      </c>
      <c r="Q332" s="55">
        <f>'demand data 2018'!E334</f>
        <v>0</v>
      </c>
      <c r="R332" s="55">
        <f>'demand data 2018'!F334</f>
        <v>0</v>
      </c>
      <c r="S332" s="55">
        <f>'demand data 2018'!G334</f>
        <v>0</v>
      </c>
      <c r="T332" s="55">
        <f>'demand data 2018'!H334</f>
        <v>0</v>
      </c>
      <c r="U332" s="55">
        <f>'demand data 2018'!I334</f>
        <v>0</v>
      </c>
      <c r="V332" s="55">
        <f>'demand data 2018'!J334</f>
        <v>0</v>
      </c>
      <c r="W332" s="34" t="str">
        <f t="shared" si="21"/>
        <v>Different</v>
      </c>
      <c r="X332" s="38">
        <f t="shared" si="22"/>
        <v>0</v>
      </c>
      <c r="Y332" s="34">
        <f t="shared" si="23"/>
        <v>0</v>
      </c>
      <c r="Z332" s="57">
        <f t="shared" si="24"/>
        <v>0</v>
      </c>
    </row>
    <row r="333" spans="2:26" x14ac:dyDescent="0.2">
      <c r="B333" s="46" t="s">
        <v>64</v>
      </c>
      <c r="C333" s="46"/>
      <c r="D333" s="48">
        <v>0</v>
      </c>
      <c r="E333" s="48">
        <v>0</v>
      </c>
      <c r="F333" s="48">
        <v>0</v>
      </c>
      <c r="G333" s="48">
        <v>0</v>
      </c>
      <c r="H333" s="48">
        <v>0</v>
      </c>
      <c r="I333" s="48">
        <v>0</v>
      </c>
      <c r="J333" s="48">
        <v>0</v>
      </c>
      <c r="K333" s="48">
        <v>0</v>
      </c>
      <c r="L333" s="37"/>
      <c r="M333" s="55" t="str">
        <f>'demand data 2018'!A335</f>
        <v>FERO10</v>
      </c>
      <c r="N333" s="55">
        <f>'demand data 2018'!B335</f>
        <v>0</v>
      </c>
      <c r="O333" s="55">
        <f>'demand data 2018'!C335</f>
        <v>0</v>
      </c>
      <c r="P333" s="55">
        <f>'demand data 2018'!D335</f>
        <v>0</v>
      </c>
      <c r="Q333" s="55">
        <f>'demand data 2018'!E335</f>
        <v>0</v>
      </c>
      <c r="R333" s="55">
        <f>'demand data 2018'!F335</f>
        <v>0</v>
      </c>
      <c r="S333" s="55">
        <f>'demand data 2018'!G335</f>
        <v>0</v>
      </c>
      <c r="T333" s="55">
        <f>'demand data 2018'!H335</f>
        <v>0</v>
      </c>
      <c r="U333" s="55">
        <f>'demand data 2018'!I335</f>
        <v>0</v>
      </c>
      <c r="V333" s="55">
        <f>'demand data 2018'!J335</f>
        <v>0</v>
      </c>
      <c r="W333" s="34" t="str">
        <f t="shared" si="21"/>
        <v>Different</v>
      </c>
      <c r="X333" s="38">
        <f t="shared" si="22"/>
        <v>0</v>
      </c>
      <c r="Y333" s="34">
        <f t="shared" si="23"/>
        <v>0</v>
      </c>
      <c r="Z333" s="57">
        <f t="shared" si="24"/>
        <v>0</v>
      </c>
    </row>
    <row r="334" spans="2:26" x14ac:dyDescent="0.2">
      <c r="B334" s="46" t="s">
        <v>149</v>
      </c>
      <c r="C334" s="46"/>
      <c r="D334" s="48">
        <v>0</v>
      </c>
      <c r="E334" s="48">
        <v>0</v>
      </c>
      <c r="F334" s="48">
        <v>0</v>
      </c>
      <c r="G334" s="48">
        <v>0</v>
      </c>
      <c r="H334" s="48">
        <v>0</v>
      </c>
      <c r="I334" s="48">
        <v>0</v>
      </c>
      <c r="J334" s="48">
        <v>0</v>
      </c>
      <c r="K334" s="48">
        <v>0</v>
      </c>
      <c r="L334" s="37"/>
      <c r="M334" s="55" t="str">
        <f>'demand data 2018'!A336</f>
        <v>FERO1S</v>
      </c>
      <c r="N334" s="55">
        <f>'demand data 2018'!B336</f>
        <v>0</v>
      </c>
      <c r="O334" s="55">
        <f>'demand data 2018'!C336</f>
        <v>0</v>
      </c>
      <c r="P334" s="55">
        <f>'demand data 2018'!D336</f>
        <v>0</v>
      </c>
      <c r="Q334" s="55">
        <f>'demand data 2018'!E336</f>
        <v>0</v>
      </c>
      <c r="R334" s="55">
        <f>'demand data 2018'!F336</f>
        <v>0</v>
      </c>
      <c r="S334" s="55">
        <f>'demand data 2018'!G336</f>
        <v>0</v>
      </c>
      <c r="T334" s="55">
        <f>'demand data 2018'!H336</f>
        <v>0</v>
      </c>
      <c r="U334" s="55">
        <f>'demand data 2018'!I336</f>
        <v>0</v>
      </c>
      <c r="V334" s="55">
        <f>'demand data 2018'!J336</f>
        <v>0</v>
      </c>
      <c r="W334" s="34" t="str">
        <f t="shared" si="21"/>
        <v>Different</v>
      </c>
      <c r="X334" s="38">
        <f t="shared" si="22"/>
        <v>0</v>
      </c>
      <c r="Y334" s="34">
        <f t="shared" si="23"/>
        <v>0</v>
      </c>
      <c r="Z334" s="57">
        <f t="shared" si="24"/>
        <v>0</v>
      </c>
    </row>
    <row r="335" spans="2:26" x14ac:dyDescent="0.2">
      <c r="B335" s="46" t="s">
        <v>150</v>
      </c>
      <c r="C335" s="46"/>
      <c r="D335" s="48">
        <v>0</v>
      </c>
      <c r="E335" s="48">
        <v>0</v>
      </c>
      <c r="F335" s="48">
        <v>0</v>
      </c>
      <c r="G335" s="48">
        <v>0</v>
      </c>
      <c r="H335" s="48">
        <v>0</v>
      </c>
      <c r="I335" s="48">
        <v>0</v>
      </c>
      <c r="J335" s="48">
        <v>0</v>
      </c>
      <c r="K335" s="48">
        <v>0</v>
      </c>
      <c r="L335" s="37"/>
      <c r="M335" s="55" t="str">
        <f>'demand data 2018'!A337</f>
        <v>FERR20</v>
      </c>
      <c r="N335" s="55">
        <f>'demand data 2018'!B337</f>
        <v>0</v>
      </c>
      <c r="O335" s="55">
        <f>'demand data 2018'!C337</f>
        <v>0</v>
      </c>
      <c r="P335" s="55">
        <f>'demand data 2018'!D337</f>
        <v>0</v>
      </c>
      <c r="Q335" s="55">
        <f>'demand data 2018'!E337</f>
        <v>0</v>
      </c>
      <c r="R335" s="55">
        <f>'demand data 2018'!F337</f>
        <v>0</v>
      </c>
      <c r="S335" s="55">
        <f>'demand data 2018'!G337</f>
        <v>0</v>
      </c>
      <c r="T335" s="55">
        <f>'demand data 2018'!H337</f>
        <v>0</v>
      </c>
      <c r="U335" s="55">
        <f>'demand data 2018'!I337</f>
        <v>0</v>
      </c>
      <c r="V335" s="55">
        <f>'demand data 2018'!J337</f>
        <v>0</v>
      </c>
      <c r="W335" s="34" t="str">
        <f t="shared" si="21"/>
        <v>Different</v>
      </c>
      <c r="X335" s="38">
        <f t="shared" si="22"/>
        <v>0</v>
      </c>
      <c r="Y335" s="34">
        <f t="shared" si="23"/>
        <v>0</v>
      </c>
      <c r="Z335" s="57">
        <f t="shared" si="24"/>
        <v>0</v>
      </c>
    </row>
    <row r="336" spans="2:26" x14ac:dyDescent="0.2">
      <c r="B336" s="46" t="s">
        <v>432</v>
      </c>
      <c r="C336" s="46"/>
      <c r="D336" s="48">
        <v>484</v>
      </c>
      <c r="E336" s="48">
        <v>499</v>
      </c>
      <c r="F336" s="48">
        <v>509</v>
      </c>
      <c r="G336" s="48">
        <v>518</v>
      </c>
      <c r="H336" s="48">
        <v>524</v>
      </c>
      <c r="I336" s="48">
        <v>530</v>
      </c>
      <c r="J336" s="48">
        <v>536</v>
      </c>
      <c r="K336" s="48">
        <v>536</v>
      </c>
      <c r="L336" s="37"/>
      <c r="M336" s="55" t="str">
        <f>'demand data 2018'!A338</f>
        <v>FERR20_NED</v>
      </c>
      <c r="N336" s="55">
        <f>'demand data 2018'!B338</f>
        <v>0</v>
      </c>
      <c r="O336" s="55">
        <f>'demand data 2018'!C338</f>
        <v>0</v>
      </c>
      <c r="P336" s="55">
        <f>'demand data 2018'!D338</f>
        <v>0</v>
      </c>
      <c r="Q336" s="55">
        <f>'demand data 2018'!E338</f>
        <v>0</v>
      </c>
      <c r="R336" s="55">
        <f>'demand data 2018'!F338</f>
        <v>0</v>
      </c>
      <c r="S336" s="55">
        <f>'demand data 2018'!G338</f>
        <v>0</v>
      </c>
      <c r="T336" s="55">
        <f>'demand data 2018'!H338</f>
        <v>0</v>
      </c>
      <c r="U336" s="55">
        <f>'demand data 2018'!I338</f>
        <v>0</v>
      </c>
      <c r="V336" s="55">
        <f>'demand data 2018'!J338</f>
        <v>0</v>
      </c>
      <c r="W336" s="34" t="str">
        <f t="shared" si="21"/>
        <v>Different</v>
      </c>
      <c r="X336" s="38">
        <f t="shared" si="22"/>
        <v>499</v>
      </c>
      <c r="Y336" s="34">
        <f t="shared" si="23"/>
        <v>0</v>
      </c>
      <c r="Z336" s="57">
        <f t="shared" si="24"/>
        <v>1</v>
      </c>
    </row>
    <row r="337" spans="2:26" x14ac:dyDescent="0.2">
      <c r="B337" s="46" t="s">
        <v>184</v>
      </c>
      <c r="C337" s="46"/>
      <c r="D337" s="48">
        <v>0</v>
      </c>
      <c r="E337" s="48">
        <v>0</v>
      </c>
      <c r="F337" s="48">
        <v>0</v>
      </c>
      <c r="G337" s="48">
        <v>0</v>
      </c>
      <c r="H337" s="48">
        <v>0</v>
      </c>
      <c r="I337" s="48">
        <v>0</v>
      </c>
      <c r="J337" s="48">
        <v>0</v>
      </c>
      <c r="K337" s="48">
        <v>0</v>
      </c>
      <c r="L337" s="37"/>
      <c r="M337" s="55" t="str">
        <f>'demand data 2018'!A339</f>
        <v>FERR20_YED</v>
      </c>
      <c r="N337" s="55">
        <f>'demand data 2018'!B339</f>
        <v>0</v>
      </c>
      <c r="O337" s="55">
        <f>'demand data 2018'!C339</f>
        <v>219</v>
      </c>
      <c r="P337" s="55">
        <f>'demand data 2018'!D339</f>
        <v>220</v>
      </c>
      <c r="Q337" s="55">
        <f>'demand data 2018'!E339</f>
        <v>221</v>
      </c>
      <c r="R337" s="55">
        <f>'demand data 2018'!F339</f>
        <v>222</v>
      </c>
      <c r="S337" s="55">
        <f>'demand data 2018'!G339</f>
        <v>223</v>
      </c>
      <c r="T337" s="55">
        <f>'demand data 2018'!H339</f>
        <v>224</v>
      </c>
      <c r="U337" s="55">
        <f>'demand data 2018'!I339</f>
        <v>225</v>
      </c>
      <c r="V337" s="55">
        <f>'demand data 2018'!J339</f>
        <v>226</v>
      </c>
      <c r="W337" s="34" t="str">
        <f t="shared" si="21"/>
        <v>Different</v>
      </c>
      <c r="X337" s="38">
        <f t="shared" si="22"/>
        <v>0</v>
      </c>
      <c r="Y337" s="34">
        <f t="shared" si="23"/>
        <v>219</v>
      </c>
      <c r="Z337" s="57">
        <f t="shared" si="24"/>
        <v>0</v>
      </c>
    </row>
    <row r="338" spans="2:26" x14ac:dyDescent="0.2">
      <c r="B338" s="46" t="s">
        <v>185</v>
      </c>
      <c r="C338" s="46"/>
      <c r="D338" s="48">
        <v>0</v>
      </c>
      <c r="E338" s="48">
        <v>0</v>
      </c>
      <c r="F338" s="48">
        <v>0</v>
      </c>
      <c r="G338" s="48">
        <v>0</v>
      </c>
      <c r="H338" s="48">
        <v>0</v>
      </c>
      <c r="I338" s="48">
        <v>0</v>
      </c>
      <c r="J338" s="48">
        <v>0</v>
      </c>
      <c r="K338" s="48">
        <v>0</v>
      </c>
      <c r="L338" s="37"/>
      <c r="M338" s="55" t="str">
        <f>'demand data 2018'!A340</f>
        <v>FERR2A</v>
      </c>
      <c r="N338" s="55">
        <f>'demand data 2018'!B340</f>
        <v>0</v>
      </c>
      <c r="O338" s="55">
        <f>'demand data 2018'!C340</f>
        <v>0</v>
      </c>
      <c r="P338" s="55">
        <f>'demand data 2018'!D340</f>
        <v>0</v>
      </c>
      <c r="Q338" s="55">
        <f>'demand data 2018'!E340</f>
        <v>0</v>
      </c>
      <c r="R338" s="55">
        <f>'demand data 2018'!F340</f>
        <v>0</v>
      </c>
      <c r="S338" s="55">
        <f>'demand data 2018'!G340</f>
        <v>0</v>
      </c>
      <c r="T338" s="55">
        <f>'demand data 2018'!H340</f>
        <v>0</v>
      </c>
      <c r="U338" s="55">
        <f>'demand data 2018'!I340</f>
        <v>0</v>
      </c>
      <c r="V338" s="55">
        <f>'demand data 2018'!J340</f>
        <v>0</v>
      </c>
      <c r="W338" s="34" t="str">
        <f t="shared" si="21"/>
        <v>Different</v>
      </c>
      <c r="X338" s="38">
        <f t="shared" si="22"/>
        <v>0</v>
      </c>
      <c r="Y338" s="34">
        <f t="shared" si="23"/>
        <v>0</v>
      </c>
      <c r="Z338" s="57">
        <f t="shared" si="24"/>
        <v>0</v>
      </c>
    </row>
    <row r="339" spans="2:26" x14ac:dyDescent="0.2">
      <c r="B339" s="46" t="s">
        <v>266</v>
      </c>
      <c r="C339" s="47"/>
      <c r="D339" s="48">
        <v>11</v>
      </c>
      <c r="E339" s="48">
        <v>11</v>
      </c>
      <c r="F339" s="48">
        <v>11</v>
      </c>
      <c r="G339" s="48">
        <v>11</v>
      </c>
      <c r="H339" s="48">
        <v>11</v>
      </c>
      <c r="I339" s="48">
        <v>11</v>
      </c>
      <c r="J339" s="48">
        <v>11</v>
      </c>
      <c r="K339" s="48">
        <v>11</v>
      </c>
      <c r="L339" s="37"/>
      <c r="M339" s="55" t="str">
        <f>'demand data 2018'!A341</f>
        <v>FERR2A_NED</v>
      </c>
      <c r="N339" s="55">
        <f>'demand data 2018'!B341</f>
        <v>0</v>
      </c>
      <c r="O339" s="55">
        <f>'demand data 2018'!C341</f>
        <v>0</v>
      </c>
      <c r="P339" s="55">
        <f>'demand data 2018'!D341</f>
        <v>0</v>
      </c>
      <c r="Q339" s="55">
        <f>'demand data 2018'!E341</f>
        <v>0</v>
      </c>
      <c r="R339" s="55">
        <f>'demand data 2018'!F341</f>
        <v>0</v>
      </c>
      <c r="S339" s="55">
        <f>'demand data 2018'!G341</f>
        <v>0</v>
      </c>
      <c r="T339" s="55">
        <f>'demand data 2018'!H341</f>
        <v>0</v>
      </c>
      <c r="U339" s="55">
        <f>'demand data 2018'!I341</f>
        <v>0</v>
      </c>
      <c r="V339" s="55">
        <f>'demand data 2018'!J341</f>
        <v>0</v>
      </c>
      <c r="W339" s="34" t="str">
        <f t="shared" si="21"/>
        <v>Different</v>
      </c>
      <c r="X339" s="38">
        <f t="shared" si="22"/>
        <v>11</v>
      </c>
      <c r="Y339" s="34">
        <f t="shared" si="23"/>
        <v>0</v>
      </c>
      <c r="Z339" s="57">
        <f t="shared" si="24"/>
        <v>1</v>
      </c>
    </row>
    <row r="340" spans="2:26" x14ac:dyDescent="0.2">
      <c r="B340" s="46" t="s">
        <v>65</v>
      </c>
      <c r="C340" s="47"/>
      <c r="D340" s="48">
        <v>0</v>
      </c>
      <c r="E340" s="48">
        <v>0</v>
      </c>
      <c r="F340" s="48">
        <v>0</v>
      </c>
      <c r="G340" s="48">
        <v>0</v>
      </c>
      <c r="H340" s="48">
        <v>0</v>
      </c>
      <c r="I340" s="48">
        <v>0</v>
      </c>
      <c r="J340" s="48">
        <v>0</v>
      </c>
      <c r="K340" s="48">
        <v>0</v>
      </c>
      <c r="L340" s="37"/>
      <c r="M340" s="55" t="str">
        <f>'demand data 2018'!A342</f>
        <v>FERR2A_YED</v>
      </c>
      <c r="N340" s="55">
        <f>'demand data 2018'!B342</f>
        <v>0</v>
      </c>
      <c r="O340" s="55">
        <f>'demand data 2018'!C342</f>
        <v>56</v>
      </c>
      <c r="P340" s="55">
        <f>'demand data 2018'!D342</f>
        <v>56</v>
      </c>
      <c r="Q340" s="55">
        <f>'demand data 2018'!E342</f>
        <v>56</v>
      </c>
      <c r="R340" s="55">
        <f>'demand data 2018'!F342</f>
        <v>56</v>
      </c>
      <c r="S340" s="55">
        <f>'demand data 2018'!G342</f>
        <v>57</v>
      </c>
      <c r="T340" s="55">
        <f>'demand data 2018'!H342</f>
        <v>57</v>
      </c>
      <c r="U340" s="55">
        <f>'demand data 2018'!I342</f>
        <v>57</v>
      </c>
      <c r="V340" s="55">
        <f>'demand data 2018'!J342</f>
        <v>57</v>
      </c>
      <c r="W340" s="34" t="str">
        <f t="shared" si="21"/>
        <v>Different</v>
      </c>
      <c r="X340" s="38">
        <f t="shared" si="22"/>
        <v>0</v>
      </c>
      <c r="Y340" s="34">
        <f t="shared" si="23"/>
        <v>56</v>
      </c>
      <c r="Z340" s="57">
        <f t="shared" si="24"/>
        <v>0</v>
      </c>
    </row>
    <row r="341" spans="2:26" x14ac:dyDescent="0.2">
      <c r="B341" s="46" t="s">
        <v>600</v>
      </c>
      <c r="C341" s="47"/>
      <c r="D341" s="48">
        <v>9</v>
      </c>
      <c r="E341" s="48">
        <v>9</v>
      </c>
      <c r="F341" s="48">
        <v>9</v>
      </c>
      <c r="G341" s="48">
        <v>9</v>
      </c>
      <c r="H341" s="48">
        <v>9</v>
      </c>
      <c r="I341" s="48">
        <v>9</v>
      </c>
      <c r="J341" s="48">
        <v>10</v>
      </c>
      <c r="K341" s="48">
        <v>10</v>
      </c>
      <c r="L341" s="37"/>
      <c r="M341" s="55" t="str">
        <f>'demand data 2018'!A343</f>
        <v>FERR2B</v>
      </c>
      <c r="N341" s="55">
        <f>'demand data 2018'!B343</f>
        <v>0</v>
      </c>
      <c r="O341" s="55">
        <f>'demand data 2018'!C343</f>
        <v>0</v>
      </c>
      <c r="P341" s="55">
        <f>'demand data 2018'!D343</f>
        <v>0</v>
      </c>
      <c r="Q341" s="55">
        <f>'demand data 2018'!E343</f>
        <v>0</v>
      </c>
      <c r="R341" s="55">
        <f>'demand data 2018'!F343</f>
        <v>0</v>
      </c>
      <c r="S341" s="55">
        <f>'demand data 2018'!G343</f>
        <v>0</v>
      </c>
      <c r="T341" s="55">
        <f>'demand data 2018'!H343</f>
        <v>0</v>
      </c>
      <c r="U341" s="55">
        <f>'demand data 2018'!I343</f>
        <v>0</v>
      </c>
      <c r="V341" s="55">
        <f>'demand data 2018'!J343</f>
        <v>0</v>
      </c>
      <c r="W341" s="34" t="str">
        <f t="shared" si="21"/>
        <v>Different</v>
      </c>
      <c r="X341" s="38">
        <f t="shared" si="22"/>
        <v>9</v>
      </c>
      <c r="Y341" s="34">
        <f t="shared" si="23"/>
        <v>0</v>
      </c>
      <c r="Z341" s="57">
        <f t="shared" si="24"/>
        <v>1</v>
      </c>
    </row>
    <row r="342" spans="2:26" x14ac:dyDescent="0.2">
      <c r="B342" s="46" t="s">
        <v>601</v>
      </c>
      <c r="C342" s="46"/>
      <c r="D342" s="48">
        <v>9</v>
      </c>
      <c r="E342" s="48">
        <v>9</v>
      </c>
      <c r="F342" s="48">
        <v>9</v>
      </c>
      <c r="G342" s="48">
        <v>9</v>
      </c>
      <c r="H342" s="48">
        <v>9</v>
      </c>
      <c r="I342" s="48">
        <v>9</v>
      </c>
      <c r="J342" s="48">
        <v>10</v>
      </c>
      <c r="K342" s="48">
        <v>10</v>
      </c>
      <c r="L342" s="37"/>
      <c r="M342" s="55" t="str">
        <f>'demand data 2018'!A344</f>
        <v>FERR2B_NED</v>
      </c>
      <c r="N342" s="55">
        <f>'demand data 2018'!B344</f>
        <v>0</v>
      </c>
      <c r="O342" s="55">
        <f>'demand data 2018'!C344</f>
        <v>0</v>
      </c>
      <c r="P342" s="55">
        <f>'demand data 2018'!D344</f>
        <v>0</v>
      </c>
      <c r="Q342" s="55">
        <f>'demand data 2018'!E344</f>
        <v>0</v>
      </c>
      <c r="R342" s="55">
        <f>'demand data 2018'!F344</f>
        <v>0</v>
      </c>
      <c r="S342" s="55">
        <f>'demand data 2018'!G344</f>
        <v>0</v>
      </c>
      <c r="T342" s="55">
        <f>'demand data 2018'!H344</f>
        <v>0</v>
      </c>
      <c r="U342" s="55">
        <f>'demand data 2018'!I344</f>
        <v>0</v>
      </c>
      <c r="V342" s="55">
        <f>'demand data 2018'!J344</f>
        <v>0</v>
      </c>
      <c r="W342" s="34" t="str">
        <f t="shared" si="21"/>
        <v>Different</v>
      </c>
      <c r="X342" s="38">
        <f t="shared" si="22"/>
        <v>9</v>
      </c>
      <c r="Y342" s="34">
        <f t="shared" si="23"/>
        <v>0</v>
      </c>
      <c r="Z342" s="57">
        <f t="shared" si="24"/>
        <v>1</v>
      </c>
    </row>
    <row r="343" spans="2:26" x14ac:dyDescent="0.2">
      <c r="B343" s="46" t="s">
        <v>409</v>
      </c>
      <c r="C343" s="47"/>
      <c r="D343" s="48">
        <v>163</v>
      </c>
      <c r="E343" s="48">
        <v>164</v>
      </c>
      <c r="F343" s="48">
        <v>164</v>
      </c>
      <c r="G343" s="48">
        <v>167</v>
      </c>
      <c r="H343" s="48">
        <v>172</v>
      </c>
      <c r="I343" s="48">
        <v>176</v>
      </c>
      <c r="J343" s="48">
        <v>181</v>
      </c>
      <c r="K343" s="48">
        <v>186</v>
      </c>
      <c r="L343" s="37"/>
      <c r="M343" s="55" t="str">
        <f>'demand data 2018'!A345</f>
        <v>FERR2B_YED</v>
      </c>
      <c r="N343" s="55">
        <f>'demand data 2018'!B345</f>
        <v>0</v>
      </c>
      <c r="O343" s="55">
        <f>'demand data 2018'!C345</f>
        <v>78</v>
      </c>
      <c r="P343" s="55">
        <f>'demand data 2018'!D345</f>
        <v>78</v>
      </c>
      <c r="Q343" s="55">
        <f>'demand data 2018'!E345</f>
        <v>78</v>
      </c>
      <c r="R343" s="55">
        <f>'demand data 2018'!F345</f>
        <v>79</v>
      </c>
      <c r="S343" s="55">
        <f>'demand data 2018'!G345</f>
        <v>79</v>
      </c>
      <c r="T343" s="55">
        <f>'demand data 2018'!H345</f>
        <v>79</v>
      </c>
      <c r="U343" s="55">
        <f>'demand data 2018'!I345</f>
        <v>80</v>
      </c>
      <c r="V343" s="55">
        <f>'demand data 2018'!J345</f>
        <v>80</v>
      </c>
      <c r="W343" s="34" t="str">
        <f t="shared" si="21"/>
        <v>Different</v>
      </c>
      <c r="X343" s="38">
        <f t="shared" si="22"/>
        <v>164</v>
      </c>
      <c r="Y343" s="34">
        <f t="shared" si="23"/>
        <v>78</v>
      </c>
      <c r="Z343" s="57">
        <f t="shared" si="24"/>
        <v>0.52439024390243905</v>
      </c>
    </row>
    <row r="344" spans="2:26" x14ac:dyDescent="0.2">
      <c r="B344" s="46" t="s">
        <v>419</v>
      </c>
      <c r="C344" s="47"/>
      <c r="D344" s="48">
        <v>59</v>
      </c>
      <c r="E344" s="48">
        <v>59</v>
      </c>
      <c r="F344" s="48">
        <v>59</v>
      </c>
      <c r="G344" s="48">
        <v>60</v>
      </c>
      <c r="H344" s="48">
        <v>61</v>
      </c>
      <c r="I344" s="48">
        <v>62</v>
      </c>
      <c r="J344" s="48">
        <v>64</v>
      </c>
      <c r="K344" s="48">
        <v>65</v>
      </c>
      <c r="L344" s="37"/>
      <c r="M344" s="55" t="str">
        <f>'demand data 2018'!A346</f>
        <v>FERR4A</v>
      </c>
      <c r="N344" s="55">
        <f>'demand data 2018'!B346</f>
        <v>0</v>
      </c>
      <c r="O344" s="55">
        <f>'demand data 2018'!C346</f>
        <v>0</v>
      </c>
      <c r="P344" s="55">
        <f>'demand data 2018'!D346</f>
        <v>0</v>
      </c>
      <c r="Q344" s="55">
        <f>'demand data 2018'!E346</f>
        <v>0</v>
      </c>
      <c r="R344" s="55">
        <f>'demand data 2018'!F346</f>
        <v>0</v>
      </c>
      <c r="S344" s="55">
        <f>'demand data 2018'!G346</f>
        <v>0</v>
      </c>
      <c r="T344" s="55">
        <f>'demand data 2018'!H346</f>
        <v>0</v>
      </c>
      <c r="U344" s="55">
        <f>'demand data 2018'!I346</f>
        <v>0</v>
      </c>
      <c r="V344" s="55">
        <f>'demand data 2018'!J346</f>
        <v>0</v>
      </c>
      <c r="W344" s="34" t="str">
        <f t="shared" si="21"/>
        <v>Different</v>
      </c>
      <c r="X344" s="38">
        <f t="shared" si="22"/>
        <v>59</v>
      </c>
      <c r="Y344" s="34">
        <f t="shared" si="23"/>
        <v>0</v>
      </c>
      <c r="Z344" s="57">
        <f t="shared" si="24"/>
        <v>1</v>
      </c>
    </row>
    <row r="345" spans="2:26" x14ac:dyDescent="0.2">
      <c r="B345" s="46" t="s">
        <v>598</v>
      </c>
      <c r="C345" s="46"/>
      <c r="D345" s="48">
        <v>10</v>
      </c>
      <c r="E345" s="48">
        <v>10</v>
      </c>
      <c r="F345" s="48">
        <v>11</v>
      </c>
      <c r="G345" s="48">
        <v>11</v>
      </c>
      <c r="H345" s="48">
        <v>11</v>
      </c>
      <c r="I345" s="48">
        <v>11</v>
      </c>
      <c r="J345" s="48">
        <v>11</v>
      </c>
      <c r="K345" s="48">
        <v>11</v>
      </c>
      <c r="L345" s="37"/>
      <c r="M345" s="55" t="str">
        <f>'demand data 2018'!A347</f>
        <v>FETT10</v>
      </c>
      <c r="N345" s="55">
        <f>'demand data 2018'!B347</f>
        <v>0</v>
      </c>
      <c r="O345" s="55">
        <f>'demand data 2018'!C347</f>
        <v>0</v>
      </c>
      <c r="P345" s="55">
        <f>'demand data 2018'!D347</f>
        <v>0</v>
      </c>
      <c r="Q345" s="55">
        <f>'demand data 2018'!E347</f>
        <v>0</v>
      </c>
      <c r="R345" s="55">
        <f>'demand data 2018'!F347</f>
        <v>0</v>
      </c>
      <c r="S345" s="55">
        <f>'demand data 2018'!G347</f>
        <v>0</v>
      </c>
      <c r="T345" s="55">
        <f>'demand data 2018'!H347</f>
        <v>0</v>
      </c>
      <c r="U345" s="55">
        <f>'demand data 2018'!I347</f>
        <v>0</v>
      </c>
      <c r="V345" s="55">
        <f>'demand data 2018'!J347</f>
        <v>0</v>
      </c>
      <c r="W345" s="34" t="str">
        <f t="shared" si="21"/>
        <v>Different</v>
      </c>
      <c r="X345" s="38">
        <f t="shared" si="22"/>
        <v>10</v>
      </c>
      <c r="Y345" s="34">
        <f t="shared" si="23"/>
        <v>0</v>
      </c>
      <c r="Z345" s="57">
        <f t="shared" si="24"/>
        <v>1</v>
      </c>
    </row>
    <row r="346" spans="2:26" x14ac:dyDescent="0.2">
      <c r="B346" s="46" t="s">
        <v>599</v>
      </c>
      <c r="C346" s="46"/>
      <c r="D346" s="48">
        <v>10</v>
      </c>
      <c r="E346" s="48">
        <v>10</v>
      </c>
      <c r="F346" s="48">
        <v>11</v>
      </c>
      <c r="G346" s="48">
        <v>11</v>
      </c>
      <c r="H346" s="48">
        <v>11</v>
      </c>
      <c r="I346" s="48">
        <v>11</v>
      </c>
      <c r="J346" s="48">
        <v>11</v>
      </c>
      <c r="K346" s="48">
        <v>11</v>
      </c>
      <c r="L346" s="37"/>
      <c r="M346" s="55" t="str">
        <f>'demand data 2018'!A348</f>
        <v>FETT20</v>
      </c>
      <c r="N346" s="55">
        <f>'demand data 2018'!B348</f>
        <v>0</v>
      </c>
      <c r="O346" s="55">
        <f>'demand data 2018'!C348</f>
        <v>0</v>
      </c>
      <c r="P346" s="55">
        <f>'demand data 2018'!D348</f>
        <v>0</v>
      </c>
      <c r="Q346" s="55">
        <f>'demand data 2018'!E348</f>
        <v>0</v>
      </c>
      <c r="R346" s="55">
        <f>'demand data 2018'!F348</f>
        <v>0</v>
      </c>
      <c r="S346" s="55">
        <f>'demand data 2018'!G348</f>
        <v>0</v>
      </c>
      <c r="T346" s="55">
        <f>'demand data 2018'!H348</f>
        <v>0</v>
      </c>
      <c r="U346" s="55">
        <f>'demand data 2018'!I348</f>
        <v>0</v>
      </c>
      <c r="V346" s="55">
        <f>'demand data 2018'!J348</f>
        <v>0</v>
      </c>
      <c r="W346" s="34" t="str">
        <f t="shared" si="21"/>
        <v>Different</v>
      </c>
      <c r="X346" s="38">
        <f t="shared" si="22"/>
        <v>10</v>
      </c>
      <c r="Y346" s="34">
        <f t="shared" si="23"/>
        <v>0</v>
      </c>
      <c r="Z346" s="57">
        <f t="shared" si="24"/>
        <v>1</v>
      </c>
    </row>
    <row r="347" spans="2:26" x14ac:dyDescent="0.2">
      <c r="B347" s="46" t="s">
        <v>333</v>
      </c>
      <c r="C347" s="46"/>
      <c r="D347" s="48">
        <v>33</v>
      </c>
      <c r="E347" s="48">
        <v>30</v>
      </c>
      <c r="F347" s="48">
        <v>28</v>
      </c>
      <c r="G347" s="48">
        <v>28</v>
      </c>
      <c r="H347" s="48">
        <v>28</v>
      </c>
      <c r="I347" s="48">
        <v>28</v>
      </c>
      <c r="J347" s="48">
        <v>28</v>
      </c>
      <c r="K347" s="48">
        <v>28</v>
      </c>
      <c r="L347" s="37"/>
      <c r="M347" s="55" t="str">
        <f>'demand data 2018'!A349</f>
        <v>FFES20</v>
      </c>
      <c r="N347" s="55">
        <f>'demand data 2018'!B349</f>
        <v>0</v>
      </c>
      <c r="O347" s="55">
        <f>'demand data 2018'!C349</f>
        <v>0</v>
      </c>
      <c r="P347" s="55">
        <f>'demand data 2018'!D349</f>
        <v>0</v>
      </c>
      <c r="Q347" s="55">
        <f>'demand data 2018'!E349</f>
        <v>0</v>
      </c>
      <c r="R347" s="55">
        <f>'demand data 2018'!F349</f>
        <v>0</v>
      </c>
      <c r="S347" s="55">
        <f>'demand data 2018'!G349</f>
        <v>0</v>
      </c>
      <c r="T347" s="55">
        <f>'demand data 2018'!H349</f>
        <v>0</v>
      </c>
      <c r="U347" s="55">
        <f>'demand data 2018'!I349</f>
        <v>0</v>
      </c>
      <c r="V347" s="55">
        <f>'demand data 2018'!J349</f>
        <v>0</v>
      </c>
      <c r="W347" s="34" t="str">
        <f t="shared" si="21"/>
        <v>Different</v>
      </c>
      <c r="X347" s="38">
        <f t="shared" si="22"/>
        <v>30</v>
      </c>
      <c r="Y347" s="34">
        <f t="shared" si="23"/>
        <v>0</v>
      </c>
      <c r="Z347" s="57">
        <f t="shared" si="24"/>
        <v>1</v>
      </c>
    </row>
    <row r="348" spans="2:26" x14ac:dyDescent="0.2">
      <c r="B348" s="46" t="s">
        <v>10</v>
      </c>
      <c r="C348" s="46"/>
      <c r="D348" s="48">
        <v>0</v>
      </c>
      <c r="E348" s="48">
        <v>0</v>
      </c>
      <c r="F348" s="48">
        <v>0</v>
      </c>
      <c r="G348" s="48">
        <v>0</v>
      </c>
      <c r="H348" s="48">
        <v>0</v>
      </c>
      <c r="I348" s="48">
        <v>0</v>
      </c>
      <c r="J348" s="48">
        <v>0</v>
      </c>
      <c r="K348" s="48">
        <v>0</v>
      </c>
      <c r="L348" s="37"/>
      <c r="M348" s="55" t="str">
        <f>'demand data 2018'!A350</f>
        <v>FIDD10</v>
      </c>
      <c r="N348" s="55">
        <f>'demand data 2018'!B350</f>
        <v>0</v>
      </c>
      <c r="O348" s="55">
        <f>'demand data 2018'!C350</f>
        <v>-28</v>
      </c>
      <c r="P348" s="55">
        <f>'demand data 2018'!D350</f>
        <v>-28</v>
      </c>
      <c r="Q348" s="55">
        <f>'demand data 2018'!E350</f>
        <v>-28</v>
      </c>
      <c r="R348" s="55">
        <f>'demand data 2018'!F350</f>
        <v>-28</v>
      </c>
      <c r="S348" s="55">
        <f>'demand data 2018'!G350</f>
        <v>-28</v>
      </c>
      <c r="T348" s="55">
        <f>'demand data 2018'!H350</f>
        <v>-27</v>
      </c>
      <c r="U348" s="55">
        <f>'demand data 2018'!I350</f>
        <v>-27</v>
      </c>
      <c r="V348" s="55">
        <f>'demand data 2018'!J350</f>
        <v>-27</v>
      </c>
      <c r="W348" s="34" t="str">
        <f t="shared" si="21"/>
        <v>Different</v>
      </c>
      <c r="X348" s="38">
        <f t="shared" si="22"/>
        <v>0</v>
      </c>
      <c r="Y348" s="34">
        <f t="shared" si="23"/>
        <v>-28</v>
      </c>
      <c r="Z348" s="57">
        <f t="shared" si="24"/>
        <v>0</v>
      </c>
    </row>
    <row r="349" spans="2:26" x14ac:dyDescent="0.2">
      <c r="B349" s="46" t="s">
        <v>165</v>
      </c>
      <c r="C349" s="46"/>
      <c r="D349" s="48">
        <v>0</v>
      </c>
      <c r="E349" s="48">
        <v>0</v>
      </c>
      <c r="F349" s="48">
        <v>0</v>
      </c>
      <c r="G349" s="48">
        <v>0</v>
      </c>
      <c r="H349" s="48">
        <v>0</v>
      </c>
      <c r="I349" s="48">
        <v>0</v>
      </c>
      <c r="J349" s="48">
        <v>0</v>
      </c>
      <c r="K349" s="48">
        <v>0</v>
      </c>
      <c r="L349" s="37"/>
      <c r="M349" s="55" t="str">
        <f>'demand data 2018'!A351</f>
        <v>FIDD1B</v>
      </c>
      <c r="N349" s="55">
        <f>'demand data 2018'!B351</f>
        <v>0</v>
      </c>
      <c r="O349" s="55">
        <f>'demand data 2018'!C351</f>
        <v>0</v>
      </c>
      <c r="P349" s="55">
        <f>'demand data 2018'!D351</f>
        <v>0</v>
      </c>
      <c r="Q349" s="55">
        <f>'demand data 2018'!E351</f>
        <v>0</v>
      </c>
      <c r="R349" s="55">
        <f>'demand data 2018'!F351</f>
        <v>0</v>
      </c>
      <c r="S349" s="55">
        <f>'demand data 2018'!G351</f>
        <v>0</v>
      </c>
      <c r="T349" s="55">
        <f>'demand data 2018'!H351</f>
        <v>0</v>
      </c>
      <c r="U349" s="55">
        <f>'demand data 2018'!I351</f>
        <v>0</v>
      </c>
      <c r="V349" s="55">
        <f>'demand data 2018'!J351</f>
        <v>0</v>
      </c>
      <c r="W349" s="34" t="str">
        <f t="shared" si="21"/>
        <v>Different</v>
      </c>
      <c r="X349" s="38">
        <f t="shared" si="22"/>
        <v>0</v>
      </c>
      <c r="Y349" s="34">
        <f t="shared" si="23"/>
        <v>0</v>
      </c>
      <c r="Z349" s="57">
        <f t="shared" si="24"/>
        <v>0</v>
      </c>
    </row>
    <row r="350" spans="2:26" x14ac:dyDescent="0.2">
      <c r="B350" s="46" t="s">
        <v>151</v>
      </c>
      <c r="C350" s="46"/>
      <c r="D350" s="48">
        <v>0</v>
      </c>
      <c r="E350" s="48">
        <v>0</v>
      </c>
      <c r="F350" s="48">
        <v>0</v>
      </c>
      <c r="G350" s="48">
        <v>0</v>
      </c>
      <c r="H350" s="48">
        <v>0</v>
      </c>
      <c r="I350" s="48">
        <v>0</v>
      </c>
      <c r="J350" s="48">
        <v>0</v>
      </c>
      <c r="K350" s="48">
        <v>0</v>
      </c>
      <c r="L350" s="37"/>
      <c r="M350" s="55" t="str">
        <f>'demand data 2018'!A352</f>
        <v>FIDF20_ENW</v>
      </c>
      <c r="N350" s="55">
        <f>'demand data 2018'!B352</f>
        <v>0</v>
      </c>
      <c r="O350" s="55">
        <f>'demand data 2018'!C352</f>
        <v>0</v>
      </c>
      <c r="P350" s="55">
        <f>'demand data 2018'!D352</f>
        <v>0</v>
      </c>
      <c r="Q350" s="55">
        <f>'demand data 2018'!E352</f>
        <v>0</v>
      </c>
      <c r="R350" s="55">
        <f>'demand data 2018'!F352</f>
        <v>0</v>
      </c>
      <c r="S350" s="55">
        <f>'demand data 2018'!G352</f>
        <v>0</v>
      </c>
      <c r="T350" s="55">
        <f>'demand data 2018'!H352</f>
        <v>0</v>
      </c>
      <c r="U350" s="55">
        <f>'demand data 2018'!I352</f>
        <v>0</v>
      </c>
      <c r="V350" s="55">
        <f>'demand data 2018'!J352</f>
        <v>0</v>
      </c>
      <c r="W350" s="34" t="str">
        <f t="shared" si="21"/>
        <v>Different</v>
      </c>
      <c r="X350" s="38">
        <f t="shared" si="22"/>
        <v>0</v>
      </c>
      <c r="Y350" s="34">
        <f t="shared" si="23"/>
        <v>0</v>
      </c>
      <c r="Z350" s="57">
        <f t="shared" si="24"/>
        <v>0</v>
      </c>
    </row>
    <row r="351" spans="2:26" x14ac:dyDescent="0.2">
      <c r="B351" s="46" t="s">
        <v>152</v>
      </c>
      <c r="C351" s="46"/>
      <c r="D351" s="48">
        <v>0</v>
      </c>
      <c r="E351" s="48">
        <v>0</v>
      </c>
      <c r="F351" s="48">
        <v>0</v>
      </c>
      <c r="G351" s="48">
        <v>0</v>
      </c>
      <c r="H351" s="48">
        <v>0</v>
      </c>
      <c r="I351" s="48">
        <v>0</v>
      </c>
      <c r="J351" s="48">
        <v>0</v>
      </c>
      <c r="K351" s="48">
        <v>0</v>
      </c>
      <c r="L351" s="37"/>
      <c r="M351" s="55" t="str">
        <f>'demand data 2018'!A353</f>
        <v>FIDF20_SPM</v>
      </c>
      <c r="N351" s="55">
        <f>'demand data 2018'!B353</f>
        <v>0</v>
      </c>
      <c r="O351" s="55">
        <f>'demand data 2018'!C353</f>
        <v>127</v>
      </c>
      <c r="P351" s="55">
        <f>'demand data 2018'!D353</f>
        <v>130</v>
      </c>
      <c r="Q351" s="55">
        <f>'demand data 2018'!E353</f>
        <v>132</v>
      </c>
      <c r="R351" s="55">
        <f>'demand data 2018'!F353</f>
        <v>134</v>
      </c>
      <c r="S351" s="55">
        <f>'demand data 2018'!G353</f>
        <v>137</v>
      </c>
      <c r="T351" s="55">
        <f>'demand data 2018'!H353</f>
        <v>140</v>
      </c>
      <c r="U351" s="55">
        <f>'demand data 2018'!I353</f>
        <v>143</v>
      </c>
      <c r="V351" s="55">
        <f>'demand data 2018'!J353</f>
        <v>146</v>
      </c>
      <c r="W351" s="34" t="str">
        <f t="shared" si="21"/>
        <v>Different</v>
      </c>
      <c r="X351" s="38">
        <f t="shared" si="22"/>
        <v>0</v>
      </c>
      <c r="Y351" s="34">
        <f t="shared" si="23"/>
        <v>127</v>
      </c>
      <c r="Z351" s="57">
        <f t="shared" si="24"/>
        <v>0</v>
      </c>
    </row>
    <row r="352" spans="2:26" x14ac:dyDescent="0.2">
      <c r="B352" s="46" t="s">
        <v>4</v>
      </c>
      <c r="C352" s="46"/>
      <c r="D352" s="48">
        <v>0</v>
      </c>
      <c r="E352" s="48">
        <v>0</v>
      </c>
      <c r="F352" s="48">
        <v>0</v>
      </c>
      <c r="G352" s="48">
        <v>0</v>
      </c>
      <c r="H352" s="48">
        <v>0</v>
      </c>
      <c r="I352" s="48">
        <v>0</v>
      </c>
      <c r="J352" s="48">
        <v>0</v>
      </c>
      <c r="K352" s="48">
        <v>0</v>
      </c>
      <c r="L352" s="37"/>
      <c r="M352" s="55" t="str">
        <f>'demand data 2018'!A354</f>
        <v>FIFE1A</v>
      </c>
      <c r="N352" s="55">
        <f>'demand data 2018'!B354</f>
        <v>0</v>
      </c>
      <c r="O352" s="55">
        <f>'demand data 2018'!C354</f>
        <v>0</v>
      </c>
      <c r="P352" s="55">
        <f>'demand data 2018'!D354</f>
        <v>0</v>
      </c>
      <c r="Q352" s="55">
        <f>'demand data 2018'!E354</f>
        <v>0</v>
      </c>
      <c r="R352" s="55">
        <f>'demand data 2018'!F354</f>
        <v>0</v>
      </c>
      <c r="S352" s="55">
        <f>'demand data 2018'!G354</f>
        <v>0</v>
      </c>
      <c r="T352" s="55">
        <f>'demand data 2018'!H354</f>
        <v>0</v>
      </c>
      <c r="U352" s="55">
        <f>'demand data 2018'!I354</f>
        <v>0</v>
      </c>
      <c r="V352" s="55">
        <f>'demand data 2018'!J354</f>
        <v>0</v>
      </c>
      <c r="W352" s="34" t="str">
        <f t="shared" si="21"/>
        <v>Different</v>
      </c>
      <c r="X352" s="38">
        <f t="shared" si="22"/>
        <v>0</v>
      </c>
      <c r="Y352" s="34">
        <f t="shared" si="23"/>
        <v>0</v>
      </c>
      <c r="Z352" s="57">
        <f t="shared" si="24"/>
        <v>0</v>
      </c>
    </row>
    <row r="353" spans="2:26" x14ac:dyDescent="0.2">
      <c r="B353" s="46" t="s">
        <v>5</v>
      </c>
      <c r="C353" s="46"/>
      <c r="D353" s="48">
        <v>0</v>
      </c>
      <c r="E353" s="48">
        <v>0</v>
      </c>
      <c r="F353" s="48">
        <v>0</v>
      </c>
      <c r="G353" s="48">
        <v>0</v>
      </c>
      <c r="H353" s="48">
        <v>0</v>
      </c>
      <c r="I353" s="48">
        <v>0</v>
      </c>
      <c r="J353" s="48">
        <v>0</v>
      </c>
      <c r="K353" s="48">
        <v>0</v>
      </c>
      <c r="L353" s="37"/>
      <c r="M353" s="55" t="str">
        <f>'demand data 2018'!A355</f>
        <v>FIFE1B</v>
      </c>
      <c r="N353" s="55">
        <f>'demand data 2018'!B355</f>
        <v>0</v>
      </c>
      <c r="O353" s="55">
        <f>'demand data 2018'!C355</f>
        <v>0</v>
      </c>
      <c r="P353" s="55">
        <f>'demand data 2018'!D355</f>
        <v>0</v>
      </c>
      <c r="Q353" s="55">
        <f>'demand data 2018'!E355</f>
        <v>0</v>
      </c>
      <c r="R353" s="55">
        <f>'demand data 2018'!F355</f>
        <v>0</v>
      </c>
      <c r="S353" s="55">
        <f>'demand data 2018'!G355</f>
        <v>0</v>
      </c>
      <c r="T353" s="55">
        <f>'demand data 2018'!H355</f>
        <v>0</v>
      </c>
      <c r="U353" s="55">
        <f>'demand data 2018'!I355</f>
        <v>0</v>
      </c>
      <c r="V353" s="55">
        <f>'demand data 2018'!J355</f>
        <v>0</v>
      </c>
      <c r="W353" s="34" t="str">
        <f t="shared" si="21"/>
        <v>Different</v>
      </c>
      <c r="X353" s="38">
        <f t="shared" si="22"/>
        <v>0</v>
      </c>
      <c r="Y353" s="34">
        <f t="shared" si="23"/>
        <v>0</v>
      </c>
      <c r="Z353" s="57">
        <f t="shared" si="24"/>
        <v>0</v>
      </c>
    </row>
    <row r="354" spans="2:26" x14ac:dyDescent="0.2">
      <c r="B354" s="46" t="s">
        <v>103</v>
      </c>
      <c r="C354" s="46"/>
      <c r="D354" s="48">
        <v>0</v>
      </c>
      <c r="E354" s="48">
        <v>0</v>
      </c>
      <c r="F354" s="48">
        <v>0</v>
      </c>
      <c r="G354" s="48">
        <v>0</v>
      </c>
      <c r="H354" s="48">
        <v>0</v>
      </c>
      <c r="I354" s="48">
        <v>0</v>
      </c>
      <c r="J354" s="48">
        <v>0</v>
      </c>
      <c r="K354" s="48">
        <v>0</v>
      </c>
      <c r="L354" s="37"/>
      <c r="M354" s="55" t="str">
        <f>'demand data 2018'!A356</f>
        <v>FINL1Q</v>
      </c>
      <c r="N354" s="55">
        <f>'demand data 2018'!B356</f>
        <v>0</v>
      </c>
      <c r="O354" s="55">
        <f>'demand data 2018'!C356</f>
        <v>0</v>
      </c>
      <c r="P354" s="55">
        <f>'demand data 2018'!D356</f>
        <v>0</v>
      </c>
      <c r="Q354" s="55">
        <f>'demand data 2018'!E356</f>
        <v>0</v>
      </c>
      <c r="R354" s="55">
        <f>'demand data 2018'!F356</f>
        <v>0</v>
      </c>
      <c r="S354" s="55">
        <f>'demand data 2018'!G356</f>
        <v>0</v>
      </c>
      <c r="T354" s="55">
        <f>'demand data 2018'!H356</f>
        <v>0</v>
      </c>
      <c r="U354" s="55">
        <f>'demand data 2018'!I356</f>
        <v>0</v>
      </c>
      <c r="V354" s="55">
        <f>'demand data 2018'!J356</f>
        <v>0</v>
      </c>
      <c r="W354" s="34" t="str">
        <f t="shared" si="21"/>
        <v>Different</v>
      </c>
      <c r="X354" s="38">
        <f t="shared" si="22"/>
        <v>0</v>
      </c>
      <c r="Y354" s="34">
        <f t="shared" si="23"/>
        <v>0</v>
      </c>
      <c r="Z354" s="57">
        <f t="shared" si="24"/>
        <v>0</v>
      </c>
    </row>
    <row r="355" spans="2:26" x14ac:dyDescent="0.2">
      <c r="B355" s="46" t="s">
        <v>741</v>
      </c>
      <c r="C355" s="46"/>
      <c r="D355" s="48">
        <v>0</v>
      </c>
      <c r="E355" s="48">
        <v>0</v>
      </c>
      <c r="F355" s="48">
        <v>0</v>
      </c>
      <c r="G355" s="48">
        <v>0</v>
      </c>
      <c r="H355" s="48">
        <v>0</v>
      </c>
      <c r="I355" s="48">
        <v>0</v>
      </c>
      <c r="J355" s="48">
        <v>0</v>
      </c>
      <c r="K355" s="48">
        <v>0</v>
      </c>
      <c r="L355" s="37"/>
      <c r="M355" s="55" t="str">
        <f>'demand data 2018'!A357</f>
        <v>FINQ1Q</v>
      </c>
      <c r="N355" s="55">
        <f>'demand data 2018'!B357</f>
        <v>0</v>
      </c>
      <c r="O355" s="55">
        <f>'demand data 2018'!C357</f>
        <v>0</v>
      </c>
      <c r="P355" s="55">
        <f>'demand data 2018'!D357</f>
        <v>0</v>
      </c>
      <c r="Q355" s="55">
        <f>'demand data 2018'!E357</f>
        <v>0</v>
      </c>
      <c r="R355" s="55">
        <f>'demand data 2018'!F357</f>
        <v>0</v>
      </c>
      <c r="S355" s="55">
        <f>'demand data 2018'!G357</f>
        <v>0</v>
      </c>
      <c r="T355" s="55">
        <f>'demand data 2018'!H357</f>
        <v>0</v>
      </c>
      <c r="U355" s="55">
        <f>'demand data 2018'!I357</f>
        <v>0</v>
      </c>
      <c r="V355" s="55">
        <f>'demand data 2018'!J357</f>
        <v>0</v>
      </c>
      <c r="W355" s="34" t="str">
        <f t="shared" si="21"/>
        <v>Different</v>
      </c>
      <c r="X355" s="38">
        <f t="shared" si="22"/>
        <v>0</v>
      </c>
      <c r="Y355" s="34">
        <f t="shared" si="23"/>
        <v>0</v>
      </c>
      <c r="Z355" s="57">
        <f t="shared" si="24"/>
        <v>0</v>
      </c>
    </row>
    <row r="356" spans="2:26" x14ac:dyDescent="0.2">
      <c r="B356" s="46" t="s">
        <v>334</v>
      </c>
      <c r="C356" s="46"/>
      <c r="D356" s="48">
        <v>30</v>
      </c>
      <c r="E356" s="48">
        <v>30</v>
      </c>
      <c r="F356" s="48">
        <v>30</v>
      </c>
      <c r="G356" s="48">
        <v>30</v>
      </c>
      <c r="H356" s="48">
        <v>30</v>
      </c>
      <c r="I356" s="48">
        <v>30</v>
      </c>
      <c r="J356" s="48">
        <v>30</v>
      </c>
      <c r="K356" s="48">
        <v>30</v>
      </c>
      <c r="L356" s="37"/>
      <c r="M356" s="55" t="str">
        <f>'demand data 2018'!A358</f>
        <v>FINQ1R</v>
      </c>
      <c r="N356" s="55">
        <f>'demand data 2018'!B358</f>
        <v>0</v>
      </c>
      <c r="O356" s="55">
        <f>'demand data 2018'!C358</f>
        <v>0</v>
      </c>
      <c r="P356" s="55">
        <f>'demand data 2018'!D358</f>
        <v>0</v>
      </c>
      <c r="Q356" s="55">
        <f>'demand data 2018'!E358</f>
        <v>0</v>
      </c>
      <c r="R356" s="55">
        <f>'demand data 2018'!F358</f>
        <v>0</v>
      </c>
      <c r="S356" s="55">
        <f>'demand data 2018'!G358</f>
        <v>0</v>
      </c>
      <c r="T356" s="55">
        <f>'demand data 2018'!H358</f>
        <v>0</v>
      </c>
      <c r="U356" s="55">
        <f>'demand data 2018'!I358</f>
        <v>0</v>
      </c>
      <c r="V356" s="55">
        <f>'demand data 2018'!J358</f>
        <v>0</v>
      </c>
      <c r="W356" s="34" t="str">
        <f t="shared" si="21"/>
        <v>Different</v>
      </c>
      <c r="X356" s="38">
        <f t="shared" si="22"/>
        <v>30</v>
      </c>
      <c r="Y356" s="34">
        <f t="shared" si="23"/>
        <v>0</v>
      </c>
      <c r="Z356" s="57">
        <f t="shared" si="24"/>
        <v>1</v>
      </c>
    </row>
    <row r="357" spans="2:26" x14ac:dyDescent="0.2">
      <c r="B357" s="46" t="s">
        <v>335</v>
      </c>
      <c r="C357" s="46"/>
      <c r="D357" s="48">
        <v>30</v>
      </c>
      <c r="E357" s="48">
        <v>30</v>
      </c>
      <c r="F357" s="48">
        <v>30</v>
      </c>
      <c r="G357" s="48">
        <v>30</v>
      </c>
      <c r="H357" s="48">
        <v>30</v>
      </c>
      <c r="I357" s="48">
        <v>30</v>
      </c>
      <c r="J357" s="48">
        <v>30</v>
      </c>
      <c r="K357" s="48">
        <v>30</v>
      </c>
      <c r="L357" s="37"/>
      <c r="M357" s="55" t="str">
        <f>'demand data 2018'!A359</f>
        <v>FLEE40</v>
      </c>
      <c r="N357" s="55">
        <f>'demand data 2018'!B359</f>
        <v>0</v>
      </c>
      <c r="O357" s="55">
        <f>'demand data 2018'!C359</f>
        <v>519</v>
      </c>
      <c r="P357" s="55">
        <f>'demand data 2018'!D359</f>
        <v>544</v>
      </c>
      <c r="Q357" s="55">
        <f>'demand data 2018'!E359</f>
        <v>599</v>
      </c>
      <c r="R357" s="55">
        <f>'demand data 2018'!F359</f>
        <v>616</v>
      </c>
      <c r="S357" s="55">
        <f>'demand data 2018'!G359</f>
        <v>626</v>
      </c>
      <c r="T357" s="55">
        <f>'demand data 2018'!H359</f>
        <v>639</v>
      </c>
      <c r="U357" s="55">
        <f>'demand data 2018'!I359</f>
        <v>645</v>
      </c>
      <c r="V357" s="55">
        <f>'demand data 2018'!J359</f>
        <v>645</v>
      </c>
      <c r="W357" s="34" t="str">
        <f t="shared" si="21"/>
        <v>Different</v>
      </c>
      <c r="X357" s="38">
        <f t="shared" si="22"/>
        <v>30</v>
      </c>
      <c r="Y357" s="34">
        <f t="shared" si="23"/>
        <v>519</v>
      </c>
      <c r="Z357" s="57">
        <f t="shared" si="24"/>
        <v>-16.3</v>
      </c>
    </row>
    <row r="358" spans="2:26" x14ac:dyDescent="0.2">
      <c r="B358" s="46" t="s">
        <v>602</v>
      </c>
      <c r="C358" s="46"/>
      <c r="D358" s="48">
        <v>-6</v>
      </c>
      <c r="E358" s="48">
        <v>-6</v>
      </c>
      <c r="F358" s="48">
        <v>-6</v>
      </c>
      <c r="G358" s="48">
        <v>-6</v>
      </c>
      <c r="H358" s="48">
        <v>-6</v>
      </c>
      <c r="I358" s="48">
        <v>-6</v>
      </c>
      <c r="J358" s="48">
        <v>-6</v>
      </c>
      <c r="K358" s="48">
        <v>-6</v>
      </c>
      <c r="L358" s="37"/>
      <c r="M358" s="55" t="str">
        <f>'demand data 2018'!A360</f>
        <v>FLIB40</v>
      </c>
      <c r="N358" s="55">
        <f>'demand data 2018'!B360</f>
        <v>0</v>
      </c>
      <c r="O358" s="55">
        <f>'demand data 2018'!C360</f>
        <v>0</v>
      </c>
      <c r="P358" s="55">
        <f>'demand data 2018'!D360</f>
        <v>0</v>
      </c>
      <c r="Q358" s="55">
        <f>'demand data 2018'!E360</f>
        <v>0</v>
      </c>
      <c r="R358" s="55">
        <f>'demand data 2018'!F360</f>
        <v>0</v>
      </c>
      <c r="S358" s="55">
        <f>'demand data 2018'!G360</f>
        <v>0</v>
      </c>
      <c r="T358" s="55">
        <f>'demand data 2018'!H360</f>
        <v>0</v>
      </c>
      <c r="U358" s="55">
        <f>'demand data 2018'!I360</f>
        <v>0</v>
      </c>
      <c r="V358" s="55">
        <f>'demand data 2018'!J360</f>
        <v>0</v>
      </c>
      <c r="W358" s="34" t="str">
        <f t="shared" si="21"/>
        <v>Different</v>
      </c>
      <c r="X358" s="38">
        <f t="shared" si="22"/>
        <v>-6</v>
      </c>
      <c r="Y358" s="34">
        <f t="shared" si="23"/>
        <v>0</v>
      </c>
      <c r="Z358" s="57">
        <f t="shared" si="24"/>
        <v>1</v>
      </c>
    </row>
    <row r="359" spans="2:26" x14ac:dyDescent="0.2">
      <c r="B359" s="46" t="s">
        <v>603</v>
      </c>
      <c r="C359" s="46"/>
      <c r="D359" s="48">
        <v>-6</v>
      </c>
      <c r="E359" s="48">
        <v>-6</v>
      </c>
      <c r="F359" s="48">
        <v>-6</v>
      </c>
      <c r="G359" s="48">
        <v>-6</v>
      </c>
      <c r="H359" s="48">
        <v>-6</v>
      </c>
      <c r="I359" s="48">
        <v>-6</v>
      </c>
      <c r="J359" s="48">
        <v>-6</v>
      </c>
      <c r="K359" s="48">
        <v>-6</v>
      </c>
      <c r="L359" s="37"/>
      <c r="M359" s="55" t="str">
        <f>'demand data 2018'!A361</f>
        <v>FOGG1Q</v>
      </c>
      <c r="N359" s="55">
        <f>'demand data 2018'!B361</f>
        <v>0</v>
      </c>
      <c r="O359" s="55">
        <f>'demand data 2018'!C361</f>
        <v>0</v>
      </c>
      <c r="P359" s="55">
        <f>'demand data 2018'!D361</f>
        <v>0</v>
      </c>
      <c r="Q359" s="55">
        <f>'demand data 2018'!E361</f>
        <v>0</v>
      </c>
      <c r="R359" s="55">
        <f>'demand data 2018'!F361</f>
        <v>0</v>
      </c>
      <c r="S359" s="55">
        <f>'demand data 2018'!G361</f>
        <v>0</v>
      </c>
      <c r="T359" s="55">
        <f>'demand data 2018'!H361</f>
        <v>0</v>
      </c>
      <c r="U359" s="55">
        <f>'demand data 2018'!I361</f>
        <v>0</v>
      </c>
      <c r="V359" s="55">
        <f>'demand data 2018'!J361</f>
        <v>0</v>
      </c>
      <c r="W359" s="34" t="str">
        <f t="shared" si="21"/>
        <v>Different</v>
      </c>
      <c r="X359" s="38">
        <f t="shared" si="22"/>
        <v>-6</v>
      </c>
      <c r="Y359" s="34">
        <f t="shared" si="23"/>
        <v>0</v>
      </c>
      <c r="Z359" s="57">
        <f t="shared" si="24"/>
        <v>1</v>
      </c>
    </row>
    <row r="360" spans="2:26" x14ac:dyDescent="0.2">
      <c r="B360" s="46" t="s">
        <v>187</v>
      </c>
      <c r="C360" s="46"/>
      <c r="D360" s="48">
        <v>0</v>
      </c>
      <c r="E360" s="48">
        <v>0</v>
      </c>
      <c r="F360" s="48">
        <v>0</v>
      </c>
      <c r="G360" s="48">
        <v>0</v>
      </c>
      <c r="H360" s="48">
        <v>0</v>
      </c>
      <c r="I360" s="48">
        <v>0</v>
      </c>
      <c r="J360" s="48">
        <v>0</v>
      </c>
      <c r="K360" s="48">
        <v>0</v>
      </c>
      <c r="L360" s="37"/>
      <c r="M360" s="55" t="str">
        <f>'demand data 2018'!A362</f>
        <v>FOGG1R</v>
      </c>
      <c r="N360" s="55">
        <f>'demand data 2018'!B362</f>
        <v>0</v>
      </c>
      <c r="O360" s="55">
        <f>'demand data 2018'!C362</f>
        <v>0</v>
      </c>
      <c r="P360" s="55">
        <f>'demand data 2018'!D362</f>
        <v>0</v>
      </c>
      <c r="Q360" s="55">
        <f>'demand data 2018'!E362</f>
        <v>0</v>
      </c>
      <c r="R360" s="55">
        <f>'demand data 2018'!F362</f>
        <v>0</v>
      </c>
      <c r="S360" s="55">
        <f>'demand data 2018'!G362</f>
        <v>0</v>
      </c>
      <c r="T360" s="55">
        <f>'demand data 2018'!H362</f>
        <v>0</v>
      </c>
      <c r="U360" s="55">
        <f>'demand data 2018'!I362</f>
        <v>0</v>
      </c>
      <c r="V360" s="55">
        <f>'demand data 2018'!J362</f>
        <v>0</v>
      </c>
      <c r="W360" s="34" t="str">
        <f t="shared" si="21"/>
        <v>Different</v>
      </c>
      <c r="X360" s="38">
        <f t="shared" si="22"/>
        <v>0</v>
      </c>
      <c r="Y360" s="34">
        <f t="shared" si="23"/>
        <v>0</v>
      </c>
      <c r="Z360" s="57">
        <f t="shared" si="24"/>
        <v>0</v>
      </c>
    </row>
    <row r="361" spans="2:26" x14ac:dyDescent="0.2">
      <c r="B361" s="46" t="s">
        <v>66</v>
      </c>
      <c r="C361" s="50"/>
      <c r="D361" s="48">
        <v>0</v>
      </c>
      <c r="E361" s="48">
        <v>0</v>
      </c>
      <c r="F361" s="48">
        <v>0</v>
      </c>
      <c r="G361" s="48">
        <v>0</v>
      </c>
      <c r="H361" s="48">
        <v>0</v>
      </c>
      <c r="I361" s="48">
        <v>0</v>
      </c>
      <c r="J361" s="48">
        <v>0</v>
      </c>
      <c r="K361" s="48">
        <v>0</v>
      </c>
      <c r="L361" s="37"/>
      <c r="M361" s="55" t="str">
        <f>'demand data 2018'!A363</f>
        <v>FOUR20</v>
      </c>
      <c r="N361" s="55">
        <f>'demand data 2018'!B363</f>
        <v>0</v>
      </c>
      <c r="O361" s="55">
        <f>'demand data 2018'!C363</f>
        <v>-64</v>
      </c>
      <c r="P361" s="55">
        <f>'demand data 2018'!D363</f>
        <v>-64</v>
      </c>
      <c r="Q361" s="55">
        <f>'demand data 2018'!E363</f>
        <v>-64</v>
      </c>
      <c r="R361" s="55">
        <f>'demand data 2018'!F363</f>
        <v>-64</v>
      </c>
      <c r="S361" s="55">
        <f>'demand data 2018'!G363</f>
        <v>-65</v>
      </c>
      <c r="T361" s="55">
        <f>'demand data 2018'!H363</f>
        <v>-65</v>
      </c>
      <c r="U361" s="55">
        <f>'demand data 2018'!I363</f>
        <v>-65</v>
      </c>
      <c r="V361" s="55">
        <f>'demand data 2018'!J363</f>
        <v>-65</v>
      </c>
      <c r="W361" s="34" t="str">
        <f t="shared" si="21"/>
        <v>Different</v>
      </c>
      <c r="X361" s="38">
        <f t="shared" si="22"/>
        <v>0</v>
      </c>
      <c r="Y361" s="34">
        <f t="shared" si="23"/>
        <v>-64</v>
      </c>
      <c r="Z361" s="57">
        <f t="shared" si="24"/>
        <v>0</v>
      </c>
    </row>
    <row r="362" spans="2:26" x14ac:dyDescent="0.2">
      <c r="B362" s="46" t="s">
        <v>604</v>
      </c>
      <c r="C362" s="50"/>
      <c r="D362" s="48">
        <v>17</v>
      </c>
      <c r="E362" s="48">
        <v>17</v>
      </c>
      <c r="F362" s="48">
        <v>17</v>
      </c>
      <c r="G362" s="48">
        <v>17</v>
      </c>
      <c r="H362" s="48">
        <v>18</v>
      </c>
      <c r="I362" s="48">
        <v>18</v>
      </c>
      <c r="J362" s="48">
        <v>18</v>
      </c>
      <c r="K362" s="48">
        <v>18</v>
      </c>
      <c r="L362" s="37"/>
      <c r="M362" s="55" t="str">
        <f>'demand data 2018'!A364</f>
        <v>FOYE20</v>
      </c>
      <c r="N362" s="55">
        <f>'demand data 2018'!B364</f>
        <v>0</v>
      </c>
      <c r="O362" s="55">
        <f>'demand data 2018'!C364</f>
        <v>0</v>
      </c>
      <c r="P362" s="55">
        <f>'demand data 2018'!D364</f>
        <v>0</v>
      </c>
      <c r="Q362" s="55">
        <f>'demand data 2018'!E364</f>
        <v>0</v>
      </c>
      <c r="R362" s="55">
        <f>'demand data 2018'!F364</f>
        <v>0</v>
      </c>
      <c r="S362" s="55">
        <f>'demand data 2018'!G364</f>
        <v>0</v>
      </c>
      <c r="T362" s="55">
        <f>'demand data 2018'!H364</f>
        <v>0</v>
      </c>
      <c r="U362" s="55">
        <f>'demand data 2018'!I364</f>
        <v>0</v>
      </c>
      <c r="V362" s="55">
        <f>'demand data 2018'!J364</f>
        <v>0</v>
      </c>
      <c r="W362" s="34" t="str">
        <f t="shared" si="21"/>
        <v>Different</v>
      </c>
      <c r="X362" s="38">
        <f t="shared" si="22"/>
        <v>17</v>
      </c>
      <c r="Y362" s="34">
        <f t="shared" si="23"/>
        <v>0</v>
      </c>
      <c r="Z362" s="57">
        <f t="shared" si="24"/>
        <v>1</v>
      </c>
    </row>
    <row r="363" spans="2:26" x14ac:dyDescent="0.2">
      <c r="B363" s="46" t="s">
        <v>336</v>
      </c>
      <c r="C363" s="46"/>
      <c r="D363" s="48">
        <v>-7</v>
      </c>
      <c r="E363" s="48">
        <v>-7</v>
      </c>
      <c r="F363" s="48">
        <v>-7</v>
      </c>
      <c r="G363" s="48">
        <v>-7</v>
      </c>
      <c r="H363" s="48">
        <v>-7</v>
      </c>
      <c r="I363" s="48">
        <v>-7</v>
      </c>
      <c r="J363" s="48">
        <v>-7</v>
      </c>
      <c r="K363" s="48">
        <v>-7</v>
      </c>
      <c r="L363" s="37"/>
      <c r="M363" s="55" t="str">
        <f>'demand data 2018'!A365</f>
        <v>FRAS1Q</v>
      </c>
      <c r="N363" s="55">
        <f>'demand data 2018'!B365</f>
        <v>0</v>
      </c>
      <c r="O363" s="55">
        <f>'demand data 2018'!C365</f>
        <v>7</v>
      </c>
      <c r="P363" s="55">
        <f>'demand data 2018'!D365</f>
        <v>7</v>
      </c>
      <c r="Q363" s="55">
        <f>'demand data 2018'!E365</f>
        <v>7</v>
      </c>
      <c r="R363" s="55">
        <f>'demand data 2018'!F365</f>
        <v>7</v>
      </c>
      <c r="S363" s="55">
        <f>'demand data 2018'!G365</f>
        <v>7</v>
      </c>
      <c r="T363" s="55">
        <f>'demand data 2018'!H365</f>
        <v>7</v>
      </c>
      <c r="U363" s="55">
        <f>'demand data 2018'!I365</f>
        <v>7</v>
      </c>
      <c r="V363" s="55">
        <f>'demand data 2018'!J365</f>
        <v>7</v>
      </c>
      <c r="W363" s="34" t="str">
        <f t="shared" si="21"/>
        <v>Different</v>
      </c>
      <c r="X363" s="38">
        <f t="shared" si="22"/>
        <v>-7</v>
      </c>
      <c r="Y363" s="34">
        <f t="shared" si="23"/>
        <v>7</v>
      </c>
      <c r="Z363" s="57">
        <f t="shared" si="24"/>
        <v>2</v>
      </c>
    </row>
    <row r="364" spans="2:26" x14ac:dyDescent="0.2">
      <c r="B364" s="46" t="s">
        <v>337</v>
      </c>
      <c r="C364" s="46"/>
      <c r="D364" s="48">
        <v>8</v>
      </c>
      <c r="E364" s="48">
        <v>3</v>
      </c>
      <c r="F364" s="48">
        <v>2</v>
      </c>
      <c r="G364" s="48">
        <v>2</v>
      </c>
      <c r="H364" s="48">
        <v>2</v>
      </c>
      <c r="I364" s="48">
        <v>2</v>
      </c>
      <c r="J364" s="48">
        <v>2</v>
      </c>
      <c r="K364" s="48">
        <v>2</v>
      </c>
      <c r="L364" s="37"/>
      <c r="M364" s="55" t="str">
        <f>'demand data 2018'!A366</f>
        <v>FRAS1R</v>
      </c>
      <c r="N364" s="55">
        <f>'demand data 2018'!B366</f>
        <v>0</v>
      </c>
      <c r="O364" s="55">
        <f>'demand data 2018'!C366</f>
        <v>7</v>
      </c>
      <c r="P364" s="55">
        <f>'demand data 2018'!D366</f>
        <v>7</v>
      </c>
      <c r="Q364" s="55">
        <f>'demand data 2018'!E366</f>
        <v>7</v>
      </c>
      <c r="R364" s="55">
        <f>'demand data 2018'!F366</f>
        <v>7</v>
      </c>
      <c r="S364" s="55">
        <f>'demand data 2018'!G366</f>
        <v>7</v>
      </c>
      <c r="T364" s="55">
        <f>'demand data 2018'!H366</f>
        <v>7</v>
      </c>
      <c r="U364" s="55">
        <f>'demand data 2018'!I366</f>
        <v>7</v>
      </c>
      <c r="V364" s="55">
        <f>'demand data 2018'!J366</f>
        <v>7</v>
      </c>
      <c r="W364" s="34" t="str">
        <f t="shared" si="21"/>
        <v>Different</v>
      </c>
      <c r="X364" s="38">
        <f t="shared" si="22"/>
        <v>3</v>
      </c>
      <c r="Y364" s="34">
        <f t="shared" si="23"/>
        <v>7</v>
      </c>
      <c r="Z364" s="57">
        <f t="shared" si="24"/>
        <v>-1.3333333333333333</v>
      </c>
    </row>
    <row r="365" spans="2:26" x14ac:dyDescent="0.2">
      <c r="B365" s="46" t="s">
        <v>338</v>
      </c>
      <c r="C365" s="46"/>
      <c r="D365" s="48">
        <v>8</v>
      </c>
      <c r="E365" s="48">
        <v>3</v>
      </c>
      <c r="F365" s="48">
        <v>2</v>
      </c>
      <c r="G365" s="48">
        <v>2</v>
      </c>
      <c r="H365" s="48">
        <v>2</v>
      </c>
      <c r="I365" s="48">
        <v>2</v>
      </c>
      <c r="J365" s="48">
        <v>2</v>
      </c>
      <c r="K365" s="48">
        <v>2</v>
      </c>
      <c r="L365" s="37"/>
      <c r="M365" s="55" t="str">
        <f>'demand data 2018'!A367</f>
        <v>FROD2A</v>
      </c>
      <c r="N365" s="55">
        <f>'demand data 2018'!B367</f>
        <v>0</v>
      </c>
      <c r="O365" s="55">
        <f>'demand data 2018'!C367</f>
        <v>11</v>
      </c>
      <c r="P365" s="55">
        <f>'demand data 2018'!D367</f>
        <v>11</v>
      </c>
      <c r="Q365" s="55">
        <f>'demand data 2018'!E367</f>
        <v>12</v>
      </c>
      <c r="R365" s="55">
        <f>'demand data 2018'!F367</f>
        <v>12</v>
      </c>
      <c r="S365" s="55">
        <f>'demand data 2018'!G367</f>
        <v>12</v>
      </c>
      <c r="T365" s="55">
        <f>'demand data 2018'!H367</f>
        <v>12</v>
      </c>
      <c r="U365" s="55">
        <f>'demand data 2018'!I367</f>
        <v>13</v>
      </c>
      <c r="V365" s="55">
        <f>'demand data 2018'!J367</f>
        <v>13</v>
      </c>
      <c r="W365" s="34" t="str">
        <f t="shared" si="21"/>
        <v>Different</v>
      </c>
      <c r="X365" s="38">
        <f t="shared" si="22"/>
        <v>3</v>
      </c>
      <c r="Y365" s="34">
        <f t="shared" si="23"/>
        <v>11</v>
      </c>
      <c r="Z365" s="57">
        <f t="shared" si="24"/>
        <v>-2.6666666666666665</v>
      </c>
    </row>
    <row r="366" spans="2:26" x14ac:dyDescent="0.2">
      <c r="B366" s="46" t="s">
        <v>339</v>
      </c>
      <c r="C366" s="46"/>
      <c r="D366" s="48">
        <v>20</v>
      </c>
      <c r="E366" s="48">
        <v>19</v>
      </c>
      <c r="F366" s="48">
        <v>19</v>
      </c>
      <c r="G366" s="48">
        <v>19</v>
      </c>
      <c r="H366" s="48">
        <v>19</v>
      </c>
      <c r="I366" s="48">
        <v>19</v>
      </c>
      <c r="J366" s="48">
        <v>19</v>
      </c>
      <c r="K366" s="48">
        <v>19</v>
      </c>
      <c r="L366" s="37"/>
      <c r="M366" s="55" t="str">
        <f>'demand data 2018'!A368</f>
        <v>FROD2B</v>
      </c>
      <c r="N366" s="55">
        <f>'demand data 2018'!B368</f>
        <v>0</v>
      </c>
      <c r="O366" s="55">
        <f>'demand data 2018'!C368</f>
        <v>58</v>
      </c>
      <c r="P366" s="55">
        <f>'demand data 2018'!D368</f>
        <v>59</v>
      </c>
      <c r="Q366" s="55">
        <f>'demand data 2018'!E368</f>
        <v>98</v>
      </c>
      <c r="R366" s="55">
        <f>'demand data 2018'!F368</f>
        <v>100</v>
      </c>
      <c r="S366" s="55">
        <f>'demand data 2018'!G368</f>
        <v>102</v>
      </c>
      <c r="T366" s="55">
        <f>'demand data 2018'!H368</f>
        <v>104</v>
      </c>
      <c r="U366" s="55">
        <f>'demand data 2018'!I368</f>
        <v>107</v>
      </c>
      <c r="V366" s="55">
        <f>'demand data 2018'!J368</f>
        <v>109</v>
      </c>
      <c r="W366" s="34" t="str">
        <f t="shared" si="21"/>
        <v>Different</v>
      </c>
      <c r="X366" s="38">
        <f t="shared" si="22"/>
        <v>19</v>
      </c>
      <c r="Y366" s="34">
        <f t="shared" si="23"/>
        <v>58</v>
      </c>
      <c r="Z366" s="57">
        <f t="shared" si="24"/>
        <v>-2.0526315789473686</v>
      </c>
    </row>
    <row r="367" spans="2:26" x14ac:dyDescent="0.2">
      <c r="B367" s="46" t="s">
        <v>6</v>
      </c>
      <c r="C367" s="46"/>
      <c r="D367" s="48">
        <v>0</v>
      </c>
      <c r="E367" s="48">
        <v>0</v>
      </c>
      <c r="F367" s="48">
        <v>0</v>
      </c>
      <c r="G367" s="48">
        <v>0</v>
      </c>
      <c r="H367" s="48">
        <v>0</v>
      </c>
      <c r="I367" s="48">
        <v>0</v>
      </c>
      <c r="J367" s="48">
        <v>0</v>
      </c>
      <c r="K367" s="48">
        <v>0</v>
      </c>
      <c r="L367" s="37"/>
      <c r="M367" s="55" t="str">
        <f>'demand data 2018'!A369</f>
        <v>FROD40</v>
      </c>
      <c r="N367" s="55">
        <f>'demand data 2018'!B369</f>
        <v>0</v>
      </c>
      <c r="O367" s="55">
        <f>'demand data 2018'!C369</f>
        <v>19</v>
      </c>
      <c r="P367" s="55">
        <f>'demand data 2018'!D369</f>
        <v>19</v>
      </c>
      <c r="Q367" s="55">
        <f>'demand data 2018'!E369</f>
        <v>19</v>
      </c>
      <c r="R367" s="55">
        <f>'demand data 2018'!F369</f>
        <v>20</v>
      </c>
      <c r="S367" s="55">
        <f>'demand data 2018'!G369</f>
        <v>21</v>
      </c>
      <c r="T367" s="55">
        <f>'demand data 2018'!H369</f>
        <v>21</v>
      </c>
      <c r="U367" s="55">
        <f>'demand data 2018'!I369</f>
        <v>21</v>
      </c>
      <c r="V367" s="55">
        <f>'demand data 2018'!J369</f>
        <v>22</v>
      </c>
      <c r="W367" s="34" t="str">
        <f t="shared" si="21"/>
        <v>Different</v>
      </c>
      <c r="X367" s="38">
        <f t="shared" si="22"/>
        <v>0</v>
      </c>
      <c r="Y367" s="34">
        <f t="shared" si="23"/>
        <v>19</v>
      </c>
      <c r="Z367" s="57">
        <f t="shared" si="24"/>
        <v>0</v>
      </c>
    </row>
    <row r="368" spans="2:26" x14ac:dyDescent="0.2">
      <c r="B368" s="46" t="s">
        <v>340</v>
      </c>
      <c r="C368" s="46"/>
      <c r="D368" s="48">
        <v>32</v>
      </c>
      <c r="E368" s="48">
        <v>32</v>
      </c>
      <c r="F368" s="48">
        <v>32</v>
      </c>
      <c r="G368" s="48">
        <v>32</v>
      </c>
      <c r="H368" s="48">
        <v>32</v>
      </c>
      <c r="I368" s="48">
        <v>32</v>
      </c>
      <c r="J368" s="48">
        <v>32</v>
      </c>
      <c r="K368" s="48">
        <v>32</v>
      </c>
      <c r="L368" s="37"/>
      <c r="M368" s="55" t="str">
        <f>'demand data 2018'!A370</f>
        <v>FWIL1Q</v>
      </c>
      <c r="N368" s="55">
        <f>'demand data 2018'!B370</f>
        <v>0</v>
      </c>
      <c r="O368" s="55">
        <f>'demand data 2018'!C370</f>
        <v>14</v>
      </c>
      <c r="P368" s="55">
        <f>'demand data 2018'!D370</f>
        <v>14</v>
      </c>
      <c r="Q368" s="55">
        <f>'demand data 2018'!E370</f>
        <v>14</v>
      </c>
      <c r="R368" s="55">
        <f>'demand data 2018'!F370</f>
        <v>14</v>
      </c>
      <c r="S368" s="55">
        <f>'demand data 2018'!G370</f>
        <v>14</v>
      </c>
      <c r="T368" s="55">
        <f>'demand data 2018'!H370</f>
        <v>14</v>
      </c>
      <c r="U368" s="55">
        <f>'demand data 2018'!I370</f>
        <v>14</v>
      </c>
      <c r="V368" s="55">
        <f>'demand data 2018'!J370</f>
        <v>13</v>
      </c>
      <c r="W368" s="34" t="str">
        <f t="shared" si="21"/>
        <v>Different</v>
      </c>
      <c r="X368" s="38">
        <f t="shared" si="22"/>
        <v>32</v>
      </c>
      <c r="Y368" s="34">
        <f t="shared" si="23"/>
        <v>14</v>
      </c>
      <c r="Z368" s="57">
        <f t="shared" si="24"/>
        <v>0.5625</v>
      </c>
    </row>
    <row r="369" spans="2:27" x14ac:dyDescent="0.2">
      <c r="B369" s="46" t="s">
        <v>341</v>
      </c>
      <c r="C369" s="46"/>
      <c r="D369" s="48">
        <v>14</v>
      </c>
      <c r="E369" s="48">
        <v>14</v>
      </c>
      <c r="F369" s="48">
        <v>14</v>
      </c>
      <c r="G369" s="48">
        <v>14</v>
      </c>
      <c r="H369" s="48">
        <v>14</v>
      </c>
      <c r="I369" s="48">
        <v>14</v>
      </c>
      <c r="J369" s="48">
        <v>14</v>
      </c>
      <c r="K369" s="48">
        <v>14</v>
      </c>
      <c r="L369" s="37"/>
      <c r="M369" s="55" t="str">
        <f>'demand data 2018'!A371</f>
        <v>FWIL1R</v>
      </c>
      <c r="N369" s="55">
        <f>'demand data 2018'!B371</f>
        <v>0</v>
      </c>
      <c r="O369" s="55">
        <f>'demand data 2018'!C371</f>
        <v>14</v>
      </c>
      <c r="P369" s="55">
        <f>'demand data 2018'!D371</f>
        <v>14</v>
      </c>
      <c r="Q369" s="55">
        <f>'demand data 2018'!E371</f>
        <v>14</v>
      </c>
      <c r="R369" s="55">
        <f>'demand data 2018'!F371</f>
        <v>14</v>
      </c>
      <c r="S369" s="55">
        <f>'demand data 2018'!G371</f>
        <v>14</v>
      </c>
      <c r="T369" s="55">
        <f>'demand data 2018'!H371</f>
        <v>14</v>
      </c>
      <c r="U369" s="55">
        <f>'demand data 2018'!I371</f>
        <v>14</v>
      </c>
      <c r="V369" s="55">
        <f>'demand data 2018'!J371</f>
        <v>13</v>
      </c>
      <c r="W369" s="34" t="str">
        <f t="shared" si="21"/>
        <v>Different</v>
      </c>
      <c r="X369" s="38">
        <f t="shared" si="22"/>
        <v>14</v>
      </c>
      <c r="Y369" s="34">
        <f t="shared" si="23"/>
        <v>14</v>
      </c>
      <c r="Z369" s="57">
        <f t="shared" si="24"/>
        <v>0</v>
      </c>
    </row>
    <row r="370" spans="2:27" x14ac:dyDescent="0.2">
      <c r="B370" s="46" t="s">
        <v>342</v>
      </c>
      <c r="C370" s="46"/>
      <c r="D370" s="48">
        <v>14</v>
      </c>
      <c r="E370" s="48">
        <v>14</v>
      </c>
      <c r="F370" s="48">
        <v>14</v>
      </c>
      <c r="G370" s="48">
        <v>14</v>
      </c>
      <c r="H370" s="48">
        <v>14</v>
      </c>
      <c r="I370" s="48">
        <v>14</v>
      </c>
      <c r="J370" s="48">
        <v>14</v>
      </c>
      <c r="K370" s="48">
        <v>14</v>
      </c>
      <c r="L370" s="37"/>
      <c r="M370" s="55" t="str">
        <f>'demand data 2018'!A372</f>
        <v>FYRI10</v>
      </c>
      <c r="N370" s="55">
        <f>'demand data 2018'!B372</f>
        <v>0</v>
      </c>
      <c r="O370" s="55">
        <f>'demand data 2018'!C372</f>
        <v>0</v>
      </c>
      <c r="P370" s="55">
        <f>'demand data 2018'!D372</f>
        <v>0</v>
      </c>
      <c r="Q370" s="55">
        <f>'demand data 2018'!E372</f>
        <v>0</v>
      </c>
      <c r="R370" s="55">
        <f>'demand data 2018'!F372</f>
        <v>0</v>
      </c>
      <c r="S370" s="55">
        <f>'demand data 2018'!G372</f>
        <v>0</v>
      </c>
      <c r="T370" s="55">
        <f>'demand data 2018'!H372</f>
        <v>0</v>
      </c>
      <c r="U370" s="55">
        <f>'demand data 2018'!I372</f>
        <v>0</v>
      </c>
      <c r="V370" s="55">
        <f>'demand data 2018'!J372</f>
        <v>0</v>
      </c>
      <c r="W370" s="34" t="str">
        <f t="shared" si="21"/>
        <v>Different</v>
      </c>
      <c r="X370" s="38">
        <f t="shared" si="22"/>
        <v>14</v>
      </c>
      <c r="Y370" s="34">
        <f t="shared" si="23"/>
        <v>0</v>
      </c>
      <c r="Z370" s="57">
        <f t="shared" si="24"/>
        <v>1</v>
      </c>
    </row>
    <row r="371" spans="2:27" x14ac:dyDescent="0.2">
      <c r="B371" s="46" t="s">
        <v>67</v>
      </c>
      <c r="C371" s="46"/>
      <c r="D371" s="48">
        <v>0</v>
      </c>
      <c r="E371" s="48">
        <v>0</v>
      </c>
      <c r="F371" s="48">
        <v>0</v>
      </c>
      <c r="G371" s="48">
        <v>0</v>
      </c>
      <c r="H371" s="48">
        <v>0</v>
      </c>
      <c r="I371" s="48">
        <v>0</v>
      </c>
      <c r="J371" s="48">
        <v>0</v>
      </c>
      <c r="K371" s="48">
        <v>0</v>
      </c>
      <c r="L371" s="37"/>
      <c r="M371" s="55" t="str">
        <f>'demand data 2018'!A373</f>
        <v>FYRI2J</v>
      </c>
      <c r="N371" s="55">
        <f>'demand data 2018'!B373</f>
        <v>0</v>
      </c>
      <c r="O371" s="55">
        <f>'demand data 2018'!C373</f>
        <v>0</v>
      </c>
      <c r="P371" s="55">
        <f>'demand data 2018'!D373</f>
        <v>0</v>
      </c>
      <c r="Q371" s="55">
        <f>'demand data 2018'!E373</f>
        <v>0</v>
      </c>
      <c r="R371" s="55">
        <f>'demand data 2018'!F373</f>
        <v>0</v>
      </c>
      <c r="S371" s="55">
        <f>'demand data 2018'!G373</f>
        <v>0</v>
      </c>
      <c r="T371" s="55">
        <f>'demand data 2018'!H373</f>
        <v>0</v>
      </c>
      <c r="U371" s="55">
        <f>'demand data 2018'!I373</f>
        <v>0</v>
      </c>
      <c r="V371" s="55">
        <f>'demand data 2018'!J373</f>
        <v>0</v>
      </c>
      <c r="W371" s="34" t="str">
        <f t="shared" si="21"/>
        <v>Different</v>
      </c>
      <c r="X371" s="38">
        <f t="shared" si="22"/>
        <v>0</v>
      </c>
      <c r="Y371" s="34">
        <f t="shared" si="23"/>
        <v>0</v>
      </c>
      <c r="Z371" s="57">
        <f t="shared" si="24"/>
        <v>0</v>
      </c>
    </row>
    <row r="372" spans="2:27" x14ac:dyDescent="0.2">
      <c r="B372" s="46" t="s">
        <v>343</v>
      </c>
      <c r="C372" s="46"/>
      <c r="D372" s="48">
        <v>18</v>
      </c>
      <c r="E372" s="48">
        <v>18</v>
      </c>
      <c r="F372" s="48">
        <v>18</v>
      </c>
      <c r="G372" s="48">
        <v>18</v>
      </c>
      <c r="H372" s="48">
        <v>18</v>
      </c>
      <c r="I372" s="48">
        <v>18</v>
      </c>
      <c r="J372" s="48">
        <v>18</v>
      </c>
      <c r="K372" s="48">
        <v>18</v>
      </c>
      <c r="L372" s="37"/>
      <c r="M372" s="55" t="str">
        <f>'demand data 2018'!A374</f>
        <v>FYRI2K</v>
      </c>
      <c r="N372" s="55">
        <f>'demand data 2018'!B374</f>
        <v>0</v>
      </c>
      <c r="O372" s="55">
        <f>'demand data 2018'!C374</f>
        <v>0</v>
      </c>
      <c r="P372" s="55">
        <f>'demand data 2018'!D374</f>
        <v>0</v>
      </c>
      <c r="Q372" s="55">
        <f>'demand data 2018'!E374</f>
        <v>0</v>
      </c>
      <c r="R372" s="55">
        <f>'demand data 2018'!F374</f>
        <v>0</v>
      </c>
      <c r="S372" s="55">
        <f>'demand data 2018'!G374</f>
        <v>0</v>
      </c>
      <c r="T372" s="55">
        <f>'demand data 2018'!H374</f>
        <v>0</v>
      </c>
      <c r="U372" s="55">
        <f>'demand data 2018'!I374</f>
        <v>0</v>
      </c>
      <c r="V372" s="55">
        <f>'demand data 2018'!J374</f>
        <v>0</v>
      </c>
      <c r="W372" s="34" t="str">
        <f t="shared" si="21"/>
        <v>Different</v>
      </c>
      <c r="X372" s="38">
        <f t="shared" si="22"/>
        <v>18</v>
      </c>
      <c r="Y372" s="34">
        <f t="shared" si="23"/>
        <v>0</v>
      </c>
      <c r="Z372" s="57">
        <f t="shared" si="24"/>
        <v>1</v>
      </c>
    </row>
    <row r="373" spans="2:27" x14ac:dyDescent="0.2">
      <c r="B373" s="46" t="s">
        <v>344</v>
      </c>
      <c r="C373" s="46"/>
      <c r="D373" s="48">
        <v>18</v>
      </c>
      <c r="E373" s="48">
        <v>18</v>
      </c>
      <c r="F373" s="48">
        <v>18</v>
      </c>
      <c r="G373" s="48">
        <v>18</v>
      </c>
      <c r="H373" s="48">
        <v>18</v>
      </c>
      <c r="I373" s="48">
        <v>18</v>
      </c>
      <c r="J373" s="48">
        <v>18</v>
      </c>
      <c r="K373" s="48">
        <v>18</v>
      </c>
      <c r="L373" s="37"/>
      <c r="M373" s="55" t="str">
        <f>'demand data 2018'!A375</f>
        <v>GALA10</v>
      </c>
      <c r="N373" s="55">
        <f>'demand data 2018'!B375</f>
        <v>0</v>
      </c>
      <c r="O373" s="55">
        <f>'demand data 2018'!C375</f>
        <v>38</v>
      </c>
      <c r="P373" s="55">
        <f>'demand data 2018'!D375</f>
        <v>38</v>
      </c>
      <c r="Q373" s="55">
        <f>'demand data 2018'!E375</f>
        <v>38</v>
      </c>
      <c r="R373" s="55">
        <f>'demand data 2018'!F375</f>
        <v>38</v>
      </c>
      <c r="S373" s="55">
        <f>'demand data 2018'!G375</f>
        <v>38</v>
      </c>
      <c r="T373" s="55">
        <f>'demand data 2018'!H375</f>
        <v>38</v>
      </c>
      <c r="U373" s="55">
        <f>'demand data 2018'!I375</f>
        <v>38</v>
      </c>
      <c r="V373" s="55">
        <f>'demand data 2018'!J375</f>
        <v>38</v>
      </c>
      <c r="W373" s="34" t="str">
        <f t="shared" si="21"/>
        <v>Different</v>
      </c>
      <c r="X373" s="38">
        <f t="shared" si="22"/>
        <v>18</v>
      </c>
      <c r="Y373" s="34">
        <f t="shared" si="23"/>
        <v>38</v>
      </c>
      <c r="Z373" s="57">
        <f t="shared" si="24"/>
        <v>-1.1111111111111112</v>
      </c>
    </row>
    <row r="374" spans="2:27" x14ac:dyDescent="0.2">
      <c r="B374" s="46" t="s">
        <v>659</v>
      </c>
      <c r="C374" s="46"/>
      <c r="D374" s="48">
        <v>81</v>
      </c>
      <c r="E374" s="48">
        <v>81</v>
      </c>
      <c r="F374" s="48">
        <v>81</v>
      </c>
      <c r="G374" s="48">
        <v>81</v>
      </c>
      <c r="H374" s="48">
        <v>81</v>
      </c>
      <c r="I374" s="48">
        <v>81</v>
      </c>
      <c r="J374" s="48">
        <v>81</v>
      </c>
      <c r="K374" s="48">
        <v>81</v>
      </c>
      <c r="L374" s="37"/>
      <c r="M374" s="55" t="str">
        <f>'demand data 2018'!A376</f>
        <v>GARB1Q</v>
      </c>
      <c r="N374" s="55">
        <f>'demand data 2018'!B376</f>
        <v>0</v>
      </c>
      <c r="O374" s="55">
        <f>'demand data 2018'!C376</f>
        <v>0</v>
      </c>
      <c r="P374" s="55">
        <f>'demand data 2018'!D376</f>
        <v>0</v>
      </c>
      <c r="Q374" s="55">
        <f>'demand data 2018'!E376</f>
        <v>0</v>
      </c>
      <c r="R374" s="55">
        <f>'demand data 2018'!F376</f>
        <v>0</v>
      </c>
      <c r="S374" s="55">
        <f>'demand data 2018'!G376</f>
        <v>0</v>
      </c>
      <c r="T374" s="55">
        <f>'demand data 2018'!H376</f>
        <v>0</v>
      </c>
      <c r="U374" s="55">
        <f>'demand data 2018'!I376</f>
        <v>0</v>
      </c>
      <c r="V374" s="55">
        <f>'demand data 2018'!J376</f>
        <v>0</v>
      </c>
      <c r="W374" s="34" t="str">
        <f t="shared" si="21"/>
        <v>Different</v>
      </c>
      <c r="X374" s="38">
        <f t="shared" si="22"/>
        <v>81</v>
      </c>
      <c r="Y374" s="34">
        <f t="shared" si="23"/>
        <v>0</v>
      </c>
      <c r="Z374" s="57">
        <f t="shared" si="24"/>
        <v>1</v>
      </c>
    </row>
    <row r="375" spans="2:27" x14ac:dyDescent="0.2">
      <c r="B375" s="46" t="s">
        <v>247</v>
      </c>
      <c r="C375" s="46"/>
      <c r="D375" s="48">
        <v>643</v>
      </c>
      <c r="E375" s="48">
        <v>651</v>
      </c>
      <c r="F375" s="48">
        <v>653</v>
      </c>
      <c r="G375" s="48">
        <v>657</v>
      </c>
      <c r="H375" s="48">
        <v>662</v>
      </c>
      <c r="I375" s="48">
        <v>671</v>
      </c>
      <c r="J375" s="48">
        <v>682</v>
      </c>
      <c r="K375" s="48">
        <v>693</v>
      </c>
      <c r="L375" s="37"/>
      <c r="M375" s="55" t="str">
        <f>'demand data 2018'!A377</f>
        <v>GARB1R</v>
      </c>
      <c r="N375" s="55">
        <f>'demand data 2018'!B377</f>
        <v>0</v>
      </c>
      <c r="O375" s="55">
        <f>'demand data 2018'!C377</f>
        <v>0</v>
      </c>
      <c r="P375" s="55">
        <f>'demand data 2018'!D377</f>
        <v>0</v>
      </c>
      <c r="Q375" s="55">
        <f>'demand data 2018'!E377</f>
        <v>0</v>
      </c>
      <c r="R375" s="55">
        <f>'demand data 2018'!F377</f>
        <v>0</v>
      </c>
      <c r="S375" s="55">
        <f>'demand data 2018'!G377</f>
        <v>0</v>
      </c>
      <c r="T375" s="55">
        <f>'demand data 2018'!H377</f>
        <v>0</v>
      </c>
      <c r="U375" s="55">
        <f>'demand data 2018'!I377</f>
        <v>0</v>
      </c>
      <c r="V375" s="55">
        <f>'demand data 2018'!J377</f>
        <v>0</v>
      </c>
      <c r="W375" s="34" t="str">
        <f t="shared" si="21"/>
        <v>Different</v>
      </c>
      <c r="X375" s="38">
        <f t="shared" si="22"/>
        <v>651</v>
      </c>
      <c r="Y375" s="34">
        <f t="shared" si="23"/>
        <v>0</v>
      </c>
      <c r="Z375" s="57">
        <f t="shared" si="24"/>
        <v>1</v>
      </c>
      <c r="AA375" s="39" t="s">
        <v>948</v>
      </c>
    </row>
    <row r="376" spans="2:27" x14ac:dyDescent="0.2">
      <c r="B376" s="46" t="s">
        <v>481</v>
      </c>
      <c r="C376" s="46"/>
      <c r="D376" s="48">
        <v>1</v>
      </c>
      <c r="E376" s="48">
        <v>1</v>
      </c>
      <c r="F376" s="48">
        <v>1</v>
      </c>
      <c r="G376" s="48">
        <v>1</v>
      </c>
      <c r="H376" s="48">
        <v>1</v>
      </c>
      <c r="I376" s="48">
        <v>1</v>
      </c>
      <c r="J376" s="48">
        <v>1</v>
      </c>
      <c r="K376" s="48">
        <v>1</v>
      </c>
      <c r="L376" s="37"/>
      <c r="M376" s="55" t="str">
        <f>'demand data 2018'!A378</f>
        <v>GARB1S</v>
      </c>
      <c r="N376" s="55">
        <f>'demand data 2018'!B378</f>
        <v>0</v>
      </c>
      <c r="O376" s="55">
        <f>'demand data 2018'!C378</f>
        <v>0</v>
      </c>
      <c r="P376" s="55">
        <f>'demand data 2018'!D378</f>
        <v>0</v>
      </c>
      <c r="Q376" s="55">
        <f>'demand data 2018'!E378</f>
        <v>0</v>
      </c>
      <c r="R376" s="55">
        <f>'demand data 2018'!F378</f>
        <v>0</v>
      </c>
      <c r="S376" s="55">
        <f>'demand data 2018'!G378</f>
        <v>0</v>
      </c>
      <c r="T376" s="55">
        <f>'demand data 2018'!H378</f>
        <v>0</v>
      </c>
      <c r="U376" s="55">
        <f>'demand data 2018'!I378</f>
        <v>0</v>
      </c>
      <c r="V376" s="55">
        <f>'demand data 2018'!J378</f>
        <v>0</v>
      </c>
      <c r="W376" s="34" t="str">
        <f t="shared" si="21"/>
        <v>Different</v>
      </c>
      <c r="X376" s="38">
        <f t="shared" si="22"/>
        <v>1</v>
      </c>
      <c r="Y376" s="34">
        <f t="shared" si="23"/>
        <v>0</v>
      </c>
      <c r="Z376" s="57">
        <f t="shared" si="24"/>
        <v>1</v>
      </c>
      <c r="AA376" s="39" t="s">
        <v>948</v>
      </c>
    </row>
    <row r="377" spans="2:27" x14ac:dyDescent="0.2">
      <c r="B377" s="46" t="s">
        <v>177</v>
      </c>
      <c r="C377" s="46"/>
      <c r="D377" s="48">
        <v>0</v>
      </c>
      <c r="E377" s="48">
        <v>0</v>
      </c>
      <c r="F377" s="48">
        <v>0</v>
      </c>
      <c r="G377" s="48">
        <v>0</v>
      </c>
      <c r="H377" s="48">
        <v>0</v>
      </c>
      <c r="I377" s="48">
        <v>0</v>
      </c>
      <c r="J377" s="48">
        <v>0</v>
      </c>
      <c r="K377" s="48">
        <v>0</v>
      </c>
      <c r="L377" s="37"/>
      <c r="M377" s="55" t="str">
        <f>'demand data 2018'!A379</f>
        <v>GARB1T</v>
      </c>
      <c r="N377" s="55">
        <f>'demand data 2018'!B379</f>
        <v>0</v>
      </c>
      <c r="O377" s="55">
        <f>'demand data 2018'!C379</f>
        <v>0</v>
      </c>
      <c r="P377" s="55">
        <f>'demand data 2018'!D379</f>
        <v>0</v>
      </c>
      <c r="Q377" s="55">
        <f>'demand data 2018'!E379</f>
        <v>0</v>
      </c>
      <c r="R377" s="55">
        <f>'demand data 2018'!F379</f>
        <v>0</v>
      </c>
      <c r="S377" s="55">
        <f>'demand data 2018'!G379</f>
        <v>0</v>
      </c>
      <c r="T377" s="55">
        <f>'demand data 2018'!H379</f>
        <v>0</v>
      </c>
      <c r="U377" s="55">
        <f>'demand data 2018'!I379</f>
        <v>0</v>
      </c>
      <c r="V377" s="55">
        <f>'demand data 2018'!J379</f>
        <v>0</v>
      </c>
      <c r="W377" s="34" t="str">
        <f t="shared" si="21"/>
        <v>Different</v>
      </c>
      <c r="X377" s="38">
        <f t="shared" si="22"/>
        <v>0</v>
      </c>
      <c r="Y377" s="34">
        <f t="shared" si="23"/>
        <v>0</v>
      </c>
      <c r="Z377" s="57">
        <f t="shared" si="24"/>
        <v>0</v>
      </c>
    </row>
    <row r="378" spans="2:27" x14ac:dyDescent="0.2">
      <c r="B378" s="46" t="s">
        <v>178</v>
      </c>
      <c r="C378" s="46"/>
      <c r="D378" s="48">
        <v>0</v>
      </c>
      <c r="E378" s="48">
        <v>0</v>
      </c>
      <c r="F378" s="48">
        <v>0</v>
      </c>
      <c r="G378" s="48">
        <v>0</v>
      </c>
      <c r="H378" s="48">
        <v>0</v>
      </c>
      <c r="I378" s="48">
        <v>0</v>
      </c>
      <c r="J378" s="48">
        <v>0</v>
      </c>
      <c r="K378" s="48">
        <v>0</v>
      </c>
      <c r="L378" s="37"/>
      <c r="M378" s="55" t="str">
        <f>'demand data 2018'!A380</f>
        <v>GARE1S</v>
      </c>
      <c r="N378" s="55">
        <f>'demand data 2018'!B380</f>
        <v>0</v>
      </c>
      <c r="O378" s="55">
        <f>'demand data 2018'!C380</f>
        <v>0</v>
      </c>
      <c r="P378" s="55">
        <f>'demand data 2018'!D380</f>
        <v>0</v>
      </c>
      <c r="Q378" s="55">
        <f>'demand data 2018'!E380</f>
        <v>0</v>
      </c>
      <c r="R378" s="55">
        <f>'demand data 2018'!F380</f>
        <v>0</v>
      </c>
      <c r="S378" s="55">
        <f>'demand data 2018'!G380</f>
        <v>0</v>
      </c>
      <c r="T378" s="55">
        <f>'demand data 2018'!H380</f>
        <v>0</v>
      </c>
      <c r="U378" s="55">
        <f>'demand data 2018'!I380</f>
        <v>0</v>
      </c>
      <c r="V378" s="55">
        <f>'demand data 2018'!J380</f>
        <v>0</v>
      </c>
      <c r="W378" s="34" t="str">
        <f t="shared" si="21"/>
        <v>Different</v>
      </c>
      <c r="X378" s="38">
        <f t="shared" si="22"/>
        <v>0</v>
      </c>
      <c r="Y378" s="34">
        <f t="shared" si="23"/>
        <v>0</v>
      </c>
      <c r="Z378" s="57">
        <f t="shared" si="24"/>
        <v>0</v>
      </c>
    </row>
    <row r="379" spans="2:27" x14ac:dyDescent="0.2">
      <c r="B379" s="46" t="s">
        <v>548</v>
      </c>
      <c r="C379" s="46"/>
      <c r="D379" s="48">
        <v>150</v>
      </c>
      <c r="E379" s="48">
        <v>150</v>
      </c>
      <c r="F379" s="48">
        <v>151</v>
      </c>
      <c r="G379" s="48">
        <v>152</v>
      </c>
      <c r="H379" s="48">
        <v>152</v>
      </c>
      <c r="I379" s="48">
        <v>153</v>
      </c>
      <c r="J379" s="48">
        <v>154</v>
      </c>
      <c r="K379" s="48">
        <v>154</v>
      </c>
      <c r="L379" s="37"/>
      <c r="M379" s="55" t="str">
        <f>'demand data 2018'!A381</f>
        <v>GARE1T</v>
      </c>
      <c r="N379" s="55">
        <f>'demand data 2018'!B381</f>
        <v>0</v>
      </c>
      <c r="O379" s="55">
        <f>'demand data 2018'!C381</f>
        <v>0</v>
      </c>
      <c r="P379" s="55">
        <f>'demand data 2018'!D381</f>
        <v>0</v>
      </c>
      <c r="Q379" s="55">
        <f>'demand data 2018'!E381</f>
        <v>0</v>
      </c>
      <c r="R379" s="55">
        <f>'demand data 2018'!F381</f>
        <v>0</v>
      </c>
      <c r="S379" s="55">
        <f>'demand data 2018'!G381</f>
        <v>0</v>
      </c>
      <c r="T379" s="55">
        <f>'demand data 2018'!H381</f>
        <v>0</v>
      </c>
      <c r="U379" s="55">
        <f>'demand data 2018'!I381</f>
        <v>0</v>
      </c>
      <c r="V379" s="55">
        <f>'demand data 2018'!J381</f>
        <v>0</v>
      </c>
      <c r="W379" s="34" t="str">
        <f t="shared" si="21"/>
        <v>Different</v>
      </c>
      <c r="X379" s="38">
        <f t="shared" si="22"/>
        <v>150</v>
      </c>
      <c r="Y379" s="34">
        <f t="shared" si="23"/>
        <v>0</v>
      </c>
      <c r="Z379" s="57">
        <f t="shared" si="24"/>
        <v>1</v>
      </c>
    </row>
    <row r="380" spans="2:27" x14ac:dyDescent="0.2">
      <c r="B380" s="46" t="s">
        <v>345</v>
      </c>
      <c r="C380" s="46"/>
      <c r="D380" s="48">
        <v>64</v>
      </c>
      <c r="E380" s="48">
        <v>64</v>
      </c>
      <c r="F380" s="48">
        <v>64</v>
      </c>
      <c r="G380" s="48">
        <v>64</v>
      </c>
      <c r="H380" s="48">
        <v>64</v>
      </c>
      <c r="I380" s="48">
        <v>64</v>
      </c>
      <c r="J380" s="48">
        <v>64</v>
      </c>
      <c r="K380" s="48">
        <v>64</v>
      </c>
      <c r="L380" s="37"/>
      <c r="M380" s="55" t="str">
        <f>'demand data 2018'!A382</f>
        <v>GART4A</v>
      </c>
      <c r="N380" s="55">
        <f>'demand data 2018'!B382</f>
        <v>0</v>
      </c>
      <c r="O380" s="55">
        <f>'demand data 2018'!C382</f>
        <v>0</v>
      </c>
      <c r="P380" s="55">
        <f>'demand data 2018'!D382</f>
        <v>0</v>
      </c>
      <c r="Q380" s="55">
        <f>'demand data 2018'!E382</f>
        <v>0</v>
      </c>
      <c r="R380" s="55">
        <f>'demand data 2018'!F382</f>
        <v>0</v>
      </c>
      <c r="S380" s="55">
        <f>'demand data 2018'!G382</f>
        <v>0</v>
      </c>
      <c r="T380" s="55">
        <f>'demand data 2018'!H382</f>
        <v>0</v>
      </c>
      <c r="U380" s="55">
        <f>'demand data 2018'!I382</f>
        <v>0</v>
      </c>
      <c r="V380" s="55">
        <f>'demand data 2018'!J382</f>
        <v>0</v>
      </c>
      <c r="W380" s="34" t="str">
        <f t="shared" si="21"/>
        <v>Different</v>
      </c>
      <c r="X380" s="38">
        <f t="shared" si="22"/>
        <v>64</v>
      </c>
      <c r="Y380" s="34">
        <f t="shared" si="23"/>
        <v>0</v>
      </c>
      <c r="Z380" s="57">
        <f t="shared" si="24"/>
        <v>1</v>
      </c>
    </row>
    <row r="381" spans="2:27" x14ac:dyDescent="0.2">
      <c r="B381" s="46" t="s">
        <v>8</v>
      </c>
      <c r="C381" s="46"/>
      <c r="D381" s="48">
        <v>0</v>
      </c>
      <c r="E381" s="48">
        <v>0</v>
      </c>
      <c r="F381" s="48">
        <v>0</v>
      </c>
      <c r="G381" s="48">
        <v>0</v>
      </c>
      <c r="H381" s="48">
        <v>0</v>
      </c>
      <c r="I381" s="48">
        <v>0</v>
      </c>
      <c r="J381" s="48">
        <v>0</v>
      </c>
      <c r="K381" s="48">
        <v>0</v>
      </c>
      <c r="L381" s="37"/>
      <c r="M381" s="55" t="str">
        <f>'demand data 2018'!A383</f>
        <v>GART4B</v>
      </c>
      <c r="N381" s="55">
        <f>'demand data 2018'!B383</f>
        <v>0</v>
      </c>
      <c r="O381" s="55">
        <f>'demand data 2018'!C383</f>
        <v>0</v>
      </c>
      <c r="P381" s="55">
        <f>'demand data 2018'!D383</f>
        <v>0</v>
      </c>
      <c r="Q381" s="55">
        <f>'demand data 2018'!E383</f>
        <v>0</v>
      </c>
      <c r="R381" s="55">
        <f>'demand data 2018'!F383</f>
        <v>0</v>
      </c>
      <c r="S381" s="55">
        <f>'demand data 2018'!G383</f>
        <v>0</v>
      </c>
      <c r="T381" s="55">
        <f>'demand data 2018'!H383</f>
        <v>0</v>
      </c>
      <c r="U381" s="55">
        <f>'demand data 2018'!I383</f>
        <v>0</v>
      </c>
      <c r="V381" s="55">
        <f>'demand data 2018'!J383</f>
        <v>0</v>
      </c>
      <c r="W381" s="34" t="str">
        <f t="shared" si="21"/>
        <v>Different</v>
      </c>
      <c r="X381" s="38">
        <f t="shared" si="22"/>
        <v>0</v>
      </c>
      <c r="Y381" s="34">
        <f t="shared" si="23"/>
        <v>0</v>
      </c>
      <c r="Z381" s="57">
        <f t="shared" si="24"/>
        <v>0</v>
      </c>
    </row>
    <row r="382" spans="2:27" x14ac:dyDescent="0.2">
      <c r="B382" s="46" t="s">
        <v>7</v>
      </c>
      <c r="C382" s="46"/>
      <c r="D382" s="48">
        <v>0</v>
      </c>
      <c r="E382" s="48">
        <v>0</v>
      </c>
      <c r="F382" s="48">
        <v>0</v>
      </c>
      <c r="G382" s="48">
        <v>0</v>
      </c>
      <c r="H382" s="48">
        <v>0</v>
      </c>
      <c r="I382" s="48">
        <v>0</v>
      </c>
      <c r="J382" s="48">
        <v>0</v>
      </c>
      <c r="K382" s="48">
        <v>0</v>
      </c>
      <c r="L382" s="37"/>
      <c r="M382" s="55" t="str">
        <f>'demand data 2018'!A384</f>
        <v>GAWH10</v>
      </c>
      <c r="N382" s="55">
        <f>'demand data 2018'!B384</f>
        <v>0</v>
      </c>
      <c r="O382" s="55">
        <f>'demand data 2018'!C384</f>
        <v>0</v>
      </c>
      <c r="P382" s="55">
        <f>'demand data 2018'!D384</f>
        <v>0</v>
      </c>
      <c r="Q382" s="55">
        <f>'demand data 2018'!E384</f>
        <v>0</v>
      </c>
      <c r="R382" s="55">
        <f>'demand data 2018'!F384</f>
        <v>0</v>
      </c>
      <c r="S382" s="55">
        <f>'demand data 2018'!G384</f>
        <v>0</v>
      </c>
      <c r="T382" s="55">
        <f>'demand data 2018'!H384</f>
        <v>0</v>
      </c>
      <c r="U382" s="55">
        <f>'demand data 2018'!I384</f>
        <v>0</v>
      </c>
      <c r="V382" s="55">
        <f>'demand data 2018'!J384</f>
        <v>0</v>
      </c>
      <c r="W382" s="34" t="str">
        <f t="shared" si="21"/>
        <v>Different</v>
      </c>
      <c r="X382" s="38">
        <f t="shared" si="22"/>
        <v>0</v>
      </c>
      <c r="Y382" s="34">
        <f t="shared" si="23"/>
        <v>0</v>
      </c>
      <c r="Z382" s="57">
        <f t="shared" si="24"/>
        <v>0</v>
      </c>
    </row>
    <row r="383" spans="2:27" x14ac:dyDescent="0.2">
      <c r="B383" s="46" t="s">
        <v>684</v>
      </c>
      <c r="C383" s="46"/>
      <c r="D383" s="48">
        <v>-17</v>
      </c>
      <c r="E383" s="48">
        <v>-26</v>
      </c>
      <c r="F383" s="48">
        <v>-60</v>
      </c>
      <c r="G383" s="48">
        <v>-60</v>
      </c>
      <c r="H383" s="48">
        <v>-59</v>
      </c>
      <c r="I383" s="48">
        <v>-59</v>
      </c>
      <c r="J383" s="48">
        <v>-59</v>
      </c>
      <c r="K383" s="48">
        <v>-59</v>
      </c>
      <c r="L383" s="37"/>
      <c r="M383" s="55" t="str">
        <f>'demand data 2018'!A385</f>
        <v>GIFF2Q</v>
      </c>
      <c r="N383" s="55">
        <f>'demand data 2018'!B385</f>
        <v>0</v>
      </c>
      <c r="O383" s="55">
        <f>'demand data 2018'!C385</f>
        <v>37</v>
      </c>
      <c r="P383" s="55">
        <f>'demand data 2018'!D385</f>
        <v>37</v>
      </c>
      <c r="Q383" s="55">
        <f>'demand data 2018'!E385</f>
        <v>37</v>
      </c>
      <c r="R383" s="55">
        <f>'demand data 2018'!F385</f>
        <v>37</v>
      </c>
      <c r="S383" s="55">
        <f>'demand data 2018'!G385</f>
        <v>37</v>
      </c>
      <c r="T383" s="55">
        <f>'demand data 2018'!H385</f>
        <v>37</v>
      </c>
      <c r="U383" s="55">
        <f>'demand data 2018'!I385</f>
        <v>37</v>
      </c>
      <c r="V383" s="55">
        <f>'demand data 2018'!J385</f>
        <v>37</v>
      </c>
      <c r="W383" s="34" t="str">
        <f t="shared" si="21"/>
        <v>Different</v>
      </c>
      <c r="X383" s="38">
        <f t="shared" si="22"/>
        <v>-26</v>
      </c>
      <c r="Y383" s="34">
        <f t="shared" si="23"/>
        <v>37</v>
      </c>
      <c r="Z383" s="57">
        <f t="shared" si="24"/>
        <v>2.4230769230769229</v>
      </c>
    </row>
    <row r="384" spans="2:27" x14ac:dyDescent="0.2">
      <c r="B384" s="46" t="s">
        <v>605</v>
      </c>
      <c r="C384" s="46"/>
      <c r="D384" s="48">
        <v>-4</v>
      </c>
      <c r="E384" s="48">
        <v>-4</v>
      </c>
      <c r="F384" s="48">
        <v>-4</v>
      </c>
      <c r="G384" s="48">
        <v>-4</v>
      </c>
      <c r="H384" s="48">
        <v>-4</v>
      </c>
      <c r="I384" s="48">
        <v>-4</v>
      </c>
      <c r="J384" s="48">
        <v>-4</v>
      </c>
      <c r="K384" s="48">
        <v>-4</v>
      </c>
      <c r="L384" s="37"/>
      <c r="M384" s="55" t="str">
        <f>'demand data 2018'!A386</f>
        <v>GIFF2R</v>
      </c>
      <c r="N384" s="55">
        <f>'demand data 2018'!B386</f>
        <v>0</v>
      </c>
      <c r="O384" s="55">
        <f>'demand data 2018'!C386</f>
        <v>37</v>
      </c>
      <c r="P384" s="55">
        <f>'demand data 2018'!D386</f>
        <v>37</v>
      </c>
      <c r="Q384" s="55">
        <f>'demand data 2018'!E386</f>
        <v>37</v>
      </c>
      <c r="R384" s="55">
        <f>'demand data 2018'!F386</f>
        <v>37</v>
      </c>
      <c r="S384" s="55">
        <f>'demand data 2018'!G386</f>
        <v>37</v>
      </c>
      <c r="T384" s="55">
        <f>'demand data 2018'!H386</f>
        <v>37</v>
      </c>
      <c r="U384" s="55">
        <f>'demand data 2018'!I386</f>
        <v>37</v>
      </c>
      <c r="V384" s="55">
        <f>'demand data 2018'!J386</f>
        <v>37</v>
      </c>
      <c r="W384" s="34" t="str">
        <f t="shared" si="21"/>
        <v>Different</v>
      </c>
      <c r="X384" s="38">
        <f t="shared" si="22"/>
        <v>-4</v>
      </c>
      <c r="Y384" s="34">
        <f t="shared" si="23"/>
        <v>37</v>
      </c>
      <c r="Z384" s="57">
        <f t="shared" si="24"/>
        <v>10.25</v>
      </c>
    </row>
    <row r="385" spans="2:27" x14ac:dyDescent="0.2">
      <c r="B385" s="46" t="s">
        <v>606</v>
      </c>
      <c r="C385" s="46"/>
      <c r="D385" s="48">
        <v>-4</v>
      </c>
      <c r="E385" s="48">
        <v>-4</v>
      </c>
      <c r="F385" s="48">
        <v>-4</v>
      </c>
      <c r="G385" s="48">
        <v>-4</v>
      </c>
      <c r="H385" s="48">
        <v>-4</v>
      </c>
      <c r="I385" s="48">
        <v>-4</v>
      </c>
      <c r="J385" s="48">
        <v>-4</v>
      </c>
      <c r="K385" s="48">
        <v>-4</v>
      </c>
      <c r="L385" s="37"/>
      <c r="M385" s="55" t="str">
        <f>'demand data 2018'!A387</f>
        <v>GILB10</v>
      </c>
      <c r="N385" s="55">
        <f>'demand data 2018'!B387</f>
        <v>0</v>
      </c>
      <c r="O385" s="55">
        <f>'demand data 2018'!C387</f>
        <v>0</v>
      </c>
      <c r="P385" s="55">
        <f>'demand data 2018'!D387</f>
        <v>0</v>
      </c>
      <c r="Q385" s="55">
        <f>'demand data 2018'!E387</f>
        <v>0</v>
      </c>
      <c r="R385" s="55">
        <f>'demand data 2018'!F387</f>
        <v>0</v>
      </c>
      <c r="S385" s="55">
        <f>'demand data 2018'!G387</f>
        <v>0</v>
      </c>
      <c r="T385" s="55">
        <f>'demand data 2018'!H387</f>
        <v>0</v>
      </c>
      <c r="U385" s="55">
        <f>'demand data 2018'!I387</f>
        <v>0</v>
      </c>
      <c r="V385" s="55">
        <f>'demand data 2018'!J387</f>
        <v>0</v>
      </c>
      <c r="W385" s="34" t="str">
        <f t="shared" si="21"/>
        <v>Different</v>
      </c>
      <c r="X385" s="38">
        <f t="shared" si="22"/>
        <v>-4</v>
      </c>
      <c r="Y385" s="34">
        <f t="shared" si="23"/>
        <v>0</v>
      </c>
      <c r="Z385" s="57">
        <f t="shared" si="24"/>
        <v>1</v>
      </c>
    </row>
    <row r="386" spans="2:27" x14ac:dyDescent="0.2">
      <c r="B386" s="46" t="s">
        <v>742</v>
      </c>
      <c r="C386" s="46"/>
      <c r="D386" s="48">
        <v>0</v>
      </c>
      <c r="E386" s="48">
        <v>0</v>
      </c>
      <c r="F386" s="48">
        <v>0</v>
      </c>
      <c r="G386" s="48">
        <v>0</v>
      </c>
      <c r="H386" s="48">
        <v>0</v>
      </c>
      <c r="I386" s="48">
        <v>0</v>
      </c>
      <c r="J386" s="48">
        <v>0</v>
      </c>
      <c r="K386" s="48">
        <v>0</v>
      </c>
      <c r="L386" s="37"/>
      <c r="M386" s="55" t="str">
        <f>'demand data 2018'!A388</f>
        <v>GLAG1Q</v>
      </c>
      <c r="N386" s="55">
        <f>'demand data 2018'!B388</f>
        <v>0</v>
      </c>
      <c r="O386" s="55">
        <f>'demand data 2018'!C388</f>
        <v>0</v>
      </c>
      <c r="P386" s="55">
        <f>'demand data 2018'!D388</f>
        <v>0</v>
      </c>
      <c r="Q386" s="55">
        <f>'demand data 2018'!E388</f>
        <v>0</v>
      </c>
      <c r="R386" s="55">
        <f>'demand data 2018'!F388</f>
        <v>0</v>
      </c>
      <c r="S386" s="55">
        <f>'demand data 2018'!G388</f>
        <v>0</v>
      </c>
      <c r="T386" s="55">
        <f>'demand data 2018'!H388</f>
        <v>0</v>
      </c>
      <c r="U386" s="55">
        <f>'demand data 2018'!I388</f>
        <v>0</v>
      </c>
      <c r="V386" s="55">
        <f>'demand data 2018'!J388</f>
        <v>0</v>
      </c>
      <c r="W386" s="34" t="str">
        <f t="shared" si="21"/>
        <v>Different</v>
      </c>
      <c r="X386" s="38">
        <f t="shared" si="22"/>
        <v>0</v>
      </c>
      <c r="Y386" s="34">
        <f t="shared" si="23"/>
        <v>0</v>
      </c>
      <c r="Z386" s="57">
        <f t="shared" si="24"/>
        <v>0</v>
      </c>
    </row>
    <row r="387" spans="2:27" x14ac:dyDescent="0.2">
      <c r="B387" s="46" t="s">
        <v>453</v>
      </c>
      <c r="C387" s="46"/>
      <c r="D387" s="48">
        <v>86</v>
      </c>
      <c r="E387" s="48">
        <v>87</v>
      </c>
      <c r="F387" s="48">
        <v>88</v>
      </c>
      <c r="G387" s="48">
        <v>89</v>
      </c>
      <c r="H387" s="48">
        <v>90</v>
      </c>
      <c r="I387" s="48">
        <v>91</v>
      </c>
      <c r="J387" s="48">
        <v>93</v>
      </c>
      <c r="K387" s="48">
        <v>66</v>
      </c>
      <c r="L387" s="37"/>
      <c r="M387" s="55" t="str">
        <f>'demand data 2018'!A389</f>
        <v>GLAG1R</v>
      </c>
      <c r="N387" s="55">
        <f>'demand data 2018'!B389</f>
        <v>0</v>
      </c>
      <c r="O387" s="55">
        <f>'demand data 2018'!C389</f>
        <v>0</v>
      </c>
      <c r="P387" s="55">
        <f>'demand data 2018'!D389</f>
        <v>0</v>
      </c>
      <c r="Q387" s="55">
        <f>'demand data 2018'!E389</f>
        <v>0</v>
      </c>
      <c r="R387" s="55">
        <f>'demand data 2018'!F389</f>
        <v>0</v>
      </c>
      <c r="S387" s="55">
        <f>'demand data 2018'!G389</f>
        <v>0</v>
      </c>
      <c r="T387" s="55">
        <f>'demand data 2018'!H389</f>
        <v>0</v>
      </c>
      <c r="U387" s="55">
        <f>'demand data 2018'!I389</f>
        <v>0</v>
      </c>
      <c r="V387" s="55">
        <f>'demand data 2018'!J389</f>
        <v>0</v>
      </c>
      <c r="W387" s="34" t="str">
        <f t="shared" si="21"/>
        <v>Different</v>
      </c>
      <c r="X387" s="38">
        <f t="shared" si="22"/>
        <v>87</v>
      </c>
      <c r="Y387" s="34">
        <f t="shared" si="23"/>
        <v>0</v>
      </c>
      <c r="Z387" s="57">
        <f t="shared" si="24"/>
        <v>1</v>
      </c>
    </row>
    <row r="388" spans="2:27" x14ac:dyDescent="0.2">
      <c r="B388" s="46" t="s">
        <v>454</v>
      </c>
      <c r="C388" s="46"/>
      <c r="D388" s="48">
        <v>86</v>
      </c>
      <c r="E388" s="48">
        <v>87</v>
      </c>
      <c r="F388" s="48">
        <v>88</v>
      </c>
      <c r="G388" s="48">
        <v>89</v>
      </c>
      <c r="H388" s="48">
        <v>90</v>
      </c>
      <c r="I388" s="48">
        <v>91</v>
      </c>
      <c r="J388" s="48">
        <v>93</v>
      </c>
      <c r="K388" s="48">
        <v>66</v>
      </c>
      <c r="L388" s="37"/>
      <c r="M388" s="55" t="str">
        <f>'demand data 2018'!A390</f>
        <v>GLDO1G</v>
      </c>
      <c r="N388" s="55">
        <f>'demand data 2018'!B390</f>
        <v>0</v>
      </c>
      <c r="O388" s="55">
        <f>'demand data 2018'!C390</f>
        <v>0</v>
      </c>
      <c r="P388" s="55">
        <f>'demand data 2018'!D390</f>
        <v>0</v>
      </c>
      <c r="Q388" s="55">
        <f>'demand data 2018'!E390</f>
        <v>0</v>
      </c>
      <c r="R388" s="55">
        <f>'demand data 2018'!F390</f>
        <v>0</v>
      </c>
      <c r="S388" s="55">
        <f>'demand data 2018'!G390</f>
        <v>0</v>
      </c>
      <c r="T388" s="55">
        <f>'demand data 2018'!H390</f>
        <v>0</v>
      </c>
      <c r="U388" s="55">
        <f>'demand data 2018'!I390</f>
        <v>0</v>
      </c>
      <c r="V388" s="55">
        <f>'demand data 2018'!J390</f>
        <v>0</v>
      </c>
      <c r="W388" s="34" t="str">
        <f t="shared" si="21"/>
        <v>Different</v>
      </c>
      <c r="X388" s="38">
        <f t="shared" si="22"/>
        <v>87</v>
      </c>
      <c r="Y388" s="34">
        <f t="shared" si="23"/>
        <v>0</v>
      </c>
      <c r="Z388" s="57">
        <f t="shared" si="24"/>
        <v>1</v>
      </c>
    </row>
    <row r="389" spans="2:27" x14ac:dyDescent="0.2">
      <c r="B389" s="46" t="s">
        <v>452</v>
      </c>
      <c r="C389" s="46"/>
      <c r="D389" s="48">
        <v>142</v>
      </c>
      <c r="E389" s="48">
        <v>147</v>
      </c>
      <c r="F389" s="48">
        <v>148</v>
      </c>
      <c r="G389" s="48">
        <v>150</v>
      </c>
      <c r="H389" s="48">
        <v>153</v>
      </c>
      <c r="I389" s="48">
        <v>155</v>
      </c>
      <c r="J389" s="48">
        <v>130</v>
      </c>
      <c r="K389" s="48">
        <v>188</v>
      </c>
      <c r="L389" s="37"/>
      <c r="M389" s="55" t="str">
        <f>'demand data 2018'!A391</f>
        <v>GLEN1Q</v>
      </c>
      <c r="N389" s="55">
        <f>'demand data 2018'!B391</f>
        <v>0</v>
      </c>
      <c r="O389" s="55">
        <f>'demand data 2018'!C391</f>
        <v>0</v>
      </c>
      <c r="P389" s="55">
        <f>'demand data 2018'!D391</f>
        <v>0</v>
      </c>
      <c r="Q389" s="55">
        <f>'demand data 2018'!E391</f>
        <v>0</v>
      </c>
      <c r="R389" s="55">
        <f>'demand data 2018'!F391</f>
        <v>0</v>
      </c>
      <c r="S389" s="55">
        <f>'demand data 2018'!G391</f>
        <v>0</v>
      </c>
      <c r="T389" s="55">
        <f>'demand data 2018'!H391</f>
        <v>0</v>
      </c>
      <c r="U389" s="55">
        <f>'demand data 2018'!I391</f>
        <v>0</v>
      </c>
      <c r="V389" s="55">
        <f>'demand data 2018'!J391</f>
        <v>0</v>
      </c>
      <c r="W389" s="34" t="str">
        <f t="shared" si="21"/>
        <v>Different</v>
      </c>
      <c r="X389" s="38">
        <f t="shared" si="22"/>
        <v>147</v>
      </c>
      <c r="Y389" s="34">
        <f t="shared" si="23"/>
        <v>0</v>
      </c>
      <c r="Z389" s="57">
        <f t="shared" si="24"/>
        <v>1</v>
      </c>
    </row>
    <row r="390" spans="2:27" x14ac:dyDescent="0.2">
      <c r="B390" s="46" t="s">
        <v>136</v>
      </c>
      <c r="C390" s="46"/>
      <c r="D390" s="48">
        <v>0</v>
      </c>
      <c r="E390" s="48">
        <v>0</v>
      </c>
      <c r="F390" s="48">
        <v>0</v>
      </c>
      <c r="G390" s="48">
        <v>0</v>
      </c>
      <c r="H390" s="48">
        <v>0</v>
      </c>
      <c r="I390" s="48">
        <v>0</v>
      </c>
      <c r="J390" s="48">
        <v>0</v>
      </c>
      <c r="K390" s="48">
        <v>0</v>
      </c>
      <c r="L390" s="37"/>
      <c r="M390" s="55" t="str">
        <f>'demand data 2018'!A392</f>
        <v>GLFA10</v>
      </c>
      <c r="N390" s="55">
        <f>'demand data 2018'!B392</f>
        <v>0</v>
      </c>
      <c r="O390" s="55">
        <f>'demand data 2018'!C392</f>
        <v>0</v>
      </c>
      <c r="P390" s="55">
        <f>'demand data 2018'!D392</f>
        <v>0</v>
      </c>
      <c r="Q390" s="55">
        <f>'demand data 2018'!E392</f>
        <v>0</v>
      </c>
      <c r="R390" s="55">
        <f>'demand data 2018'!F392</f>
        <v>0</v>
      </c>
      <c r="S390" s="55">
        <f>'demand data 2018'!G392</f>
        <v>0</v>
      </c>
      <c r="T390" s="55">
        <f>'demand data 2018'!H392</f>
        <v>0</v>
      </c>
      <c r="U390" s="55">
        <f>'demand data 2018'!I392</f>
        <v>0</v>
      </c>
      <c r="V390" s="55">
        <f>'demand data 2018'!J392</f>
        <v>0</v>
      </c>
      <c r="W390" s="34" t="str">
        <f t="shared" si="21"/>
        <v>Different</v>
      </c>
      <c r="X390" s="38">
        <f t="shared" si="22"/>
        <v>0</v>
      </c>
      <c r="Y390" s="34">
        <f t="shared" si="23"/>
        <v>0</v>
      </c>
      <c r="Z390" s="57">
        <f t="shared" si="24"/>
        <v>0</v>
      </c>
    </row>
    <row r="391" spans="2:27" x14ac:dyDescent="0.2">
      <c r="B391" s="46" t="s">
        <v>346</v>
      </c>
      <c r="C391" s="46"/>
      <c r="D391" s="48">
        <v>18</v>
      </c>
      <c r="E391" s="48">
        <v>18</v>
      </c>
      <c r="F391" s="48">
        <v>18</v>
      </c>
      <c r="G391" s="48">
        <v>18</v>
      </c>
      <c r="H391" s="48">
        <v>18</v>
      </c>
      <c r="I391" s="48">
        <v>18</v>
      </c>
      <c r="J391" s="48">
        <v>18</v>
      </c>
      <c r="K391" s="48">
        <v>18</v>
      </c>
      <c r="L391" s="37"/>
      <c r="M391" s="55" t="e">
        <f>'demand data 2018'!#REF!</f>
        <v>#REF!</v>
      </c>
      <c r="N391" s="55" t="e">
        <f>'demand data 2018'!#REF!</f>
        <v>#REF!</v>
      </c>
      <c r="O391" s="55" t="e">
        <f>'demand data 2018'!#REF!</f>
        <v>#REF!</v>
      </c>
      <c r="P391" s="55" t="e">
        <f>'demand data 2018'!#REF!</f>
        <v>#REF!</v>
      </c>
      <c r="Q391" s="55" t="e">
        <f>'demand data 2018'!#REF!</f>
        <v>#REF!</v>
      </c>
      <c r="R391" s="55" t="e">
        <f>'demand data 2018'!#REF!</f>
        <v>#REF!</v>
      </c>
      <c r="S391" s="55" t="e">
        <f>'demand data 2018'!#REF!</f>
        <v>#REF!</v>
      </c>
      <c r="T391" s="55" t="e">
        <f>'demand data 2018'!#REF!</f>
        <v>#REF!</v>
      </c>
      <c r="U391" s="55" t="e">
        <f>'demand data 2018'!#REF!</f>
        <v>#REF!</v>
      </c>
      <c r="V391" s="55" t="e">
        <f>'demand data 2018'!#REF!</f>
        <v>#REF!</v>
      </c>
      <c r="W391" s="34" t="e">
        <f t="shared" si="21"/>
        <v>#REF!</v>
      </c>
      <c r="X391" s="38">
        <f t="shared" si="22"/>
        <v>18</v>
      </c>
      <c r="Y391" s="34" t="e">
        <f t="shared" si="23"/>
        <v>#REF!</v>
      </c>
      <c r="Z391" s="57">
        <f t="shared" si="24"/>
        <v>0</v>
      </c>
    </row>
    <row r="392" spans="2:27" x14ac:dyDescent="0.2">
      <c r="B392" s="46" t="s">
        <v>347</v>
      </c>
      <c r="C392" s="46"/>
      <c r="D392" s="48">
        <v>18</v>
      </c>
      <c r="E392" s="48">
        <v>18</v>
      </c>
      <c r="F392" s="48">
        <v>18</v>
      </c>
      <c r="G392" s="48">
        <v>18</v>
      </c>
      <c r="H392" s="48">
        <v>18</v>
      </c>
      <c r="I392" s="48">
        <v>18</v>
      </c>
      <c r="J392" s="48">
        <v>18</v>
      </c>
      <c r="K392" s="48">
        <v>18</v>
      </c>
      <c r="L392" s="37"/>
      <c r="M392" s="55" t="str">
        <f>'demand data 2018'!A393</f>
        <v>GLGL1Q</v>
      </c>
      <c r="N392" s="55">
        <f>'demand data 2018'!B393</f>
        <v>0</v>
      </c>
      <c r="O392" s="55">
        <f>'demand data 2018'!C393</f>
        <v>0</v>
      </c>
      <c r="P392" s="55">
        <f>'demand data 2018'!D393</f>
        <v>0</v>
      </c>
      <c r="Q392" s="55">
        <f>'demand data 2018'!E393</f>
        <v>0</v>
      </c>
      <c r="R392" s="55">
        <f>'demand data 2018'!F393</f>
        <v>0</v>
      </c>
      <c r="S392" s="55">
        <f>'demand data 2018'!G393</f>
        <v>0</v>
      </c>
      <c r="T392" s="55">
        <f>'demand data 2018'!H393</f>
        <v>0</v>
      </c>
      <c r="U392" s="55">
        <f>'demand data 2018'!I393</f>
        <v>0</v>
      </c>
      <c r="V392" s="55">
        <f>'demand data 2018'!J393</f>
        <v>0</v>
      </c>
      <c r="W392" s="34" t="str">
        <f t="shared" si="21"/>
        <v>Different</v>
      </c>
      <c r="X392" s="38">
        <f t="shared" si="22"/>
        <v>18</v>
      </c>
      <c r="Y392" s="34">
        <f t="shared" si="23"/>
        <v>0</v>
      </c>
      <c r="Z392" s="57">
        <f t="shared" si="24"/>
        <v>1</v>
      </c>
    </row>
    <row r="393" spans="2:27" x14ac:dyDescent="0.2">
      <c r="B393" s="46" t="s">
        <v>744</v>
      </c>
      <c r="C393" s="46"/>
      <c r="D393" s="48">
        <v>0</v>
      </c>
      <c r="E393" s="48">
        <v>0</v>
      </c>
      <c r="F393" s="48">
        <v>0</v>
      </c>
      <c r="G393" s="48">
        <v>0</v>
      </c>
      <c r="H393" s="48">
        <v>0</v>
      </c>
      <c r="I393" s="48">
        <v>0</v>
      </c>
      <c r="J393" s="48">
        <v>0</v>
      </c>
      <c r="K393" s="48">
        <v>0</v>
      </c>
      <c r="L393" s="37"/>
      <c r="M393" s="55" t="str">
        <f>'demand data 2018'!A394</f>
        <v>GLGL1R</v>
      </c>
      <c r="N393" s="55">
        <f>'demand data 2018'!B394</f>
        <v>0</v>
      </c>
      <c r="O393" s="55">
        <f>'demand data 2018'!C394</f>
        <v>0</v>
      </c>
      <c r="P393" s="55">
        <f>'demand data 2018'!D394</f>
        <v>0</v>
      </c>
      <c r="Q393" s="55">
        <f>'demand data 2018'!E394</f>
        <v>0</v>
      </c>
      <c r="R393" s="55">
        <f>'demand data 2018'!F394</f>
        <v>0</v>
      </c>
      <c r="S393" s="55">
        <f>'demand data 2018'!G394</f>
        <v>0</v>
      </c>
      <c r="T393" s="55">
        <f>'demand data 2018'!H394</f>
        <v>0</v>
      </c>
      <c r="U393" s="55">
        <f>'demand data 2018'!I394</f>
        <v>0</v>
      </c>
      <c r="V393" s="55">
        <f>'demand data 2018'!J394</f>
        <v>0</v>
      </c>
      <c r="W393" s="34" t="str">
        <f t="shared" si="21"/>
        <v>Different</v>
      </c>
      <c r="X393" s="38">
        <f t="shared" si="22"/>
        <v>0</v>
      </c>
      <c r="Y393" s="34">
        <f t="shared" si="23"/>
        <v>0</v>
      </c>
      <c r="Z393" s="57">
        <f t="shared" si="24"/>
        <v>0</v>
      </c>
    </row>
    <row r="394" spans="2:27" x14ac:dyDescent="0.2">
      <c r="B394" s="46" t="s">
        <v>9</v>
      </c>
      <c r="C394" s="46"/>
      <c r="D394" s="48">
        <v>0</v>
      </c>
      <c r="E394" s="48">
        <v>0</v>
      </c>
      <c r="F394" s="48">
        <v>0</v>
      </c>
      <c r="G394" s="48">
        <v>0</v>
      </c>
      <c r="H394" s="48">
        <v>0</v>
      </c>
      <c r="I394" s="48">
        <v>0</v>
      </c>
      <c r="J394" s="48">
        <v>0</v>
      </c>
      <c r="K394" s="48">
        <v>0</v>
      </c>
      <c r="L394" s="37"/>
      <c r="M394" s="55" t="str">
        <f>'demand data 2018'!A395</f>
        <v>GLLE10</v>
      </c>
      <c r="N394" s="55">
        <f>'demand data 2018'!B395</f>
        <v>0</v>
      </c>
      <c r="O394" s="55">
        <f>'demand data 2018'!C395</f>
        <v>-36</v>
      </c>
      <c r="P394" s="55">
        <f>'demand data 2018'!D395</f>
        <v>-36</v>
      </c>
      <c r="Q394" s="55">
        <f>'demand data 2018'!E395</f>
        <v>-36</v>
      </c>
      <c r="R394" s="55">
        <f>'demand data 2018'!F395</f>
        <v>-36</v>
      </c>
      <c r="S394" s="55">
        <f>'demand data 2018'!G395</f>
        <v>-36</v>
      </c>
      <c r="T394" s="55">
        <f>'demand data 2018'!H395</f>
        <v>-36</v>
      </c>
      <c r="U394" s="55">
        <f>'demand data 2018'!I395</f>
        <v>-36</v>
      </c>
      <c r="V394" s="55">
        <f>'demand data 2018'!J395</f>
        <v>-36</v>
      </c>
      <c r="W394" s="34" t="str">
        <f t="shared" ref="W394:W457" si="25">IF(B394=M394,"ok","Different")</f>
        <v>Different</v>
      </c>
      <c r="X394" s="38">
        <f t="shared" ref="X394:X457" si="26">E394</f>
        <v>0</v>
      </c>
      <c r="Y394" s="34">
        <f t="shared" ref="Y394:Y457" si="27">O394</f>
        <v>-36</v>
      </c>
      <c r="Z394" s="57">
        <f t="shared" ref="Z394:Z457" si="28">IF(ISERROR((X394-Y394)/X394),0,(X394-Y394)/X394)</f>
        <v>0</v>
      </c>
    </row>
    <row r="395" spans="2:27" x14ac:dyDescent="0.2">
      <c r="B395" s="46" t="s">
        <v>115</v>
      </c>
      <c r="C395" s="46"/>
      <c r="D395" s="48">
        <v>0</v>
      </c>
      <c r="E395" s="48">
        <v>0</v>
      </c>
      <c r="F395" s="48">
        <v>0</v>
      </c>
      <c r="G395" s="48">
        <v>0</v>
      </c>
      <c r="H395" s="48">
        <v>0</v>
      </c>
      <c r="I395" s="48">
        <v>0</v>
      </c>
      <c r="J395" s="48">
        <v>0</v>
      </c>
      <c r="K395" s="48">
        <v>0</v>
      </c>
      <c r="L395" s="37"/>
      <c r="M395" s="55" t="str">
        <f>'demand data 2018'!A396</f>
        <v>GLLU1Q</v>
      </c>
      <c r="N395" s="55">
        <f>'demand data 2018'!B396</f>
        <v>0</v>
      </c>
      <c r="O395" s="55">
        <f>'demand data 2018'!C396</f>
        <v>-9</v>
      </c>
      <c r="P395" s="55">
        <f>'demand data 2018'!D396</f>
        <v>-9</v>
      </c>
      <c r="Q395" s="55">
        <f>'demand data 2018'!E396</f>
        <v>-9</v>
      </c>
      <c r="R395" s="55">
        <f>'demand data 2018'!F396</f>
        <v>-9</v>
      </c>
      <c r="S395" s="55">
        <f>'demand data 2018'!G396</f>
        <v>-9</v>
      </c>
      <c r="T395" s="55">
        <f>'demand data 2018'!H396</f>
        <v>-9</v>
      </c>
      <c r="U395" s="55">
        <f>'demand data 2018'!I396</f>
        <v>-9</v>
      </c>
      <c r="V395" s="55">
        <f>'demand data 2018'!J396</f>
        <v>-9</v>
      </c>
      <c r="W395" s="34" t="str">
        <f t="shared" si="25"/>
        <v>Different</v>
      </c>
      <c r="X395" s="38">
        <f t="shared" si="26"/>
        <v>0</v>
      </c>
      <c r="Y395" s="34">
        <f t="shared" si="27"/>
        <v>-9</v>
      </c>
      <c r="Z395" s="57">
        <f t="shared" si="28"/>
        <v>0</v>
      </c>
    </row>
    <row r="396" spans="2:27" x14ac:dyDescent="0.2">
      <c r="B396" s="46" t="s">
        <v>116</v>
      </c>
      <c r="C396" s="46"/>
      <c r="D396" s="48">
        <v>0</v>
      </c>
      <c r="E396" s="48">
        <v>0</v>
      </c>
      <c r="F396" s="48">
        <v>0</v>
      </c>
      <c r="G396" s="48">
        <v>0</v>
      </c>
      <c r="H396" s="48">
        <v>0</v>
      </c>
      <c r="I396" s="48">
        <v>0</v>
      </c>
      <c r="J396" s="48">
        <v>0</v>
      </c>
      <c r="K396" s="48">
        <v>0</v>
      </c>
      <c r="L396" s="37"/>
      <c r="M396" s="55" t="str">
        <f>'demand data 2018'!A397</f>
        <v>GLLU1R</v>
      </c>
      <c r="N396" s="55">
        <f>'demand data 2018'!B397</f>
        <v>0</v>
      </c>
      <c r="O396" s="55">
        <f>'demand data 2018'!C397</f>
        <v>-9</v>
      </c>
      <c r="P396" s="55">
        <f>'demand data 2018'!D397</f>
        <v>-9</v>
      </c>
      <c r="Q396" s="55">
        <f>'demand data 2018'!E397</f>
        <v>-9</v>
      </c>
      <c r="R396" s="55">
        <f>'demand data 2018'!F397</f>
        <v>-9</v>
      </c>
      <c r="S396" s="55">
        <f>'demand data 2018'!G397</f>
        <v>-9</v>
      </c>
      <c r="T396" s="55">
        <f>'demand data 2018'!H397</f>
        <v>-9</v>
      </c>
      <c r="U396" s="55">
        <f>'demand data 2018'!I397</f>
        <v>-9</v>
      </c>
      <c r="V396" s="55">
        <f>'demand data 2018'!J397</f>
        <v>-9</v>
      </c>
      <c r="W396" s="34" t="str">
        <f t="shared" si="25"/>
        <v>Different</v>
      </c>
      <c r="X396" s="38">
        <f t="shared" si="26"/>
        <v>0</v>
      </c>
      <c r="Y396" s="34">
        <f t="shared" si="27"/>
        <v>-9</v>
      </c>
      <c r="Z396" s="57">
        <f t="shared" si="28"/>
        <v>0</v>
      </c>
    </row>
    <row r="397" spans="2:27" x14ac:dyDescent="0.2">
      <c r="B397" s="46" t="s">
        <v>117</v>
      </c>
      <c r="C397" s="46"/>
      <c r="D397" s="48">
        <v>0</v>
      </c>
      <c r="E397" s="48">
        <v>0</v>
      </c>
      <c r="F397" s="48">
        <v>0</v>
      </c>
      <c r="G397" s="48">
        <v>0</v>
      </c>
      <c r="H397" s="48">
        <v>0</v>
      </c>
      <c r="I397" s="48">
        <v>0</v>
      </c>
      <c r="J397" s="48">
        <v>0</v>
      </c>
      <c r="K397" s="48">
        <v>0</v>
      </c>
      <c r="L397" s="37"/>
      <c r="M397" s="55" t="str">
        <f>'demand data 2018'!A398</f>
        <v>GLNI10</v>
      </c>
      <c r="N397" s="55">
        <f>'demand data 2018'!B398</f>
        <v>0</v>
      </c>
      <c r="O397" s="55">
        <f>'demand data 2018'!C398</f>
        <v>1</v>
      </c>
      <c r="P397" s="55">
        <f>'demand data 2018'!D398</f>
        <v>1</v>
      </c>
      <c r="Q397" s="55">
        <f>'demand data 2018'!E398</f>
        <v>1</v>
      </c>
      <c r="R397" s="55">
        <f>'demand data 2018'!F398</f>
        <v>1</v>
      </c>
      <c r="S397" s="55">
        <f>'demand data 2018'!G398</f>
        <v>1</v>
      </c>
      <c r="T397" s="55">
        <f>'demand data 2018'!H398</f>
        <v>1</v>
      </c>
      <c r="U397" s="55">
        <f>'demand data 2018'!I398</f>
        <v>1</v>
      </c>
      <c r="V397" s="55">
        <f>'demand data 2018'!J398</f>
        <v>1</v>
      </c>
      <c r="W397" s="34" t="str">
        <f t="shared" si="25"/>
        <v>Different</v>
      </c>
      <c r="X397" s="38">
        <f t="shared" si="26"/>
        <v>0</v>
      </c>
      <c r="Y397" s="34">
        <f t="shared" si="27"/>
        <v>1</v>
      </c>
      <c r="Z397" s="57">
        <f t="shared" si="28"/>
        <v>0</v>
      </c>
    </row>
    <row r="398" spans="2:27" x14ac:dyDescent="0.2">
      <c r="B398" s="46" t="s">
        <v>745</v>
      </c>
      <c r="C398" s="46"/>
      <c r="D398" s="48">
        <v>0</v>
      </c>
      <c r="E398" s="48">
        <v>0</v>
      </c>
      <c r="F398" s="48">
        <v>0</v>
      </c>
      <c r="G398" s="48">
        <v>0</v>
      </c>
      <c r="H398" s="48">
        <v>0</v>
      </c>
      <c r="I398" s="48">
        <v>0</v>
      </c>
      <c r="J398" s="48">
        <v>0</v>
      </c>
      <c r="K398" s="48">
        <v>0</v>
      </c>
      <c r="L398" s="37"/>
      <c r="M398" s="55" t="str">
        <f>'demand data 2018'!A399</f>
        <v>GLRB20</v>
      </c>
      <c r="N398" s="55">
        <f>'demand data 2018'!B399</f>
        <v>0</v>
      </c>
      <c r="O398" s="55">
        <f>'demand data 2018'!C399</f>
        <v>0</v>
      </c>
      <c r="P398" s="55">
        <f>'demand data 2018'!D399</f>
        <v>0</v>
      </c>
      <c r="Q398" s="55">
        <f>'demand data 2018'!E399</f>
        <v>0</v>
      </c>
      <c r="R398" s="55">
        <f>'demand data 2018'!F399</f>
        <v>0</v>
      </c>
      <c r="S398" s="55">
        <f>'demand data 2018'!G399</f>
        <v>0</v>
      </c>
      <c r="T398" s="55">
        <f>'demand data 2018'!H399</f>
        <v>0</v>
      </c>
      <c r="U398" s="55">
        <f>'demand data 2018'!I399</f>
        <v>0</v>
      </c>
      <c r="V398" s="55">
        <f>'demand data 2018'!J399</f>
        <v>0</v>
      </c>
      <c r="W398" s="34" t="str">
        <f t="shared" si="25"/>
        <v>Different</v>
      </c>
      <c r="X398" s="38">
        <f t="shared" si="26"/>
        <v>0</v>
      </c>
      <c r="Y398" s="34">
        <f t="shared" si="27"/>
        <v>0</v>
      </c>
      <c r="Z398" s="57">
        <f t="shared" si="28"/>
        <v>0</v>
      </c>
    </row>
    <row r="399" spans="2:27" x14ac:dyDescent="0.2">
      <c r="B399" s="46" t="s">
        <v>248</v>
      </c>
      <c r="C399" s="46"/>
      <c r="D399" s="48">
        <v>119</v>
      </c>
      <c r="E399" s="48">
        <v>119</v>
      </c>
      <c r="F399" s="48">
        <v>119</v>
      </c>
      <c r="G399" s="48">
        <v>120</v>
      </c>
      <c r="H399" s="48">
        <v>121</v>
      </c>
      <c r="I399" s="48">
        <v>123</v>
      </c>
      <c r="J399" s="48">
        <v>125</v>
      </c>
      <c r="K399" s="48">
        <v>127</v>
      </c>
      <c r="L399" s="37"/>
      <c r="M399" s="55" t="str">
        <f>'demand data 2018'!A400</f>
        <v>GLRO20</v>
      </c>
      <c r="N399" s="55">
        <f>'demand data 2018'!B400</f>
        <v>0</v>
      </c>
      <c r="O399" s="55">
        <f>'demand data 2018'!C400</f>
        <v>37</v>
      </c>
      <c r="P399" s="55">
        <f>'demand data 2018'!D400</f>
        <v>37</v>
      </c>
      <c r="Q399" s="55">
        <f>'demand data 2018'!E400</f>
        <v>37</v>
      </c>
      <c r="R399" s="55">
        <f>'demand data 2018'!F400</f>
        <v>37</v>
      </c>
      <c r="S399" s="55">
        <f>'demand data 2018'!G400</f>
        <v>37</v>
      </c>
      <c r="T399" s="55">
        <f>'demand data 2018'!H400</f>
        <v>37</v>
      </c>
      <c r="U399" s="55">
        <f>'demand data 2018'!I400</f>
        <v>37</v>
      </c>
      <c r="V399" s="55">
        <f>'demand data 2018'!J400</f>
        <v>37</v>
      </c>
      <c r="W399" s="34" t="str">
        <f t="shared" si="25"/>
        <v>Different</v>
      </c>
      <c r="X399" s="38">
        <f t="shared" si="26"/>
        <v>119</v>
      </c>
      <c r="Y399" s="34">
        <f t="shared" si="27"/>
        <v>37</v>
      </c>
      <c r="Z399" s="57">
        <f t="shared" si="28"/>
        <v>0.68907563025210083</v>
      </c>
      <c r="AA399" s="39" t="s">
        <v>946</v>
      </c>
    </row>
    <row r="400" spans="2:27" x14ac:dyDescent="0.2">
      <c r="B400" s="46" t="s">
        <v>228</v>
      </c>
      <c r="C400" s="46"/>
      <c r="D400" s="48">
        <v>304</v>
      </c>
      <c r="E400" s="48">
        <v>305</v>
      </c>
      <c r="F400" s="48">
        <v>305</v>
      </c>
      <c r="G400" s="48">
        <v>306</v>
      </c>
      <c r="H400" s="48">
        <v>308</v>
      </c>
      <c r="I400" s="48">
        <v>311</v>
      </c>
      <c r="J400" s="48">
        <v>314</v>
      </c>
      <c r="K400" s="48">
        <v>318</v>
      </c>
      <c r="L400" s="37"/>
      <c r="M400" s="55" t="str">
        <f>'demand data 2018'!A401</f>
        <v>GORG1Q</v>
      </c>
      <c r="N400" s="55">
        <f>'demand data 2018'!B401</f>
        <v>0</v>
      </c>
      <c r="O400" s="55">
        <f>'demand data 2018'!C401</f>
        <v>16</v>
      </c>
      <c r="P400" s="55">
        <f>'demand data 2018'!D401</f>
        <v>16</v>
      </c>
      <c r="Q400" s="55">
        <f>'demand data 2018'!E401</f>
        <v>16</v>
      </c>
      <c r="R400" s="55">
        <f>'demand data 2018'!F401</f>
        <v>16</v>
      </c>
      <c r="S400" s="55">
        <f>'demand data 2018'!G401</f>
        <v>16</v>
      </c>
      <c r="T400" s="55">
        <f>'demand data 2018'!H401</f>
        <v>16</v>
      </c>
      <c r="U400" s="55">
        <f>'demand data 2018'!I401</f>
        <v>16</v>
      </c>
      <c r="V400" s="55">
        <f>'demand data 2018'!J401</f>
        <v>16</v>
      </c>
      <c r="W400" s="34" t="str">
        <f t="shared" si="25"/>
        <v>Different</v>
      </c>
      <c r="X400" s="38">
        <f t="shared" si="26"/>
        <v>305</v>
      </c>
      <c r="Y400" s="34">
        <f t="shared" si="27"/>
        <v>16</v>
      </c>
      <c r="Z400" s="57">
        <f t="shared" si="28"/>
        <v>0.94754098360655736</v>
      </c>
      <c r="AA400" s="39" t="s">
        <v>946</v>
      </c>
    </row>
    <row r="401" spans="2:27" x14ac:dyDescent="0.2">
      <c r="B401" s="46" t="s">
        <v>206</v>
      </c>
      <c r="C401" s="46"/>
      <c r="D401" s="48">
        <v>0</v>
      </c>
      <c r="E401" s="48">
        <v>0</v>
      </c>
      <c r="F401" s="48">
        <v>0</v>
      </c>
      <c r="G401" s="48">
        <v>0</v>
      </c>
      <c r="H401" s="48">
        <v>0</v>
      </c>
      <c r="I401" s="48">
        <v>0</v>
      </c>
      <c r="J401" s="48">
        <v>0</v>
      </c>
      <c r="K401" s="48">
        <v>0</v>
      </c>
      <c r="L401" s="37"/>
      <c r="M401" s="55" t="str">
        <f>'demand data 2018'!A402</f>
        <v>GORG1R</v>
      </c>
      <c r="N401" s="55">
        <f>'demand data 2018'!B402</f>
        <v>0</v>
      </c>
      <c r="O401" s="55">
        <f>'demand data 2018'!C402</f>
        <v>16</v>
      </c>
      <c r="P401" s="55">
        <f>'demand data 2018'!D402</f>
        <v>16</v>
      </c>
      <c r="Q401" s="55">
        <f>'demand data 2018'!E402</f>
        <v>16</v>
      </c>
      <c r="R401" s="55">
        <f>'demand data 2018'!F402</f>
        <v>16</v>
      </c>
      <c r="S401" s="55">
        <f>'demand data 2018'!G402</f>
        <v>16</v>
      </c>
      <c r="T401" s="55">
        <f>'demand data 2018'!H402</f>
        <v>16</v>
      </c>
      <c r="U401" s="55">
        <f>'demand data 2018'!I402</f>
        <v>16</v>
      </c>
      <c r="V401" s="55">
        <f>'demand data 2018'!J402</f>
        <v>16</v>
      </c>
      <c r="W401" s="34" t="str">
        <f t="shared" si="25"/>
        <v>Different</v>
      </c>
      <c r="X401" s="38">
        <f t="shared" si="26"/>
        <v>0</v>
      </c>
      <c r="Y401" s="34">
        <f t="shared" si="27"/>
        <v>16</v>
      </c>
      <c r="Z401" s="57">
        <f t="shared" si="28"/>
        <v>0</v>
      </c>
    </row>
    <row r="402" spans="2:27" x14ac:dyDescent="0.2">
      <c r="B402" s="46" t="s">
        <v>114</v>
      </c>
      <c r="C402" s="46"/>
      <c r="D402" s="48">
        <v>0</v>
      </c>
      <c r="E402" s="48">
        <v>0</v>
      </c>
      <c r="F402" s="48">
        <v>0</v>
      </c>
      <c r="G402" s="48">
        <v>0</v>
      </c>
      <c r="H402" s="48">
        <v>0</v>
      </c>
      <c r="I402" s="48">
        <v>0</v>
      </c>
      <c r="J402" s="48">
        <v>0</v>
      </c>
      <c r="K402" s="48">
        <v>0</v>
      </c>
      <c r="L402" s="37"/>
      <c r="M402" s="55" t="str">
        <f>'demand data 2018'!A403</f>
        <v>GORW20</v>
      </c>
      <c r="N402" s="55">
        <f>'demand data 2018'!B403</f>
        <v>0</v>
      </c>
      <c r="O402" s="55">
        <f>'demand data 2018'!C403</f>
        <v>0</v>
      </c>
      <c r="P402" s="55">
        <f>'demand data 2018'!D403</f>
        <v>0</v>
      </c>
      <c r="Q402" s="55">
        <f>'demand data 2018'!E403</f>
        <v>0</v>
      </c>
      <c r="R402" s="55">
        <f>'demand data 2018'!F403</f>
        <v>0</v>
      </c>
      <c r="S402" s="55">
        <f>'demand data 2018'!G403</f>
        <v>0</v>
      </c>
      <c r="T402" s="55">
        <f>'demand data 2018'!H403</f>
        <v>0</v>
      </c>
      <c r="U402" s="55">
        <f>'demand data 2018'!I403</f>
        <v>0</v>
      </c>
      <c r="V402" s="55">
        <f>'demand data 2018'!J403</f>
        <v>0</v>
      </c>
      <c r="W402" s="34" t="str">
        <f t="shared" si="25"/>
        <v>Different</v>
      </c>
      <c r="X402" s="38">
        <f t="shared" si="26"/>
        <v>0</v>
      </c>
      <c r="Y402" s="34">
        <f t="shared" si="27"/>
        <v>0</v>
      </c>
      <c r="Z402" s="57">
        <f t="shared" si="28"/>
        <v>0</v>
      </c>
    </row>
    <row r="403" spans="2:27" x14ac:dyDescent="0.2">
      <c r="B403" s="50" t="s">
        <v>505</v>
      </c>
      <c r="C403" s="46"/>
      <c r="D403" s="48">
        <v>210</v>
      </c>
      <c r="E403" s="48">
        <v>213</v>
      </c>
      <c r="F403" s="48">
        <v>217</v>
      </c>
      <c r="G403" s="48">
        <v>215</v>
      </c>
      <c r="H403" s="48">
        <v>215</v>
      </c>
      <c r="I403" s="48">
        <v>217</v>
      </c>
      <c r="J403" s="48">
        <v>220</v>
      </c>
      <c r="K403" s="48">
        <v>221</v>
      </c>
      <c r="L403" s="37"/>
      <c r="M403" s="55" t="str">
        <f>'demand data 2018'!A404</f>
        <v>GOVA1Q</v>
      </c>
      <c r="N403" s="55">
        <f>'demand data 2018'!B404</f>
        <v>0</v>
      </c>
      <c r="O403" s="55">
        <f>'demand data 2018'!C404</f>
        <v>16</v>
      </c>
      <c r="P403" s="55">
        <f>'demand data 2018'!D404</f>
        <v>16</v>
      </c>
      <c r="Q403" s="55">
        <f>'demand data 2018'!E404</f>
        <v>16</v>
      </c>
      <c r="R403" s="55">
        <f>'demand data 2018'!F404</f>
        <v>16</v>
      </c>
      <c r="S403" s="55">
        <f>'demand data 2018'!G404</f>
        <v>16</v>
      </c>
      <c r="T403" s="55">
        <f>'demand data 2018'!H404</f>
        <v>16</v>
      </c>
      <c r="U403" s="55">
        <f>'demand data 2018'!I404</f>
        <v>16</v>
      </c>
      <c r="V403" s="55">
        <f>'demand data 2018'!J404</f>
        <v>16</v>
      </c>
      <c r="W403" s="34" t="str">
        <f t="shared" si="25"/>
        <v>Different</v>
      </c>
      <c r="X403" s="38">
        <f t="shared" si="26"/>
        <v>213</v>
      </c>
      <c r="Y403" s="34">
        <f t="shared" si="27"/>
        <v>16</v>
      </c>
      <c r="Z403" s="57">
        <f t="shared" si="28"/>
        <v>0.92488262910798125</v>
      </c>
    </row>
    <row r="404" spans="2:27" x14ac:dyDescent="0.2">
      <c r="B404" s="46" t="s">
        <v>660</v>
      </c>
      <c r="C404" s="46"/>
      <c r="D404" s="48">
        <v>1</v>
      </c>
      <c r="E404" s="48">
        <v>1</v>
      </c>
      <c r="F404" s="48">
        <v>1</v>
      </c>
      <c r="G404" s="48">
        <v>1</v>
      </c>
      <c r="H404" s="48">
        <v>1</v>
      </c>
      <c r="I404" s="48">
        <v>1</v>
      </c>
      <c r="J404" s="48">
        <v>1</v>
      </c>
      <c r="K404" s="48">
        <v>1</v>
      </c>
      <c r="L404" s="37"/>
      <c r="M404" s="55" t="str">
        <f>'demand data 2018'!A405</f>
        <v>GOVA1R</v>
      </c>
      <c r="N404" s="55">
        <f>'demand data 2018'!B405</f>
        <v>0</v>
      </c>
      <c r="O404" s="55">
        <f>'demand data 2018'!C405</f>
        <v>16</v>
      </c>
      <c r="P404" s="55">
        <f>'demand data 2018'!D405</f>
        <v>16</v>
      </c>
      <c r="Q404" s="55">
        <f>'demand data 2018'!E405</f>
        <v>16</v>
      </c>
      <c r="R404" s="55">
        <f>'demand data 2018'!F405</f>
        <v>16</v>
      </c>
      <c r="S404" s="55">
        <f>'demand data 2018'!G405</f>
        <v>16</v>
      </c>
      <c r="T404" s="55">
        <f>'demand data 2018'!H405</f>
        <v>16</v>
      </c>
      <c r="U404" s="55">
        <f>'demand data 2018'!I405</f>
        <v>16</v>
      </c>
      <c r="V404" s="55">
        <f>'demand data 2018'!J405</f>
        <v>16</v>
      </c>
      <c r="W404" s="34" t="str">
        <f t="shared" si="25"/>
        <v>Different</v>
      </c>
      <c r="X404" s="38">
        <f t="shared" si="26"/>
        <v>1</v>
      </c>
      <c r="Y404" s="34">
        <f t="shared" si="27"/>
        <v>16</v>
      </c>
      <c r="Z404" s="57">
        <f t="shared" si="28"/>
        <v>-15</v>
      </c>
    </row>
    <row r="405" spans="2:27" x14ac:dyDescent="0.2">
      <c r="B405" s="46" t="s">
        <v>267</v>
      </c>
      <c r="C405" s="46"/>
      <c r="D405" s="48">
        <v>92</v>
      </c>
      <c r="E405" s="48">
        <v>92</v>
      </c>
      <c r="F405" s="48">
        <v>93</v>
      </c>
      <c r="G405" s="48">
        <v>93</v>
      </c>
      <c r="H405" s="48">
        <v>94</v>
      </c>
      <c r="I405" s="48">
        <v>94</v>
      </c>
      <c r="J405" s="48">
        <v>94</v>
      </c>
      <c r="K405" s="48">
        <v>95</v>
      </c>
      <c r="L405" s="37"/>
      <c r="M405" s="55" t="str">
        <f>'demand data 2018'!A406</f>
        <v>GRAI40</v>
      </c>
      <c r="N405" s="55">
        <f>'demand data 2018'!B406</f>
        <v>0</v>
      </c>
      <c r="O405" s="55">
        <f>'demand data 2018'!C406</f>
        <v>70</v>
      </c>
      <c r="P405" s="55">
        <f>'demand data 2018'!D406</f>
        <v>70</v>
      </c>
      <c r="Q405" s="55">
        <f>'demand data 2018'!E406</f>
        <v>70</v>
      </c>
      <c r="R405" s="55">
        <f>'demand data 2018'!F406</f>
        <v>70</v>
      </c>
      <c r="S405" s="55">
        <f>'demand data 2018'!G406</f>
        <v>70</v>
      </c>
      <c r="T405" s="55">
        <f>'demand data 2018'!H406</f>
        <v>70</v>
      </c>
      <c r="U405" s="55">
        <f>'demand data 2018'!I406</f>
        <v>70</v>
      </c>
      <c r="V405" s="55">
        <f>'demand data 2018'!J406</f>
        <v>70</v>
      </c>
      <c r="W405" s="34" t="str">
        <f t="shared" si="25"/>
        <v>Different</v>
      </c>
      <c r="X405" s="38">
        <f t="shared" si="26"/>
        <v>92</v>
      </c>
      <c r="Y405" s="34">
        <f t="shared" si="27"/>
        <v>70</v>
      </c>
      <c r="Z405" s="57">
        <f t="shared" si="28"/>
        <v>0.2391304347826087</v>
      </c>
    </row>
    <row r="406" spans="2:27" x14ac:dyDescent="0.2">
      <c r="B406" s="46" t="s">
        <v>746</v>
      </c>
      <c r="C406" s="46"/>
      <c r="D406" s="48">
        <v>0</v>
      </c>
      <c r="E406" s="48">
        <v>0</v>
      </c>
      <c r="F406" s="48">
        <v>0</v>
      </c>
      <c r="G406" s="48">
        <v>0</v>
      </c>
      <c r="H406" s="48">
        <v>0</v>
      </c>
      <c r="I406" s="48">
        <v>0</v>
      </c>
      <c r="J406" s="48">
        <v>0</v>
      </c>
      <c r="K406" s="48">
        <v>0</v>
      </c>
      <c r="L406" s="37"/>
      <c r="M406" s="55" t="str">
        <f>'demand data 2018'!A407</f>
        <v>GREN40_EME</v>
      </c>
      <c r="N406" s="55">
        <f>'demand data 2018'!B407</f>
        <v>0</v>
      </c>
      <c r="O406" s="55">
        <f>'demand data 2018'!C407</f>
        <v>712</v>
      </c>
      <c r="P406" s="55">
        <f>'demand data 2018'!D407</f>
        <v>722</v>
      </c>
      <c r="Q406" s="55">
        <f>'demand data 2018'!E407</f>
        <v>735</v>
      </c>
      <c r="R406" s="55">
        <f>'demand data 2018'!F407</f>
        <v>750</v>
      </c>
      <c r="S406" s="55">
        <f>'demand data 2018'!G407</f>
        <v>764</v>
      </c>
      <c r="T406" s="55">
        <f>'demand data 2018'!H407</f>
        <v>781</v>
      </c>
      <c r="U406" s="55">
        <f>'demand data 2018'!I407</f>
        <v>798</v>
      </c>
      <c r="V406" s="55">
        <f>'demand data 2018'!J407</f>
        <v>814</v>
      </c>
      <c r="W406" s="34" t="str">
        <f t="shared" si="25"/>
        <v>Different</v>
      </c>
      <c r="X406" s="38">
        <f t="shared" si="26"/>
        <v>0</v>
      </c>
      <c r="Y406" s="34">
        <f t="shared" si="27"/>
        <v>712</v>
      </c>
      <c r="Z406" s="57">
        <f t="shared" si="28"/>
        <v>0</v>
      </c>
    </row>
    <row r="407" spans="2:27" x14ac:dyDescent="0.2">
      <c r="B407" s="46" t="s">
        <v>348</v>
      </c>
      <c r="C407" s="46"/>
      <c r="D407" s="48">
        <v>19</v>
      </c>
      <c r="E407" s="48">
        <v>16</v>
      </c>
      <c r="F407" s="48">
        <v>13</v>
      </c>
      <c r="G407" s="48">
        <v>11</v>
      </c>
      <c r="H407" s="48">
        <v>11</v>
      </c>
      <c r="I407" s="48">
        <v>11</v>
      </c>
      <c r="J407" s="48">
        <v>11</v>
      </c>
      <c r="K407" s="48">
        <v>11</v>
      </c>
      <c r="L407" s="37"/>
      <c r="M407" s="55" t="str">
        <f>'demand data 2018'!A408</f>
        <v>GREN40_EPN</v>
      </c>
      <c r="N407" s="55">
        <f>'demand data 2018'!B408</f>
        <v>0</v>
      </c>
      <c r="O407" s="55">
        <f>'demand data 2018'!C408</f>
        <v>3</v>
      </c>
      <c r="P407" s="55">
        <f>'demand data 2018'!D408</f>
        <v>3</v>
      </c>
      <c r="Q407" s="55">
        <f>'demand data 2018'!E408</f>
        <v>3</v>
      </c>
      <c r="R407" s="55">
        <f>'demand data 2018'!F408</f>
        <v>3</v>
      </c>
      <c r="S407" s="55">
        <f>'demand data 2018'!G408</f>
        <v>3</v>
      </c>
      <c r="T407" s="55">
        <f>'demand data 2018'!H408</f>
        <v>3</v>
      </c>
      <c r="U407" s="55">
        <f>'demand data 2018'!I408</f>
        <v>3</v>
      </c>
      <c r="V407" s="55">
        <f>'demand data 2018'!J408</f>
        <v>3</v>
      </c>
      <c r="W407" s="34" t="str">
        <f t="shared" si="25"/>
        <v>Different</v>
      </c>
      <c r="X407" s="38">
        <f t="shared" si="26"/>
        <v>16</v>
      </c>
      <c r="Y407" s="34">
        <f t="shared" si="27"/>
        <v>3</v>
      </c>
      <c r="Z407" s="57">
        <f t="shared" si="28"/>
        <v>0.8125</v>
      </c>
    </row>
    <row r="408" spans="2:27" x14ac:dyDescent="0.2">
      <c r="B408" s="46" t="s">
        <v>148</v>
      </c>
      <c r="C408" s="46"/>
      <c r="D408" s="48">
        <v>0</v>
      </c>
      <c r="E408" s="48">
        <v>0</v>
      </c>
      <c r="F408" s="48">
        <v>0</v>
      </c>
      <c r="G408" s="48">
        <v>0</v>
      </c>
      <c r="H408" s="48">
        <v>0</v>
      </c>
      <c r="I408" s="48">
        <v>0</v>
      </c>
      <c r="J408" s="48">
        <v>0</v>
      </c>
      <c r="K408" s="48">
        <v>0</v>
      </c>
      <c r="L408" s="37"/>
      <c r="M408" s="55" t="str">
        <f>'demand data 2018'!A409</f>
        <v>GRIF1S</v>
      </c>
      <c r="N408" s="55">
        <f>'demand data 2018'!B409</f>
        <v>0</v>
      </c>
      <c r="O408" s="55">
        <f>'demand data 2018'!C409</f>
        <v>0</v>
      </c>
      <c r="P408" s="55">
        <f>'demand data 2018'!D409</f>
        <v>0</v>
      </c>
      <c r="Q408" s="55">
        <f>'demand data 2018'!E409</f>
        <v>0</v>
      </c>
      <c r="R408" s="55">
        <f>'demand data 2018'!F409</f>
        <v>0</v>
      </c>
      <c r="S408" s="55">
        <f>'demand data 2018'!G409</f>
        <v>0</v>
      </c>
      <c r="T408" s="55">
        <f>'demand data 2018'!H409</f>
        <v>0</v>
      </c>
      <c r="U408" s="55">
        <f>'demand data 2018'!I409</f>
        <v>0</v>
      </c>
      <c r="V408" s="55">
        <f>'demand data 2018'!J409</f>
        <v>0</v>
      </c>
      <c r="W408" s="34" t="str">
        <f t="shared" si="25"/>
        <v>Different</v>
      </c>
      <c r="X408" s="38">
        <f t="shared" si="26"/>
        <v>0</v>
      </c>
      <c r="Y408" s="34">
        <f t="shared" si="27"/>
        <v>0</v>
      </c>
      <c r="Z408" s="57">
        <f t="shared" si="28"/>
        <v>0</v>
      </c>
    </row>
    <row r="409" spans="2:27" x14ac:dyDescent="0.2">
      <c r="B409" s="46" t="s">
        <v>268</v>
      </c>
      <c r="C409" s="46"/>
      <c r="D409" s="48">
        <v>103</v>
      </c>
      <c r="E409" s="48">
        <v>104</v>
      </c>
      <c r="F409" s="48">
        <v>104</v>
      </c>
      <c r="G409" s="48">
        <v>105</v>
      </c>
      <c r="H409" s="48">
        <v>105</v>
      </c>
      <c r="I409" s="48">
        <v>106</v>
      </c>
      <c r="J409" s="48">
        <v>106</v>
      </c>
      <c r="K409" s="48">
        <v>107</v>
      </c>
      <c r="L409" s="37"/>
      <c r="M409" s="55" t="str">
        <f>'demand data 2018'!A410</f>
        <v>GRIF1T</v>
      </c>
      <c r="N409" s="55">
        <f>'demand data 2018'!B410</f>
        <v>0</v>
      </c>
      <c r="O409" s="55">
        <f>'demand data 2018'!C410</f>
        <v>0</v>
      </c>
      <c r="P409" s="55">
        <f>'demand data 2018'!D410</f>
        <v>0</v>
      </c>
      <c r="Q409" s="55">
        <f>'demand data 2018'!E410</f>
        <v>0</v>
      </c>
      <c r="R409" s="55">
        <f>'demand data 2018'!F410</f>
        <v>0</v>
      </c>
      <c r="S409" s="55">
        <f>'demand data 2018'!G410</f>
        <v>0</v>
      </c>
      <c r="T409" s="55">
        <f>'demand data 2018'!H410</f>
        <v>0</v>
      </c>
      <c r="U409" s="55">
        <f>'demand data 2018'!I410</f>
        <v>0</v>
      </c>
      <c r="V409" s="55">
        <f>'demand data 2018'!J410</f>
        <v>0</v>
      </c>
      <c r="W409" s="34" t="str">
        <f t="shared" si="25"/>
        <v>Different</v>
      </c>
      <c r="X409" s="38">
        <f t="shared" si="26"/>
        <v>104</v>
      </c>
      <c r="Y409" s="34">
        <f t="shared" si="27"/>
        <v>0</v>
      </c>
      <c r="Z409" s="57">
        <f t="shared" si="28"/>
        <v>1</v>
      </c>
    </row>
    <row r="410" spans="2:27" x14ac:dyDescent="0.2">
      <c r="B410" s="46" t="s">
        <v>747</v>
      </c>
      <c r="C410" s="46"/>
      <c r="D410" s="48">
        <v>0</v>
      </c>
      <c r="E410" s="48">
        <v>0</v>
      </c>
      <c r="F410" s="48">
        <v>0</v>
      </c>
      <c r="G410" s="48">
        <v>0</v>
      </c>
      <c r="H410" s="48">
        <v>0</v>
      </c>
      <c r="I410" s="48">
        <v>0</v>
      </c>
      <c r="J410" s="48">
        <v>0</v>
      </c>
      <c r="K410" s="48">
        <v>0</v>
      </c>
      <c r="L410" s="37"/>
      <c r="M410" s="55" t="str">
        <f>'demand data 2018'!A411</f>
        <v>GRIW40</v>
      </c>
      <c r="N410" s="55">
        <f>'demand data 2018'!B411</f>
        <v>0</v>
      </c>
      <c r="O410" s="55">
        <f>'demand data 2018'!C411</f>
        <v>82</v>
      </c>
      <c r="P410" s="55">
        <f>'demand data 2018'!D411</f>
        <v>82</v>
      </c>
      <c r="Q410" s="55">
        <f>'demand data 2018'!E411</f>
        <v>82</v>
      </c>
      <c r="R410" s="55">
        <f>'demand data 2018'!F411</f>
        <v>83</v>
      </c>
      <c r="S410" s="55">
        <f>'demand data 2018'!G411</f>
        <v>83</v>
      </c>
      <c r="T410" s="55">
        <f>'demand data 2018'!H411</f>
        <v>83</v>
      </c>
      <c r="U410" s="55">
        <f>'demand data 2018'!I411</f>
        <v>84</v>
      </c>
      <c r="V410" s="55">
        <f>'demand data 2018'!J411</f>
        <v>84</v>
      </c>
      <c r="W410" s="34" t="str">
        <f t="shared" si="25"/>
        <v>Different</v>
      </c>
      <c r="X410" s="38">
        <f t="shared" si="26"/>
        <v>0</v>
      </c>
      <c r="Y410" s="34">
        <f t="shared" si="27"/>
        <v>82</v>
      </c>
      <c r="Z410" s="57">
        <f t="shared" si="28"/>
        <v>0</v>
      </c>
    </row>
    <row r="411" spans="2:27" x14ac:dyDescent="0.2">
      <c r="B411" s="46" t="s">
        <v>748</v>
      </c>
      <c r="C411" s="46"/>
      <c r="D411" s="48">
        <v>0</v>
      </c>
      <c r="E411" s="48">
        <v>0</v>
      </c>
      <c r="F411" s="48">
        <v>0</v>
      </c>
      <c r="G411" s="48">
        <v>0</v>
      </c>
      <c r="H411" s="48">
        <v>0</v>
      </c>
      <c r="I411" s="48">
        <v>0</v>
      </c>
      <c r="J411" s="48">
        <v>0</v>
      </c>
      <c r="K411" s="48">
        <v>0</v>
      </c>
      <c r="L411" s="37"/>
      <c r="M411" s="55" t="str">
        <f>'demand data 2018'!A412</f>
        <v>GRMO20</v>
      </c>
      <c r="N411" s="55">
        <f>'demand data 2018'!B412</f>
        <v>0</v>
      </c>
      <c r="O411" s="55">
        <f>'demand data 2018'!C412</f>
        <v>63</v>
      </c>
      <c r="P411" s="55">
        <f>'demand data 2018'!D412</f>
        <v>38</v>
      </c>
      <c r="Q411" s="55">
        <f>'demand data 2018'!E412</f>
        <v>23</v>
      </c>
      <c r="R411" s="55">
        <f>'demand data 2018'!F412</f>
        <v>23</v>
      </c>
      <c r="S411" s="55">
        <f>'demand data 2018'!G412</f>
        <v>23</v>
      </c>
      <c r="T411" s="55">
        <f>'demand data 2018'!H412</f>
        <v>23</v>
      </c>
      <c r="U411" s="55">
        <f>'demand data 2018'!I412</f>
        <v>23</v>
      </c>
      <c r="V411" s="55">
        <f>'demand data 2018'!J412</f>
        <v>23</v>
      </c>
      <c r="W411" s="34" t="str">
        <f t="shared" si="25"/>
        <v>Different</v>
      </c>
      <c r="X411" s="38">
        <f t="shared" si="26"/>
        <v>0</v>
      </c>
      <c r="Y411" s="34">
        <f t="shared" si="27"/>
        <v>63</v>
      </c>
      <c r="Z411" s="57">
        <f t="shared" si="28"/>
        <v>0</v>
      </c>
    </row>
    <row r="412" spans="2:27" x14ac:dyDescent="0.2">
      <c r="B412" s="46" t="s">
        <v>749</v>
      </c>
      <c r="C412" s="46"/>
      <c r="D412" s="48">
        <v>0</v>
      </c>
      <c r="E412" s="48">
        <v>0</v>
      </c>
      <c r="F412" s="48">
        <v>0</v>
      </c>
      <c r="G412" s="48">
        <v>0</v>
      </c>
      <c r="H412" s="48">
        <v>0</v>
      </c>
      <c r="I412" s="48">
        <v>0</v>
      </c>
      <c r="J412" s="48">
        <v>0</v>
      </c>
      <c r="K412" s="48">
        <v>0</v>
      </c>
      <c r="L412" s="37"/>
      <c r="M412" s="55" t="str">
        <f>'demand data 2018'!A413</f>
        <v>GRNA10</v>
      </c>
      <c r="N412" s="55">
        <f>'demand data 2018'!B413</f>
        <v>0</v>
      </c>
      <c r="O412" s="55">
        <f>'demand data 2018'!C413</f>
        <v>0</v>
      </c>
      <c r="P412" s="55">
        <f>'demand data 2018'!D413</f>
        <v>0</v>
      </c>
      <c r="Q412" s="55">
        <f>'demand data 2018'!E413</f>
        <v>0</v>
      </c>
      <c r="R412" s="55">
        <f>'demand data 2018'!F413</f>
        <v>0</v>
      </c>
      <c r="S412" s="55">
        <f>'demand data 2018'!G413</f>
        <v>0</v>
      </c>
      <c r="T412" s="55">
        <f>'demand data 2018'!H413</f>
        <v>0</v>
      </c>
      <c r="U412" s="55">
        <f>'demand data 2018'!I413</f>
        <v>0</v>
      </c>
      <c r="V412" s="55">
        <f>'demand data 2018'!J413</f>
        <v>0</v>
      </c>
      <c r="W412" s="34" t="str">
        <f t="shared" si="25"/>
        <v>Different</v>
      </c>
      <c r="X412" s="38">
        <f t="shared" si="26"/>
        <v>0</v>
      </c>
      <c r="Y412" s="34">
        <f t="shared" si="27"/>
        <v>0</v>
      </c>
      <c r="Z412" s="57">
        <f t="shared" si="28"/>
        <v>0</v>
      </c>
    </row>
    <row r="413" spans="2:27" x14ac:dyDescent="0.2">
      <c r="B413" s="46" t="s">
        <v>727</v>
      </c>
      <c r="C413" s="46"/>
      <c r="D413" s="48">
        <v>0</v>
      </c>
      <c r="E413" s="48">
        <v>0</v>
      </c>
      <c r="F413" s="48">
        <v>0</v>
      </c>
      <c r="G413" s="48">
        <v>0</v>
      </c>
      <c r="H413" s="48">
        <v>0</v>
      </c>
      <c r="I413" s="48">
        <v>0</v>
      </c>
      <c r="J413" s="48">
        <v>0</v>
      </c>
      <c r="K413" s="48">
        <v>0</v>
      </c>
      <c r="L413" s="37"/>
      <c r="M413" s="55" t="str">
        <f>'demand data 2018'!A414</f>
        <v>GRNA40</v>
      </c>
      <c r="N413" s="55">
        <f>'demand data 2018'!B414</f>
        <v>0</v>
      </c>
      <c r="O413" s="55">
        <f>'demand data 2018'!C414</f>
        <v>0</v>
      </c>
      <c r="P413" s="55">
        <f>'demand data 2018'!D414</f>
        <v>0</v>
      </c>
      <c r="Q413" s="55">
        <f>'demand data 2018'!E414</f>
        <v>0</v>
      </c>
      <c r="R413" s="55">
        <f>'demand data 2018'!F414</f>
        <v>0</v>
      </c>
      <c r="S413" s="55">
        <f>'demand data 2018'!G414</f>
        <v>0</v>
      </c>
      <c r="T413" s="55">
        <f>'demand data 2018'!H414</f>
        <v>0</v>
      </c>
      <c r="U413" s="55">
        <f>'demand data 2018'!I414</f>
        <v>0</v>
      </c>
      <c r="V413" s="55">
        <f>'demand data 2018'!J414</f>
        <v>0</v>
      </c>
      <c r="W413" s="34" t="str">
        <f t="shared" si="25"/>
        <v>Different</v>
      </c>
      <c r="X413" s="38">
        <f t="shared" si="26"/>
        <v>0</v>
      </c>
      <c r="Y413" s="34">
        <f t="shared" si="27"/>
        <v>0</v>
      </c>
      <c r="Z413" s="57">
        <f t="shared" si="28"/>
        <v>0</v>
      </c>
    </row>
    <row r="414" spans="2:27" x14ac:dyDescent="0.2">
      <c r="B414" s="46" t="s">
        <v>349</v>
      </c>
      <c r="C414" s="46"/>
      <c r="D414" s="48">
        <v>21</v>
      </c>
      <c r="E414" s="48">
        <v>21</v>
      </c>
      <c r="F414" s="48">
        <v>21</v>
      </c>
      <c r="G414" s="48">
        <v>21</v>
      </c>
      <c r="H414" s="48">
        <v>21</v>
      </c>
      <c r="I414" s="48">
        <v>21</v>
      </c>
      <c r="J414" s="48">
        <v>21</v>
      </c>
      <c r="K414" s="48">
        <v>21</v>
      </c>
      <c r="L414" s="37"/>
      <c r="M414" s="55" t="str">
        <f>'demand data 2018'!A415</f>
        <v>GRSA20</v>
      </c>
      <c r="N414" s="55">
        <f>'demand data 2018'!B415</f>
        <v>0</v>
      </c>
      <c r="O414" s="55">
        <f>'demand data 2018'!C415</f>
        <v>0</v>
      </c>
      <c r="P414" s="55">
        <f>'demand data 2018'!D415</f>
        <v>0</v>
      </c>
      <c r="Q414" s="55">
        <f>'demand data 2018'!E415</f>
        <v>0</v>
      </c>
      <c r="R414" s="55">
        <f>'demand data 2018'!F415</f>
        <v>0</v>
      </c>
      <c r="S414" s="55">
        <f>'demand data 2018'!G415</f>
        <v>0</v>
      </c>
      <c r="T414" s="55">
        <f>'demand data 2018'!H415</f>
        <v>0</v>
      </c>
      <c r="U414" s="55">
        <f>'demand data 2018'!I415</f>
        <v>0</v>
      </c>
      <c r="V414" s="55">
        <f>'demand data 2018'!J415</f>
        <v>0</v>
      </c>
      <c r="W414" s="34" t="str">
        <f t="shared" si="25"/>
        <v>Different</v>
      </c>
      <c r="X414" s="38">
        <f t="shared" si="26"/>
        <v>21</v>
      </c>
      <c r="Y414" s="34">
        <f t="shared" si="27"/>
        <v>0</v>
      </c>
      <c r="Z414" s="57">
        <f t="shared" si="28"/>
        <v>1</v>
      </c>
    </row>
    <row r="415" spans="2:27" x14ac:dyDescent="0.2">
      <c r="B415" s="46" t="s">
        <v>506</v>
      </c>
      <c r="C415" s="46"/>
      <c r="D415" s="48">
        <v>110</v>
      </c>
      <c r="E415" s="48">
        <v>112</v>
      </c>
      <c r="F415" s="48">
        <v>113</v>
      </c>
      <c r="G415" s="48">
        <v>110</v>
      </c>
      <c r="H415" s="48">
        <v>110</v>
      </c>
      <c r="I415" s="48">
        <v>110</v>
      </c>
      <c r="J415" s="48">
        <v>112</v>
      </c>
      <c r="K415" s="48">
        <v>112</v>
      </c>
      <c r="L415" s="37"/>
      <c r="M415" s="55" t="str">
        <f>'demand data 2018'!A416</f>
        <v>GRSB20</v>
      </c>
      <c r="N415" s="55">
        <f>'demand data 2018'!B416</f>
        <v>0</v>
      </c>
      <c r="O415" s="55">
        <f>'demand data 2018'!C416</f>
        <v>0</v>
      </c>
      <c r="P415" s="55">
        <f>'demand data 2018'!D416</f>
        <v>0</v>
      </c>
      <c r="Q415" s="55">
        <f>'demand data 2018'!E416</f>
        <v>0</v>
      </c>
      <c r="R415" s="55">
        <f>'demand data 2018'!F416</f>
        <v>0</v>
      </c>
      <c r="S415" s="55">
        <f>'demand data 2018'!G416</f>
        <v>0</v>
      </c>
      <c r="T415" s="55">
        <f>'demand data 2018'!H416</f>
        <v>0</v>
      </c>
      <c r="U415" s="55">
        <f>'demand data 2018'!I416</f>
        <v>0</v>
      </c>
      <c r="V415" s="55">
        <f>'demand data 2018'!J416</f>
        <v>0</v>
      </c>
      <c r="W415" s="34" t="str">
        <f t="shared" si="25"/>
        <v>Different</v>
      </c>
      <c r="X415" s="38">
        <f t="shared" si="26"/>
        <v>112</v>
      </c>
      <c r="Y415" s="34">
        <f t="shared" si="27"/>
        <v>0</v>
      </c>
      <c r="Z415" s="57">
        <f t="shared" si="28"/>
        <v>1</v>
      </c>
      <c r="AA415" s="39" t="s">
        <v>947</v>
      </c>
    </row>
    <row r="416" spans="2:27" x14ac:dyDescent="0.2">
      <c r="B416" s="46" t="s">
        <v>750</v>
      </c>
      <c r="C416" s="46"/>
      <c r="D416" s="48">
        <v>0</v>
      </c>
      <c r="E416" s="48">
        <v>0</v>
      </c>
      <c r="F416" s="48">
        <v>0</v>
      </c>
      <c r="G416" s="48">
        <v>0</v>
      </c>
      <c r="H416" s="48">
        <v>0</v>
      </c>
      <c r="I416" s="48">
        <v>0</v>
      </c>
      <c r="J416" s="48">
        <v>0</v>
      </c>
      <c r="K416" s="48">
        <v>0</v>
      </c>
      <c r="L416" s="37"/>
      <c r="M416" s="55" t="str">
        <f>'demand data 2018'!A417</f>
        <v>GRUB1Q</v>
      </c>
      <c r="N416" s="55">
        <f>'demand data 2018'!B417</f>
        <v>0</v>
      </c>
      <c r="O416" s="55">
        <f>'demand data 2018'!C417</f>
        <v>-4</v>
      </c>
      <c r="P416" s="55">
        <f>'demand data 2018'!D417</f>
        <v>-4</v>
      </c>
      <c r="Q416" s="55">
        <f>'demand data 2018'!E417</f>
        <v>-4</v>
      </c>
      <c r="R416" s="55">
        <f>'demand data 2018'!F417</f>
        <v>-4</v>
      </c>
      <c r="S416" s="55">
        <f>'demand data 2018'!G417</f>
        <v>-4</v>
      </c>
      <c r="T416" s="55">
        <f>'demand data 2018'!H417</f>
        <v>-4</v>
      </c>
      <c r="U416" s="55">
        <f>'demand data 2018'!I417</f>
        <v>-3</v>
      </c>
      <c r="V416" s="55">
        <f>'demand data 2018'!J417</f>
        <v>-3</v>
      </c>
      <c r="W416" s="34" t="str">
        <f t="shared" si="25"/>
        <v>Different</v>
      </c>
      <c r="X416" s="38">
        <f t="shared" si="26"/>
        <v>0</v>
      </c>
      <c r="Y416" s="34">
        <f t="shared" si="27"/>
        <v>-4</v>
      </c>
      <c r="Z416" s="57">
        <f t="shared" si="28"/>
        <v>0</v>
      </c>
    </row>
    <row r="417" spans="2:26" x14ac:dyDescent="0.2">
      <c r="B417" s="47" t="s">
        <v>120</v>
      </c>
      <c r="C417" s="47"/>
      <c r="D417" s="48">
        <v>0</v>
      </c>
      <c r="E417" s="48">
        <v>0</v>
      </c>
      <c r="F417" s="48">
        <v>0</v>
      </c>
      <c r="G417" s="48">
        <v>0</v>
      </c>
      <c r="H417" s="48">
        <v>0</v>
      </c>
      <c r="I417" s="48">
        <v>0</v>
      </c>
      <c r="J417" s="48">
        <v>0</v>
      </c>
      <c r="K417" s="48">
        <v>0</v>
      </c>
      <c r="L417" s="37"/>
      <c r="M417" s="55" t="str">
        <f>'demand data 2018'!A418</f>
        <v>GRUB1R</v>
      </c>
      <c r="N417" s="55">
        <f>'demand data 2018'!B418</f>
        <v>0</v>
      </c>
      <c r="O417" s="55">
        <f>'demand data 2018'!C418</f>
        <v>-4</v>
      </c>
      <c r="P417" s="55">
        <f>'demand data 2018'!D418</f>
        <v>-4</v>
      </c>
      <c r="Q417" s="55">
        <f>'demand data 2018'!E418</f>
        <v>-4</v>
      </c>
      <c r="R417" s="55">
        <f>'demand data 2018'!F418</f>
        <v>-4</v>
      </c>
      <c r="S417" s="55">
        <f>'demand data 2018'!G418</f>
        <v>-4</v>
      </c>
      <c r="T417" s="55">
        <f>'demand data 2018'!H418</f>
        <v>-4</v>
      </c>
      <c r="U417" s="55">
        <f>'demand data 2018'!I418</f>
        <v>-3</v>
      </c>
      <c r="V417" s="55">
        <f>'demand data 2018'!J418</f>
        <v>-3</v>
      </c>
      <c r="W417" s="34" t="str">
        <f t="shared" si="25"/>
        <v>Different</v>
      </c>
      <c r="X417" s="38">
        <f t="shared" si="26"/>
        <v>0</v>
      </c>
      <c r="Y417" s="34">
        <f t="shared" si="27"/>
        <v>-4</v>
      </c>
      <c r="Z417" s="57">
        <f t="shared" si="28"/>
        <v>0</v>
      </c>
    </row>
    <row r="418" spans="2:26" x14ac:dyDescent="0.2">
      <c r="B418" s="46" t="s">
        <v>751</v>
      </c>
      <c r="C418" s="46"/>
      <c r="D418" s="48">
        <v>0</v>
      </c>
      <c r="E418" s="48">
        <v>0</v>
      </c>
      <c r="F418" s="48">
        <v>0</v>
      </c>
      <c r="G418" s="48">
        <v>0</v>
      </c>
      <c r="H418" s="48">
        <v>0</v>
      </c>
      <c r="I418" s="48">
        <v>0</v>
      </c>
      <c r="J418" s="48">
        <v>0</v>
      </c>
      <c r="K418" s="48">
        <v>0</v>
      </c>
      <c r="L418" s="37"/>
      <c r="M418" s="55" t="str">
        <f>'demand data 2018'!A419</f>
        <v>GWYN4A</v>
      </c>
      <c r="N418" s="55">
        <f>'demand data 2018'!B419</f>
        <v>0</v>
      </c>
      <c r="O418" s="55">
        <f>'demand data 2018'!C419</f>
        <v>0</v>
      </c>
      <c r="P418" s="55">
        <f>'demand data 2018'!D419</f>
        <v>0</v>
      </c>
      <c r="Q418" s="55">
        <f>'demand data 2018'!E419</f>
        <v>0</v>
      </c>
      <c r="R418" s="55">
        <f>'demand data 2018'!F419</f>
        <v>0</v>
      </c>
      <c r="S418" s="55">
        <f>'demand data 2018'!G419</f>
        <v>0</v>
      </c>
      <c r="T418" s="55">
        <f>'demand data 2018'!H419</f>
        <v>0</v>
      </c>
      <c r="U418" s="55">
        <f>'demand data 2018'!I419</f>
        <v>0</v>
      </c>
      <c r="V418" s="55">
        <f>'demand data 2018'!J419</f>
        <v>0</v>
      </c>
      <c r="W418" s="34" t="str">
        <f t="shared" si="25"/>
        <v>Different</v>
      </c>
      <c r="X418" s="38">
        <f t="shared" si="26"/>
        <v>0</v>
      </c>
      <c r="Y418" s="34">
        <f t="shared" si="27"/>
        <v>0</v>
      </c>
      <c r="Z418" s="57">
        <f t="shared" si="28"/>
        <v>0</v>
      </c>
    </row>
    <row r="419" spans="2:26" x14ac:dyDescent="0.2">
      <c r="B419" s="47" t="s">
        <v>752</v>
      </c>
      <c r="C419" s="47"/>
      <c r="D419" s="48">
        <v>0</v>
      </c>
      <c r="E419" s="48">
        <v>0</v>
      </c>
      <c r="F419" s="48">
        <v>0</v>
      </c>
      <c r="G419" s="48">
        <v>0</v>
      </c>
      <c r="H419" s="48">
        <v>0</v>
      </c>
      <c r="I419" s="48">
        <v>0</v>
      </c>
      <c r="J419" s="48">
        <v>0</v>
      </c>
      <c r="K419" s="48">
        <v>0</v>
      </c>
      <c r="L419" s="37"/>
      <c r="M419" s="55" t="str">
        <f>'demand data 2018'!A420</f>
        <v>GWYN4B</v>
      </c>
      <c r="N419" s="55">
        <f>'demand data 2018'!B420</f>
        <v>0</v>
      </c>
      <c r="O419" s="55">
        <f>'demand data 2018'!C420</f>
        <v>0</v>
      </c>
      <c r="P419" s="55">
        <f>'demand data 2018'!D420</f>
        <v>0</v>
      </c>
      <c r="Q419" s="55">
        <f>'demand data 2018'!E420</f>
        <v>0</v>
      </c>
      <c r="R419" s="55">
        <f>'demand data 2018'!F420</f>
        <v>0</v>
      </c>
      <c r="S419" s="55">
        <f>'demand data 2018'!G420</f>
        <v>0</v>
      </c>
      <c r="T419" s="55">
        <f>'demand data 2018'!H420</f>
        <v>0</v>
      </c>
      <c r="U419" s="55">
        <f>'demand data 2018'!I420</f>
        <v>0</v>
      </c>
      <c r="V419" s="55">
        <f>'demand data 2018'!J420</f>
        <v>0</v>
      </c>
      <c r="W419" s="34" t="str">
        <f t="shared" si="25"/>
        <v>Different</v>
      </c>
      <c r="X419" s="38">
        <f t="shared" si="26"/>
        <v>0</v>
      </c>
      <c r="Y419" s="34">
        <f t="shared" si="27"/>
        <v>0</v>
      </c>
      <c r="Z419" s="57">
        <f t="shared" si="28"/>
        <v>0</v>
      </c>
    </row>
    <row r="420" spans="2:26" x14ac:dyDescent="0.2">
      <c r="B420" s="46" t="s">
        <v>710</v>
      </c>
      <c r="C420" s="46"/>
      <c r="D420" s="48">
        <v>0</v>
      </c>
      <c r="E420" s="48">
        <v>0</v>
      </c>
      <c r="F420" s="48">
        <v>0</v>
      </c>
      <c r="G420" s="48">
        <v>0</v>
      </c>
      <c r="H420" s="48">
        <v>0</v>
      </c>
      <c r="I420" s="48">
        <v>0</v>
      </c>
      <c r="J420" s="48">
        <v>0</v>
      </c>
      <c r="K420" s="48">
        <v>0</v>
      </c>
      <c r="L420" s="37"/>
      <c r="M420" s="55" t="str">
        <f>'demand data 2018'!A421</f>
        <v>HACK2A</v>
      </c>
      <c r="N420" s="55">
        <f>'demand data 2018'!B421</f>
        <v>0</v>
      </c>
      <c r="O420" s="55">
        <f>'demand data 2018'!C421</f>
        <v>85</v>
      </c>
      <c r="P420" s="55">
        <f>'demand data 2018'!D421</f>
        <v>86</v>
      </c>
      <c r="Q420" s="55">
        <f>'demand data 2018'!E421</f>
        <v>86</v>
      </c>
      <c r="R420" s="55">
        <f>'demand data 2018'!F421</f>
        <v>88</v>
      </c>
      <c r="S420" s="55">
        <f>'demand data 2018'!G421</f>
        <v>90</v>
      </c>
      <c r="T420" s="55">
        <f>'demand data 2018'!H421</f>
        <v>91</v>
      </c>
      <c r="U420" s="55">
        <f>'demand data 2018'!I421</f>
        <v>93</v>
      </c>
      <c r="V420" s="55">
        <f>'demand data 2018'!J421</f>
        <v>94</v>
      </c>
      <c r="W420" s="34" t="str">
        <f t="shared" si="25"/>
        <v>Different</v>
      </c>
      <c r="X420" s="38">
        <f t="shared" si="26"/>
        <v>0</v>
      </c>
      <c r="Y420" s="34">
        <f t="shared" si="27"/>
        <v>85</v>
      </c>
      <c r="Z420" s="57">
        <f t="shared" si="28"/>
        <v>0</v>
      </c>
    </row>
    <row r="421" spans="2:26" x14ac:dyDescent="0.2">
      <c r="B421" s="46" t="s">
        <v>753</v>
      </c>
      <c r="C421" s="46"/>
      <c r="D421" s="48">
        <v>0</v>
      </c>
      <c r="E421" s="48">
        <v>0</v>
      </c>
      <c r="F421" s="48">
        <v>0</v>
      </c>
      <c r="G421" s="48">
        <v>0</v>
      </c>
      <c r="H421" s="48">
        <v>0</v>
      </c>
      <c r="I421" s="48">
        <v>0</v>
      </c>
      <c r="J421" s="48">
        <v>0</v>
      </c>
      <c r="K421" s="48">
        <v>0</v>
      </c>
      <c r="L421" s="37"/>
      <c r="M421" s="55" t="str">
        <f>'demand data 2018'!A422</f>
        <v>HACK2B</v>
      </c>
      <c r="N421" s="55">
        <f>'demand data 2018'!B422</f>
        <v>0</v>
      </c>
      <c r="O421" s="55">
        <f>'demand data 2018'!C422</f>
        <v>85</v>
      </c>
      <c r="P421" s="55">
        <f>'demand data 2018'!D422</f>
        <v>86</v>
      </c>
      <c r="Q421" s="55">
        <f>'demand data 2018'!E422</f>
        <v>86</v>
      </c>
      <c r="R421" s="55">
        <f>'demand data 2018'!F422</f>
        <v>88</v>
      </c>
      <c r="S421" s="55">
        <f>'demand data 2018'!G422</f>
        <v>90</v>
      </c>
      <c r="T421" s="55">
        <f>'demand data 2018'!H422</f>
        <v>91</v>
      </c>
      <c r="U421" s="55">
        <f>'demand data 2018'!I422</f>
        <v>93</v>
      </c>
      <c r="V421" s="55">
        <f>'demand data 2018'!J422</f>
        <v>94</v>
      </c>
      <c r="W421" s="34" t="str">
        <f t="shared" si="25"/>
        <v>Different</v>
      </c>
      <c r="X421" s="38">
        <f t="shared" si="26"/>
        <v>0</v>
      </c>
      <c r="Y421" s="34">
        <f t="shared" si="27"/>
        <v>85</v>
      </c>
      <c r="Z421" s="57">
        <f t="shared" si="28"/>
        <v>0</v>
      </c>
    </row>
    <row r="422" spans="2:26" x14ac:dyDescent="0.2">
      <c r="B422" s="46" t="s">
        <v>12</v>
      </c>
      <c r="C422" s="46"/>
      <c r="D422" s="48">
        <v>0</v>
      </c>
      <c r="E422" s="48">
        <v>0</v>
      </c>
      <c r="F422" s="48">
        <v>0</v>
      </c>
      <c r="G422" s="48">
        <v>0</v>
      </c>
      <c r="H422" s="48">
        <v>0</v>
      </c>
      <c r="I422" s="48">
        <v>0</v>
      </c>
      <c r="J422" s="48">
        <v>0</v>
      </c>
      <c r="K422" s="48">
        <v>0</v>
      </c>
      <c r="L422" s="37"/>
      <c r="M422" s="55" t="str">
        <f>'demand data 2018'!A423</f>
        <v>HACK40</v>
      </c>
      <c r="N422" s="55">
        <f>'demand data 2018'!B423</f>
        <v>0</v>
      </c>
      <c r="O422" s="55">
        <f>'demand data 2018'!C423</f>
        <v>156</v>
      </c>
      <c r="P422" s="55">
        <f>'demand data 2018'!D423</f>
        <v>158</v>
      </c>
      <c r="Q422" s="55">
        <f>'demand data 2018'!E423</f>
        <v>160</v>
      </c>
      <c r="R422" s="55">
        <f>'demand data 2018'!F423</f>
        <v>162</v>
      </c>
      <c r="S422" s="55">
        <f>'demand data 2018'!G423</f>
        <v>165</v>
      </c>
      <c r="T422" s="55">
        <f>'demand data 2018'!H423</f>
        <v>167</v>
      </c>
      <c r="U422" s="55">
        <f>'demand data 2018'!I423</f>
        <v>170</v>
      </c>
      <c r="V422" s="55">
        <f>'demand data 2018'!J423</f>
        <v>173</v>
      </c>
      <c r="W422" s="34" t="str">
        <f t="shared" si="25"/>
        <v>Different</v>
      </c>
      <c r="X422" s="38">
        <f t="shared" si="26"/>
        <v>0</v>
      </c>
      <c r="Y422" s="34">
        <f t="shared" si="27"/>
        <v>156</v>
      </c>
      <c r="Z422" s="57">
        <f t="shared" si="28"/>
        <v>0</v>
      </c>
    </row>
    <row r="423" spans="2:26" x14ac:dyDescent="0.2">
      <c r="B423" s="46" t="s">
        <v>11</v>
      </c>
      <c r="C423" s="46"/>
      <c r="D423" s="48">
        <v>0</v>
      </c>
      <c r="E423" s="48">
        <v>0</v>
      </c>
      <c r="F423" s="48">
        <v>0</v>
      </c>
      <c r="G423" s="48">
        <v>0</v>
      </c>
      <c r="H423" s="48">
        <v>0</v>
      </c>
      <c r="I423" s="48">
        <v>0</v>
      </c>
      <c r="J423" s="48">
        <v>0</v>
      </c>
      <c r="K423" s="48">
        <v>0</v>
      </c>
      <c r="L423" s="37"/>
      <c r="M423" s="55" t="str">
        <f>'demand data 2018'!A424</f>
        <v>HADH10</v>
      </c>
      <c r="N423" s="55">
        <f>'demand data 2018'!B424</f>
        <v>0</v>
      </c>
      <c r="O423" s="55">
        <f>'demand data 2018'!C424</f>
        <v>0</v>
      </c>
      <c r="P423" s="55">
        <f>'demand data 2018'!D424</f>
        <v>0</v>
      </c>
      <c r="Q423" s="55">
        <f>'demand data 2018'!E424</f>
        <v>0</v>
      </c>
      <c r="R423" s="55">
        <f>'demand data 2018'!F424</f>
        <v>0</v>
      </c>
      <c r="S423" s="55">
        <f>'demand data 2018'!G424</f>
        <v>0</v>
      </c>
      <c r="T423" s="55">
        <f>'demand data 2018'!H424</f>
        <v>0</v>
      </c>
      <c r="U423" s="55">
        <f>'demand data 2018'!I424</f>
        <v>0</v>
      </c>
      <c r="V423" s="55">
        <f>'demand data 2018'!J424</f>
        <v>0</v>
      </c>
      <c r="W423" s="34" t="str">
        <f t="shared" si="25"/>
        <v>Different</v>
      </c>
      <c r="X423" s="38">
        <f t="shared" si="26"/>
        <v>0</v>
      </c>
      <c r="Y423" s="34">
        <f t="shared" si="27"/>
        <v>0</v>
      </c>
      <c r="Z423" s="57">
        <f t="shared" si="28"/>
        <v>0</v>
      </c>
    </row>
    <row r="424" spans="2:26" x14ac:dyDescent="0.2">
      <c r="B424" s="46" t="s">
        <v>754</v>
      </c>
      <c r="C424" s="46"/>
      <c r="D424" s="48">
        <v>0</v>
      </c>
      <c r="E424" s="48">
        <v>0</v>
      </c>
      <c r="F424" s="48">
        <v>0</v>
      </c>
      <c r="G424" s="48">
        <v>0</v>
      </c>
      <c r="H424" s="48">
        <v>0</v>
      </c>
      <c r="I424" s="48">
        <v>0</v>
      </c>
      <c r="J424" s="48">
        <v>0</v>
      </c>
      <c r="K424" s="48">
        <v>0</v>
      </c>
      <c r="L424" s="37"/>
      <c r="M424" s="55" t="str">
        <f>'demand data 2018'!A425</f>
        <v>HAGR1Q</v>
      </c>
      <c r="N424" s="55">
        <f>'demand data 2018'!B425</f>
        <v>0</v>
      </c>
      <c r="O424" s="55">
        <f>'demand data 2018'!C425</f>
        <v>21</v>
      </c>
      <c r="P424" s="55">
        <f>'demand data 2018'!D425</f>
        <v>21</v>
      </c>
      <c r="Q424" s="55">
        <f>'demand data 2018'!E425</f>
        <v>21</v>
      </c>
      <c r="R424" s="55">
        <f>'demand data 2018'!F425</f>
        <v>21</v>
      </c>
      <c r="S424" s="55">
        <f>'demand data 2018'!G425</f>
        <v>21</v>
      </c>
      <c r="T424" s="55">
        <f>'demand data 2018'!H425</f>
        <v>21</v>
      </c>
      <c r="U424" s="55">
        <f>'demand data 2018'!I425</f>
        <v>21</v>
      </c>
      <c r="V424" s="55">
        <f>'demand data 2018'!J425</f>
        <v>21</v>
      </c>
      <c r="W424" s="34" t="str">
        <f t="shared" si="25"/>
        <v>Different</v>
      </c>
      <c r="X424" s="38">
        <f t="shared" si="26"/>
        <v>0</v>
      </c>
      <c r="Y424" s="34">
        <f t="shared" si="27"/>
        <v>21</v>
      </c>
      <c r="Z424" s="57">
        <f t="shared" si="28"/>
        <v>0</v>
      </c>
    </row>
    <row r="425" spans="2:26" x14ac:dyDescent="0.2">
      <c r="B425" s="54" t="s">
        <v>879</v>
      </c>
      <c r="C425" s="46"/>
      <c r="D425" s="48">
        <v>0</v>
      </c>
      <c r="E425" s="48">
        <v>0</v>
      </c>
      <c r="F425" s="48">
        <v>0</v>
      </c>
      <c r="G425" s="48">
        <v>0</v>
      </c>
      <c r="H425" s="48">
        <v>0</v>
      </c>
      <c r="I425" s="48">
        <v>0</v>
      </c>
      <c r="J425" s="48">
        <v>0</v>
      </c>
      <c r="K425" s="48">
        <v>0</v>
      </c>
      <c r="L425" s="37"/>
      <c r="M425" s="55" t="str">
        <f>'demand data 2018'!A426</f>
        <v>HAGR1R</v>
      </c>
      <c r="N425" s="55">
        <f>'demand data 2018'!B426</f>
        <v>0</v>
      </c>
      <c r="O425" s="55">
        <f>'demand data 2018'!C426</f>
        <v>21</v>
      </c>
      <c r="P425" s="55">
        <f>'demand data 2018'!D426</f>
        <v>21</v>
      </c>
      <c r="Q425" s="55">
        <f>'demand data 2018'!E426</f>
        <v>21</v>
      </c>
      <c r="R425" s="55">
        <f>'demand data 2018'!F426</f>
        <v>21</v>
      </c>
      <c r="S425" s="55">
        <f>'demand data 2018'!G426</f>
        <v>21</v>
      </c>
      <c r="T425" s="55">
        <f>'demand data 2018'!H426</f>
        <v>21</v>
      </c>
      <c r="U425" s="55">
        <f>'demand data 2018'!I426</f>
        <v>21</v>
      </c>
      <c r="V425" s="55">
        <f>'demand data 2018'!J426</f>
        <v>21</v>
      </c>
      <c r="W425" s="34" t="str">
        <f t="shared" si="25"/>
        <v>Different</v>
      </c>
      <c r="X425" s="38">
        <f t="shared" si="26"/>
        <v>0</v>
      </c>
      <c r="Y425" s="34">
        <f t="shared" si="27"/>
        <v>21</v>
      </c>
      <c r="Z425" s="57">
        <f t="shared" si="28"/>
        <v>0</v>
      </c>
    </row>
    <row r="426" spans="2:26" x14ac:dyDescent="0.2">
      <c r="B426" s="54" t="s">
        <v>878</v>
      </c>
      <c r="C426" s="46"/>
      <c r="D426" s="48">
        <v>0</v>
      </c>
      <c r="E426" s="48">
        <v>0</v>
      </c>
      <c r="F426" s="48">
        <v>0</v>
      </c>
      <c r="G426" s="48">
        <v>0</v>
      </c>
      <c r="H426" s="48">
        <v>0</v>
      </c>
      <c r="I426" s="48">
        <v>0</v>
      </c>
      <c r="J426" s="48">
        <v>0</v>
      </c>
      <c r="K426" s="48">
        <v>0</v>
      </c>
      <c r="L426" s="37"/>
      <c r="M426" s="55" t="str">
        <f>'demand data 2018'!A427</f>
        <v>HAKB1A</v>
      </c>
      <c r="N426" s="55">
        <f>'demand data 2018'!B427</f>
        <v>0</v>
      </c>
      <c r="O426" s="55">
        <f>'demand data 2018'!C427</f>
        <v>0</v>
      </c>
      <c r="P426" s="55">
        <f>'demand data 2018'!D427</f>
        <v>0</v>
      </c>
      <c r="Q426" s="55">
        <f>'demand data 2018'!E427</f>
        <v>0</v>
      </c>
      <c r="R426" s="55">
        <f>'demand data 2018'!F427</f>
        <v>0</v>
      </c>
      <c r="S426" s="55">
        <f>'demand data 2018'!G427</f>
        <v>0</v>
      </c>
      <c r="T426" s="55">
        <f>'demand data 2018'!H427</f>
        <v>0</v>
      </c>
      <c r="U426" s="55">
        <f>'demand data 2018'!I427</f>
        <v>0</v>
      </c>
      <c r="V426" s="55">
        <f>'demand data 2018'!J427</f>
        <v>0</v>
      </c>
      <c r="W426" s="34" t="str">
        <f t="shared" si="25"/>
        <v>Different</v>
      </c>
      <c r="X426" s="38">
        <f t="shared" si="26"/>
        <v>0</v>
      </c>
      <c r="Y426" s="34">
        <f t="shared" si="27"/>
        <v>0</v>
      </c>
      <c r="Z426" s="57">
        <f t="shared" si="28"/>
        <v>0</v>
      </c>
    </row>
    <row r="427" spans="2:26" x14ac:dyDescent="0.2">
      <c r="B427" s="54" t="s">
        <v>882</v>
      </c>
      <c r="C427" s="46"/>
      <c r="D427" s="48">
        <v>0</v>
      </c>
      <c r="E427" s="48">
        <v>0</v>
      </c>
      <c r="F427" s="48">
        <v>0</v>
      </c>
      <c r="G427" s="48">
        <v>0</v>
      </c>
      <c r="H427" s="48">
        <v>0</v>
      </c>
      <c r="I427" s="48">
        <v>0</v>
      </c>
      <c r="J427" s="48">
        <v>0</v>
      </c>
      <c r="K427" s="48">
        <v>0</v>
      </c>
      <c r="L427" s="37"/>
      <c r="M427" s="55" t="str">
        <f>'demand data 2018'!A428</f>
        <v>HAKB1B</v>
      </c>
      <c r="N427" s="55">
        <f>'demand data 2018'!B428</f>
        <v>0</v>
      </c>
      <c r="O427" s="55">
        <f>'demand data 2018'!C428</f>
        <v>0</v>
      </c>
      <c r="P427" s="55">
        <f>'demand data 2018'!D428</f>
        <v>0</v>
      </c>
      <c r="Q427" s="55">
        <f>'demand data 2018'!E428</f>
        <v>0</v>
      </c>
      <c r="R427" s="55">
        <f>'demand data 2018'!F428</f>
        <v>0</v>
      </c>
      <c r="S427" s="55">
        <f>'demand data 2018'!G428</f>
        <v>0</v>
      </c>
      <c r="T427" s="55">
        <f>'demand data 2018'!H428</f>
        <v>0</v>
      </c>
      <c r="U427" s="55">
        <f>'demand data 2018'!I428</f>
        <v>0</v>
      </c>
      <c r="V427" s="55">
        <f>'demand data 2018'!J428</f>
        <v>0</v>
      </c>
      <c r="W427" s="34" t="str">
        <f t="shared" si="25"/>
        <v>Different</v>
      </c>
      <c r="X427" s="38">
        <f t="shared" si="26"/>
        <v>0</v>
      </c>
      <c r="Y427" s="34">
        <f t="shared" si="27"/>
        <v>0</v>
      </c>
      <c r="Z427" s="57">
        <f t="shared" si="28"/>
        <v>0</v>
      </c>
    </row>
    <row r="428" spans="2:26" x14ac:dyDescent="0.2">
      <c r="B428" s="54" t="s">
        <v>881</v>
      </c>
      <c r="C428" s="46"/>
      <c r="D428" s="48">
        <v>0</v>
      </c>
      <c r="E428" s="48">
        <v>0</v>
      </c>
      <c r="F428" s="48">
        <v>0</v>
      </c>
      <c r="G428" s="48">
        <v>0</v>
      </c>
      <c r="H428" s="48">
        <v>0</v>
      </c>
      <c r="I428" s="48">
        <v>0</v>
      </c>
      <c r="J428" s="48">
        <v>0</v>
      </c>
      <c r="K428" s="48">
        <v>0</v>
      </c>
      <c r="L428" s="37"/>
      <c r="M428" s="55" t="str">
        <f>'demand data 2018'!A429</f>
        <v>HAKB4A</v>
      </c>
      <c r="N428" s="55">
        <f>'demand data 2018'!B429</f>
        <v>0</v>
      </c>
      <c r="O428" s="55">
        <f>'demand data 2018'!C429</f>
        <v>0</v>
      </c>
      <c r="P428" s="55">
        <f>'demand data 2018'!D429</f>
        <v>0</v>
      </c>
      <c r="Q428" s="55">
        <f>'demand data 2018'!E429</f>
        <v>0</v>
      </c>
      <c r="R428" s="55">
        <f>'demand data 2018'!F429</f>
        <v>0</v>
      </c>
      <c r="S428" s="55">
        <f>'demand data 2018'!G429</f>
        <v>0</v>
      </c>
      <c r="T428" s="55">
        <f>'demand data 2018'!H429</f>
        <v>0</v>
      </c>
      <c r="U428" s="55">
        <f>'demand data 2018'!I429</f>
        <v>0</v>
      </c>
      <c r="V428" s="55">
        <f>'demand data 2018'!J429</f>
        <v>0</v>
      </c>
      <c r="W428" s="34" t="str">
        <f t="shared" si="25"/>
        <v>Different</v>
      </c>
      <c r="X428" s="38">
        <f t="shared" si="26"/>
        <v>0</v>
      </c>
      <c r="Y428" s="34">
        <f t="shared" si="27"/>
        <v>0</v>
      </c>
      <c r="Z428" s="57">
        <f t="shared" si="28"/>
        <v>0</v>
      </c>
    </row>
    <row r="429" spans="2:26" x14ac:dyDescent="0.2">
      <c r="B429" s="54" t="s">
        <v>880</v>
      </c>
      <c r="C429" s="46"/>
      <c r="D429" s="48">
        <v>0</v>
      </c>
      <c r="E429" s="48">
        <v>0</v>
      </c>
      <c r="F429" s="48">
        <v>0</v>
      </c>
      <c r="G429" s="48">
        <v>0</v>
      </c>
      <c r="H429" s="48">
        <v>0</v>
      </c>
      <c r="I429" s="48">
        <v>0</v>
      </c>
      <c r="J429" s="48">
        <v>0</v>
      </c>
      <c r="K429" s="48">
        <v>0</v>
      </c>
      <c r="L429" s="37"/>
      <c r="M429" s="55" t="str">
        <f>'demand data 2018'!A430</f>
        <v>HAKB4B</v>
      </c>
      <c r="N429" s="55">
        <f>'demand data 2018'!B430</f>
        <v>0</v>
      </c>
      <c r="O429" s="55">
        <f>'demand data 2018'!C430</f>
        <v>0</v>
      </c>
      <c r="P429" s="55">
        <f>'demand data 2018'!D430</f>
        <v>0</v>
      </c>
      <c r="Q429" s="55">
        <f>'demand data 2018'!E430</f>
        <v>0</v>
      </c>
      <c r="R429" s="55">
        <f>'demand data 2018'!F430</f>
        <v>0</v>
      </c>
      <c r="S429" s="55">
        <f>'demand data 2018'!G430</f>
        <v>0</v>
      </c>
      <c r="T429" s="55">
        <f>'demand data 2018'!H430</f>
        <v>0</v>
      </c>
      <c r="U429" s="55">
        <f>'demand data 2018'!I430</f>
        <v>0</v>
      </c>
      <c r="V429" s="55">
        <f>'demand data 2018'!J430</f>
        <v>0</v>
      </c>
      <c r="W429" s="34" t="str">
        <f t="shared" si="25"/>
        <v>Different</v>
      </c>
      <c r="X429" s="38">
        <f t="shared" si="26"/>
        <v>0</v>
      </c>
      <c r="Y429" s="34">
        <f t="shared" si="27"/>
        <v>0</v>
      </c>
      <c r="Z429" s="57">
        <f t="shared" si="28"/>
        <v>0</v>
      </c>
    </row>
    <row r="430" spans="2:26" x14ac:dyDescent="0.2">
      <c r="B430" s="50" t="s">
        <v>350</v>
      </c>
      <c r="C430" s="46"/>
      <c r="D430" s="48">
        <v>1</v>
      </c>
      <c r="E430" s="48">
        <v>1</v>
      </c>
      <c r="F430" s="48">
        <v>1</v>
      </c>
      <c r="G430" s="48">
        <v>1</v>
      </c>
      <c r="H430" s="48">
        <v>1</v>
      </c>
      <c r="I430" s="48">
        <v>1</v>
      </c>
      <c r="J430" s="48">
        <v>1</v>
      </c>
      <c r="K430" s="48">
        <v>1</v>
      </c>
      <c r="L430" s="37"/>
      <c r="M430" s="55" t="str">
        <f>'demand data 2018'!A431</f>
        <v>HAMB4A</v>
      </c>
      <c r="N430" s="55">
        <f>'demand data 2018'!B431</f>
        <v>0</v>
      </c>
      <c r="O430" s="55">
        <f>'demand data 2018'!C431</f>
        <v>0</v>
      </c>
      <c r="P430" s="55">
        <f>'demand data 2018'!D431</f>
        <v>0</v>
      </c>
      <c r="Q430" s="55">
        <f>'demand data 2018'!E431</f>
        <v>0</v>
      </c>
      <c r="R430" s="55">
        <f>'demand data 2018'!F431</f>
        <v>0</v>
      </c>
      <c r="S430" s="55">
        <f>'demand data 2018'!G431</f>
        <v>0</v>
      </c>
      <c r="T430" s="55">
        <f>'demand data 2018'!H431</f>
        <v>0</v>
      </c>
      <c r="U430" s="55">
        <f>'demand data 2018'!I431</f>
        <v>0</v>
      </c>
      <c r="V430" s="55">
        <f>'demand data 2018'!J431</f>
        <v>0</v>
      </c>
      <c r="W430" s="34" t="str">
        <f t="shared" si="25"/>
        <v>Different</v>
      </c>
      <c r="X430" s="38">
        <f t="shared" si="26"/>
        <v>1</v>
      </c>
      <c r="Y430" s="34">
        <f t="shared" si="27"/>
        <v>0</v>
      </c>
      <c r="Z430" s="57">
        <f t="shared" si="28"/>
        <v>1</v>
      </c>
    </row>
    <row r="431" spans="2:26" x14ac:dyDescent="0.2">
      <c r="B431" s="46" t="s">
        <v>351</v>
      </c>
      <c r="C431" s="46"/>
      <c r="D431" s="48">
        <v>1</v>
      </c>
      <c r="E431" s="48">
        <v>1</v>
      </c>
      <c r="F431" s="48">
        <v>1</v>
      </c>
      <c r="G431" s="48">
        <v>1</v>
      </c>
      <c r="H431" s="48">
        <v>1</v>
      </c>
      <c r="I431" s="48">
        <v>1</v>
      </c>
      <c r="J431" s="48">
        <v>1</v>
      </c>
      <c r="K431" s="48">
        <v>1</v>
      </c>
      <c r="L431" s="37"/>
      <c r="M431" s="55" t="str">
        <f>'demand data 2018'!A432</f>
        <v>HAMB4B</v>
      </c>
      <c r="N431" s="55">
        <f>'demand data 2018'!B432</f>
        <v>0</v>
      </c>
      <c r="O431" s="55">
        <f>'demand data 2018'!C432</f>
        <v>0</v>
      </c>
      <c r="P431" s="55">
        <f>'demand data 2018'!D432</f>
        <v>0</v>
      </c>
      <c r="Q431" s="55">
        <f>'demand data 2018'!E432</f>
        <v>0</v>
      </c>
      <c r="R431" s="55">
        <f>'demand data 2018'!F432</f>
        <v>0</v>
      </c>
      <c r="S431" s="55">
        <f>'demand data 2018'!G432</f>
        <v>0</v>
      </c>
      <c r="T431" s="55">
        <f>'demand data 2018'!H432</f>
        <v>0</v>
      </c>
      <c r="U431" s="55">
        <f>'demand data 2018'!I432</f>
        <v>0</v>
      </c>
      <c r="V431" s="55">
        <f>'demand data 2018'!J432</f>
        <v>0</v>
      </c>
      <c r="W431" s="34" t="str">
        <f t="shared" si="25"/>
        <v>Different</v>
      </c>
      <c r="X431" s="38">
        <f t="shared" si="26"/>
        <v>1</v>
      </c>
      <c r="Y431" s="34">
        <f t="shared" si="27"/>
        <v>0</v>
      </c>
      <c r="Z431" s="57">
        <f t="shared" si="28"/>
        <v>1</v>
      </c>
    </row>
    <row r="432" spans="2:26" x14ac:dyDescent="0.2">
      <c r="B432" s="46" t="s">
        <v>685</v>
      </c>
      <c r="C432" s="46"/>
      <c r="D432" s="48">
        <v>201</v>
      </c>
      <c r="E432" s="48">
        <v>206</v>
      </c>
      <c r="F432" s="48">
        <v>209</v>
      </c>
      <c r="G432" s="48">
        <v>211</v>
      </c>
      <c r="H432" s="48">
        <v>213</v>
      </c>
      <c r="I432" s="48">
        <v>215</v>
      </c>
      <c r="J432" s="48">
        <v>218</v>
      </c>
      <c r="K432" s="48">
        <v>229</v>
      </c>
      <c r="L432" s="37"/>
      <c r="M432" s="55" t="e">
        <f>'demand data 2018'!#REF!</f>
        <v>#REF!</v>
      </c>
      <c r="N432" s="55" t="e">
        <f>'demand data 2018'!#REF!</f>
        <v>#REF!</v>
      </c>
      <c r="O432" s="55" t="e">
        <f>'demand data 2018'!#REF!</f>
        <v>#REF!</v>
      </c>
      <c r="P432" s="55" t="e">
        <f>'demand data 2018'!#REF!</f>
        <v>#REF!</v>
      </c>
      <c r="Q432" s="55" t="e">
        <f>'demand data 2018'!#REF!</f>
        <v>#REF!</v>
      </c>
      <c r="R432" s="55" t="e">
        <f>'demand data 2018'!#REF!</f>
        <v>#REF!</v>
      </c>
      <c r="S432" s="55" t="e">
        <f>'demand data 2018'!#REF!</f>
        <v>#REF!</v>
      </c>
      <c r="T432" s="55" t="e">
        <f>'demand data 2018'!#REF!</f>
        <v>#REF!</v>
      </c>
      <c r="U432" s="55" t="e">
        <f>'demand data 2018'!#REF!</f>
        <v>#REF!</v>
      </c>
      <c r="V432" s="55" t="e">
        <f>'demand data 2018'!#REF!</f>
        <v>#REF!</v>
      </c>
      <c r="W432" s="34" t="e">
        <f t="shared" si="25"/>
        <v>#REF!</v>
      </c>
      <c r="X432" s="38">
        <f t="shared" si="26"/>
        <v>206</v>
      </c>
      <c r="Y432" s="34" t="e">
        <f t="shared" si="27"/>
        <v>#REF!</v>
      </c>
      <c r="Z432" s="57">
        <f t="shared" si="28"/>
        <v>0</v>
      </c>
    </row>
    <row r="433" spans="2:26" x14ac:dyDescent="0.2">
      <c r="B433" s="46" t="s">
        <v>507</v>
      </c>
      <c r="C433" s="46"/>
      <c r="D433" s="48">
        <v>211</v>
      </c>
      <c r="E433" s="48">
        <v>216</v>
      </c>
      <c r="F433" s="48">
        <v>219</v>
      </c>
      <c r="G433" s="48">
        <v>218</v>
      </c>
      <c r="H433" s="48">
        <v>218</v>
      </c>
      <c r="I433" s="48">
        <v>219</v>
      </c>
      <c r="J433" s="48">
        <v>223</v>
      </c>
      <c r="K433" s="48">
        <v>223</v>
      </c>
      <c r="L433" s="37"/>
      <c r="M433" s="55" t="str">
        <f>'demand data 2018'!A433</f>
        <v>HAMH2A</v>
      </c>
      <c r="N433" s="55">
        <f>'demand data 2018'!B433</f>
        <v>0</v>
      </c>
      <c r="O433" s="55">
        <f>'demand data 2018'!C433</f>
        <v>0</v>
      </c>
      <c r="P433" s="55">
        <f>'demand data 2018'!D433</f>
        <v>0</v>
      </c>
      <c r="Q433" s="55">
        <f>'demand data 2018'!E433</f>
        <v>0</v>
      </c>
      <c r="R433" s="55">
        <f>'demand data 2018'!F433</f>
        <v>0</v>
      </c>
      <c r="S433" s="55">
        <f>'demand data 2018'!G433</f>
        <v>0</v>
      </c>
      <c r="T433" s="55">
        <f>'demand data 2018'!H433</f>
        <v>0</v>
      </c>
      <c r="U433" s="55">
        <f>'demand data 2018'!I433</f>
        <v>0</v>
      </c>
      <c r="V433" s="55">
        <f>'demand data 2018'!J433</f>
        <v>0</v>
      </c>
      <c r="W433" s="34" t="str">
        <f t="shared" si="25"/>
        <v>Different</v>
      </c>
      <c r="X433" s="38">
        <f t="shared" si="26"/>
        <v>216</v>
      </c>
      <c r="Y433" s="34">
        <f t="shared" si="27"/>
        <v>0</v>
      </c>
      <c r="Z433" s="57">
        <f t="shared" si="28"/>
        <v>1</v>
      </c>
    </row>
    <row r="434" spans="2:26" x14ac:dyDescent="0.2">
      <c r="B434" s="46" t="s">
        <v>410</v>
      </c>
      <c r="C434" s="46"/>
      <c r="D434" s="48">
        <v>91</v>
      </c>
      <c r="E434" s="48">
        <v>91</v>
      </c>
      <c r="F434" s="48">
        <v>91</v>
      </c>
      <c r="G434" s="48">
        <v>91</v>
      </c>
      <c r="H434" s="48">
        <v>91</v>
      </c>
      <c r="I434" s="48">
        <v>91</v>
      </c>
      <c r="J434" s="48">
        <v>91</v>
      </c>
      <c r="K434" s="48">
        <v>91</v>
      </c>
      <c r="L434" s="37"/>
      <c r="M434" s="55" t="str">
        <f>'demand data 2018'!A434</f>
        <v>HAMH40_EME</v>
      </c>
      <c r="N434" s="55">
        <f>'demand data 2018'!B434</f>
        <v>0</v>
      </c>
      <c r="O434" s="55">
        <f>'demand data 2018'!C434</f>
        <v>116</v>
      </c>
      <c r="P434" s="55">
        <f>'demand data 2018'!D434</f>
        <v>118</v>
      </c>
      <c r="Q434" s="55">
        <f>'demand data 2018'!E434</f>
        <v>120</v>
      </c>
      <c r="R434" s="55">
        <f>'demand data 2018'!F434</f>
        <v>123</v>
      </c>
      <c r="S434" s="55">
        <f>'demand data 2018'!G434</f>
        <v>125</v>
      </c>
      <c r="T434" s="55">
        <f>'demand data 2018'!H434</f>
        <v>129</v>
      </c>
      <c r="U434" s="55">
        <f>'demand data 2018'!I434</f>
        <v>132</v>
      </c>
      <c r="V434" s="55">
        <f>'demand data 2018'!J434</f>
        <v>136</v>
      </c>
      <c r="W434" s="34" t="str">
        <f t="shared" si="25"/>
        <v>Different</v>
      </c>
      <c r="X434" s="38">
        <f t="shared" si="26"/>
        <v>91</v>
      </c>
      <c r="Y434" s="34">
        <f t="shared" si="27"/>
        <v>116</v>
      </c>
      <c r="Z434" s="57">
        <f t="shared" si="28"/>
        <v>-0.27472527472527475</v>
      </c>
    </row>
    <row r="435" spans="2:26" x14ac:dyDescent="0.2">
      <c r="B435" s="46" t="s">
        <v>539</v>
      </c>
      <c r="C435" s="46"/>
      <c r="D435" s="48">
        <v>392</v>
      </c>
      <c r="E435" s="48">
        <v>394</v>
      </c>
      <c r="F435" s="48">
        <v>396</v>
      </c>
      <c r="G435" s="48">
        <v>399</v>
      </c>
      <c r="H435" s="48">
        <v>403</v>
      </c>
      <c r="I435" s="48">
        <v>410</v>
      </c>
      <c r="J435" s="48">
        <v>417</v>
      </c>
      <c r="K435" s="48">
        <v>426</v>
      </c>
      <c r="L435" s="37"/>
      <c r="M435" s="55" t="str">
        <f>'demand data 2018'!A435</f>
        <v>HAMH40_WPD</v>
      </c>
      <c r="N435" s="55">
        <f>'demand data 2018'!B435</f>
        <v>0</v>
      </c>
      <c r="O435" s="55">
        <f>'demand data 2018'!C435</f>
        <v>322</v>
      </c>
      <c r="P435" s="55">
        <f>'demand data 2018'!D435</f>
        <v>327</v>
      </c>
      <c r="Q435" s="55">
        <f>'demand data 2018'!E435</f>
        <v>333</v>
      </c>
      <c r="R435" s="55">
        <f>'demand data 2018'!F435</f>
        <v>339</v>
      </c>
      <c r="S435" s="55">
        <f>'demand data 2018'!G435</f>
        <v>346</v>
      </c>
      <c r="T435" s="55">
        <f>'demand data 2018'!H435</f>
        <v>354</v>
      </c>
      <c r="U435" s="55">
        <f>'demand data 2018'!I435</f>
        <v>362</v>
      </c>
      <c r="V435" s="55">
        <f>'demand data 2018'!J435</f>
        <v>372</v>
      </c>
      <c r="W435" s="34" t="str">
        <f t="shared" si="25"/>
        <v>Different</v>
      </c>
      <c r="X435" s="38">
        <f t="shared" si="26"/>
        <v>394</v>
      </c>
      <c r="Y435" s="34">
        <f t="shared" si="27"/>
        <v>322</v>
      </c>
      <c r="Z435" s="57">
        <f t="shared" si="28"/>
        <v>0.18274111675126903</v>
      </c>
    </row>
    <row r="436" spans="2:26" x14ac:dyDescent="0.2">
      <c r="B436" s="46" t="s">
        <v>68</v>
      </c>
      <c r="C436" s="46"/>
      <c r="D436" s="48">
        <v>0</v>
      </c>
      <c r="E436" s="48">
        <v>0</v>
      </c>
      <c r="F436" s="48">
        <v>0</v>
      </c>
      <c r="G436" s="48">
        <v>0</v>
      </c>
      <c r="H436" s="48">
        <v>0</v>
      </c>
      <c r="I436" s="48">
        <v>0</v>
      </c>
      <c r="J436" s="48">
        <v>0</v>
      </c>
      <c r="K436" s="48">
        <v>0</v>
      </c>
      <c r="L436" s="37"/>
      <c r="M436" s="55" t="str">
        <f>'demand data 2018'!A436</f>
        <v>HARE10</v>
      </c>
      <c r="N436" s="55">
        <f>'demand data 2018'!B436</f>
        <v>0</v>
      </c>
      <c r="O436" s="55">
        <f>'demand data 2018'!C436</f>
        <v>0</v>
      </c>
      <c r="P436" s="55">
        <f>'demand data 2018'!D436</f>
        <v>0</v>
      </c>
      <c r="Q436" s="55">
        <f>'demand data 2018'!E436</f>
        <v>0</v>
      </c>
      <c r="R436" s="55">
        <f>'demand data 2018'!F436</f>
        <v>0</v>
      </c>
      <c r="S436" s="55">
        <f>'demand data 2018'!G436</f>
        <v>0</v>
      </c>
      <c r="T436" s="55">
        <f>'demand data 2018'!H436</f>
        <v>0</v>
      </c>
      <c r="U436" s="55">
        <f>'demand data 2018'!I436</f>
        <v>0</v>
      </c>
      <c r="V436" s="55">
        <f>'demand data 2018'!J436</f>
        <v>0</v>
      </c>
      <c r="W436" s="34" t="str">
        <f t="shared" si="25"/>
        <v>Different</v>
      </c>
      <c r="X436" s="38">
        <f t="shared" si="26"/>
        <v>0</v>
      </c>
      <c r="Y436" s="34">
        <f t="shared" si="27"/>
        <v>0</v>
      </c>
      <c r="Z436" s="57">
        <f t="shared" si="28"/>
        <v>0</v>
      </c>
    </row>
    <row r="437" spans="2:26" x14ac:dyDescent="0.2">
      <c r="B437" s="46" t="s">
        <v>352</v>
      </c>
      <c r="C437" s="46"/>
      <c r="D437" s="48">
        <v>24</v>
      </c>
      <c r="E437" s="48">
        <v>24</v>
      </c>
      <c r="F437" s="48">
        <v>24</v>
      </c>
      <c r="G437" s="48">
        <v>24</v>
      </c>
      <c r="H437" s="48">
        <v>24</v>
      </c>
      <c r="I437" s="48">
        <v>24</v>
      </c>
      <c r="J437" s="48">
        <v>24</v>
      </c>
      <c r="K437" s="48">
        <v>24</v>
      </c>
      <c r="L437" s="37"/>
      <c r="M437" s="55" t="str">
        <f>'demand data 2018'!A437</f>
        <v>HARK10</v>
      </c>
      <c r="N437" s="55">
        <f>'demand data 2018'!B437</f>
        <v>0</v>
      </c>
      <c r="O437" s="55">
        <f>'demand data 2018'!C437</f>
        <v>0</v>
      </c>
      <c r="P437" s="55">
        <f>'demand data 2018'!D437</f>
        <v>0</v>
      </c>
      <c r="Q437" s="55">
        <f>'demand data 2018'!E437</f>
        <v>0</v>
      </c>
      <c r="R437" s="55">
        <f>'demand data 2018'!F437</f>
        <v>0</v>
      </c>
      <c r="S437" s="55">
        <f>'demand data 2018'!G437</f>
        <v>0</v>
      </c>
      <c r="T437" s="55">
        <f>'demand data 2018'!H437</f>
        <v>0</v>
      </c>
      <c r="U437" s="55">
        <f>'demand data 2018'!I437</f>
        <v>0</v>
      </c>
      <c r="V437" s="55">
        <f>'demand data 2018'!J437</f>
        <v>0</v>
      </c>
      <c r="W437" s="34" t="str">
        <f t="shared" si="25"/>
        <v>Different</v>
      </c>
      <c r="X437" s="38">
        <f t="shared" si="26"/>
        <v>24</v>
      </c>
      <c r="Y437" s="34">
        <f t="shared" si="27"/>
        <v>0</v>
      </c>
      <c r="Z437" s="57">
        <f t="shared" si="28"/>
        <v>1</v>
      </c>
    </row>
    <row r="438" spans="2:26" x14ac:dyDescent="0.2">
      <c r="B438" s="46" t="s">
        <v>353</v>
      </c>
      <c r="C438" s="46"/>
      <c r="D438" s="48">
        <v>24</v>
      </c>
      <c r="E438" s="48">
        <v>24</v>
      </c>
      <c r="F438" s="48">
        <v>24</v>
      </c>
      <c r="G438" s="48">
        <v>24</v>
      </c>
      <c r="H438" s="48">
        <v>24</v>
      </c>
      <c r="I438" s="48">
        <v>24</v>
      </c>
      <c r="J438" s="48">
        <v>24</v>
      </c>
      <c r="K438" s="48">
        <v>24</v>
      </c>
      <c r="L438" s="37"/>
      <c r="M438" s="55" t="str">
        <f>'demand data 2018'!A438</f>
        <v>HARK20</v>
      </c>
      <c r="N438" s="55">
        <f>'demand data 2018'!B438</f>
        <v>0</v>
      </c>
      <c r="O438" s="55">
        <f>'demand data 2018'!C438</f>
        <v>189</v>
      </c>
      <c r="P438" s="55">
        <f>'demand data 2018'!D438</f>
        <v>187</v>
      </c>
      <c r="Q438" s="55">
        <f>'demand data 2018'!E438</f>
        <v>182</v>
      </c>
      <c r="R438" s="55">
        <f>'demand data 2018'!F438</f>
        <v>183</v>
      </c>
      <c r="S438" s="55">
        <f>'demand data 2018'!G438</f>
        <v>183</v>
      </c>
      <c r="T438" s="55">
        <f>'demand data 2018'!H438</f>
        <v>183</v>
      </c>
      <c r="U438" s="55">
        <f>'demand data 2018'!I438</f>
        <v>182</v>
      </c>
      <c r="V438" s="55">
        <f>'demand data 2018'!J438</f>
        <v>180</v>
      </c>
      <c r="W438" s="34" t="str">
        <f t="shared" si="25"/>
        <v>Different</v>
      </c>
      <c r="X438" s="38">
        <f t="shared" si="26"/>
        <v>24</v>
      </c>
      <c r="Y438" s="34">
        <f t="shared" si="27"/>
        <v>189</v>
      </c>
      <c r="Z438" s="57">
        <f t="shared" si="28"/>
        <v>-6.875</v>
      </c>
    </row>
    <row r="439" spans="2:26" x14ac:dyDescent="0.2">
      <c r="B439" s="46" t="s">
        <v>69</v>
      </c>
      <c r="C439" s="46"/>
      <c r="D439" s="48">
        <v>0</v>
      </c>
      <c r="E439" s="48">
        <v>0</v>
      </c>
      <c r="F439" s="48">
        <v>0</v>
      </c>
      <c r="G439" s="48">
        <v>0</v>
      </c>
      <c r="H439" s="48">
        <v>0</v>
      </c>
      <c r="I439" s="48">
        <v>0</v>
      </c>
      <c r="J439" s="48">
        <v>0</v>
      </c>
      <c r="K439" s="48">
        <v>0</v>
      </c>
      <c r="L439" s="37"/>
      <c r="M439" s="55" t="str">
        <f>'demand data 2018'!A439</f>
        <v>HARK40</v>
      </c>
      <c r="N439" s="55">
        <f>'demand data 2018'!B439</f>
        <v>0</v>
      </c>
      <c r="O439" s="55">
        <f>'demand data 2018'!C439</f>
        <v>6</v>
      </c>
      <c r="P439" s="55">
        <f>'demand data 2018'!D439</f>
        <v>6</v>
      </c>
      <c r="Q439" s="55">
        <f>'demand data 2018'!E439</f>
        <v>6</v>
      </c>
      <c r="R439" s="55">
        <f>'demand data 2018'!F439</f>
        <v>6</v>
      </c>
      <c r="S439" s="55">
        <f>'demand data 2018'!G439</f>
        <v>6</v>
      </c>
      <c r="T439" s="55">
        <f>'demand data 2018'!H439</f>
        <v>6</v>
      </c>
      <c r="U439" s="55">
        <f>'demand data 2018'!I439</f>
        <v>6</v>
      </c>
      <c r="V439" s="55">
        <f>'demand data 2018'!J439</f>
        <v>6</v>
      </c>
      <c r="W439" s="34" t="str">
        <f t="shared" si="25"/>
        <v>Different</v>
      </c>
      <c r="X439" s="38">
        <f t="shared" si="26"/>
        <v>0</v>
      </c>
      <c r="Y439" s="34">
        <f t="shared" si="27"/>
        <v>6</v>
      </c>
      <c r="Z439" s="57">
        <f t="shared" si="28"/>
        <v>0</v>
      </c>
    </row>
    <row r="440" spans="2:26" x14ac:dyDescent="0.2">
      <c r="B440" s="46" t="s">
        <v>607</v>
      </c>
      <c r="C440" s="46"/>
      <c r="D440" s="48">
        <v>31</v>
      </c>
      <c r="E440" s="48">
        <v>32</v>
      </c>
      <c r="F440" s="48">
        <v>32</v>
      </c>
      <c r="G440" s="48">
        <v>33</v>
      </c>
      <c r="H440" s="48">
        <v>34</v>
      </c>
      <c r="I440" s="48">
        <v>34</v>
      </c>
      <c r="J440" s="48">
        <v>35</v>
      </c>
      <c r="K440" s="48">
        <v>36</v>
      </c>
      <c r="L440" s="37"/>
      <c r="M440" s="55" t="str">
        <f>'demand data 2018'!A440</f>
        <v>HARM20</v>
      </c>
      <c r="N440" s="55">
        <f>'demand data 2018'!B440</f>
        <v>0</v>
      </c>
      <c r="O440" s="55">
        <f>'demand data 2018'!C440</f>
        <v>58</v>
      </c>
      <c r="P440" s="55">
        <f>'demand data 2018'!D440</f>
        <v>58</v>
      </c>
      <c r="Q440" s="55">
        <f>'demand data 2018'!E440</f>
        <v>58</v>
      </c>
      <c r="R440" s="55">
        <f>'demand data 2018'!F440</f>
        <v>59</v>
      </c>
      <c r="S440" s="55">
        <f>'demand data 2018'!G440</f>
        <v>59</v>
      </c>
      <c r="T440" s="55">
        <f>'demand data 2018'!H440</f>
        <v>59</v>
      </c>
      <c r="U440" s="55">
        <f>'demand data 2018'!I440</f>
        <v>59</v>
      </c>
      <c r="V440" s="55">
        <f>'demand data 2018'!J440</f>
        <v>60</v>
      </c>
      <c r="W440" s="34" t="str">
        <f t="shared" si="25"/>
        <v>Different</v>
      </c>
      <c r="X440" s="38">
        <f t="shared" si="26"/>
        <v>32</v>
      </c>
      <c r="Y440" s="34">
        <f t="shared" si="27"/>
        <v>58</v>
      </c>
      <c r="Z440" s="57">
        <f t="shared" si="28"/>
        <v>-0.8125</v>
      </c>
    </row>
    <row r="441" spans="2:26" x14ac:dyDescent="0.2">
      <c r="B441" s="46" t="s">
        <v>608</v>
      </c>
      <c r="C441" s="46"/>
      <c r="D441" s="48">
        <v>31</v>
      </c>
      <c r="E441" s="48">
        <v>32</v>
      </c>
      <c r="F441" s="48">
        <v>32</v>
      </c>
      <c r="G441" s="48">
        <v>33</v>
      </c>
      <c r="H441" s="48">
        <v>34</v>
      </c>
      <c r="I441" s="48">
        <v>34</v>
      </c>
      <c r="J441" s="48">
        <v>35</v>
      </c>
      <c r="K441" s="48">
        <v>36</v>
      </c>
      <c r="L441" s="37"/>
      <c r="M441" s="55" t="str">
        <f>'demand data 2018'!A441</f>
        <v>HATL20</v>
      </c>
      <c r="N441" s="55">
        <f>'demand data 2018'!B441</f>
        <v>0</v>
      </c>
      <c r="O441" s="55">
        <f>'demand data 2018'!C441</f>
        <v>0</v>
      </c>
      <c r="P441" s="55">
        <f>'demand data 2018'!D441</f>
        <v>0</v>
      </c>
      <c r="Q441" s="55">
        <f>'demand data 2018'!E441</f>
        <v>0</v>
      </c>
      <c r="R441" s="55">
        <f>'demand data 2018'!F441</f>
        <v>0</v>
      </c>
      <c r="S441" s="55">
        <f>'demand data 2018'!G441</f>
        <v>0</v>
      </c>
      <c r="T441" s="55">
        <f>'demand data 2018'!H441</f>
        <v>0</v>
      </c>
      <c r="U441" s="55">
        <f>'demand data 2018'!I441</f>
        <v>0</v>
      </c>
      <c r="V441" s="55">
        <f>'demand data 2018'!J441</f>
        <v>0</v>
      </c>
      <c r="W441" s="34" t="str">
        <f t="shared" si="25"/>
        <v>Different</v>
      </c>
      <c r="X441" s="38">
        <f t="shared" si="26"/>
        <v>32</v>
      </c>
      <c r="Y441" s="34">
        <f t="shared" si="27"/>
        <v>0</v>
      </c>
      <c r="Z441" s="57">
        <f t="shared" si="28"/>
        <v>1</v>
      </c>
    </row>
    <row r="442" spans="2:26" x14ac:dyDescent="0.2">
      <c r="B442" s="46" t="s">
        <v>70</v>
      </c>
      <c r="C442" s="46"/>
      <c r="D442" s="48">
        <v>0</v>
      </c>
      <c r="E442" s="48">
        <v>0</v>
      </c>
      <c r="F442" s="48">
        <v>0</v>
      </c>
      <c r="G442" s="48">
        <v>0</v>
      </c>
      <c r="H442" s="48">
        <v>0</v>
      </c>
      <c r="I442" s="48">
        <v>0</v>
      </c>
      <c r="J442" s="48">
        <v>0</v>
      </c>
      <c r="K442" s="48">
        <v>0</v>
      </c>
      <c r="L442" s="37"/>
      <c r="M442" s="55" t="str">
        <f>'demand data 2018'!A442</f>
        <v>HAWI10</v>
      </c>
      <c r="N442" s="55">
        <f>'demand data 2018'!B442</f>
        <v>0</v>
      </c>
      <c r="O442" s="55">
        <f>'demand data 2018'!C442</f>
        <v>13</v>
      </c>
      <c r="P442" s="55">
        <f>'demand data 2018'!D442</f>
        <v>13</v>
      </c>
      <c r="Q442" s="55">
        <f>'demand data 2018'!E442</f>
        <v>3</v>
      </c>
      <c r="R442" s="55">
        <f>'demand data 2018'!F442</f>
        <v>3</v>
      </c>
      <c r="S442" s="55">
        <f>'demand data 2018'!G442</f>
        <v>3</v>
      </c>
      <c r="T442" s="55">
        <f>'demand data 2018'!H442</f>
        <v>3</v>
      </c>
      <c r="U442" s="55">
        <f>'demand data 2018'!I442</f>
        <v>3</v>
      </c>
      <c r="V442" s="55">
        <f>'demand data 2018'!J442</f>
        <v>3</v>
      </c>
      <c r="W442" s="34" t="str">
        <f t="shared" si="25"/>
        <v>Different</v>
      </c>
      <c r="X442" s="38">
        <f t="shared" si="26"/>
        <v>0</v>
      </c>
      <c r="Y442" s="34">
        <f t="shared" si="27"/>
        <v>13</v>
      </c>
      <c r="Z442" s="57">
        <f t="shared" si="28"/>
        <v>0</v>
      </c>
    </row>
    <row r="443" spans="2:26" x14ac:dyDescent="0.2">
      <c r="B443" s="46" t="s">
        <v>71</v>
      </c>
      <c r="C443" s="46"/>
      <c r="D443" s="48">
        <v>0</v>
      </c>
      <c r="E443" s="48">
        <v>0</v>
      </c>
      <c r="F443" s="48">
        <v>0</v>
      </c>
      <c r="G443" s="48">
        <v>0</v>
      </c>
      <c r="H443" s="48">
        <v>0</v>
      </c>
      <c r="I443" s="48">
        <v>0</v>
      </c>
      <c r="J443" s="48">
        <v>0</v>
      </c>
      <c r="K443" s="48">
        <v>0</v>
      </c>
      <c r="L443" s="37"/>
      <c r="M443" s="55" t="str">
        <f>'demand data 2018'!A443</f>
        <v>HAWI1B</v>
      </c>
      <c r="N443" s="55">
        <f>'demand data 2018'!B443</f>
        <v>0</v>
      </c>
      <c r="O443" s="55">
        <f>'demand data 2018'!C443</f>
        <v>0</v>
      </c>
      <c r="P443" s="55">
        <f>'demand data 2018'!D443</f>
        <v>0</v>
      </c>
      <c r="Q443" s="55">
        <f>'demand data 2018'!E443</f>
        <v>0</v>
      </c>
      <c r="R443" s="55">
        <f>'demand data 2018'!F443</f>
        <v>0</v>
      </c>
      <c r="S443" s="55">
        <f>'demand data 2018'!G443</f>
        <v>0</v>
      </c>
      <c r="T443" s="55">
        <f>'demand data 2018'!H443</f>
        <v>0</v>
      </c>
      <c r="U443" s="55">
        <f>'demand data 2018'!I443</f>
        <v>0</v>
      </c>
      <c r="V443" s="55">
        <f>'demand data 2018'!J443</f>
        <v>0</v>
      </c>
      <c r="W443" s="34" t="str">
        <f t="shared" si="25"/>
        <v>Different</v>
      </c>
      <c r="X443" s="38">
        <f t="shared" si="26"/>
        <v>0</v>
      </c>
      <c r="Y443" s="34">
        <f t="shared" si="27"/>
        <v>0</v>
      </c>
      <c r="Z443" s="57">
        <f t="shared" si="28"/>
        <v>0</v>
      </c>
    </row>
    <row r="444" spans="2:26" x14ac:dyDescent="0.2">
      <c r="B444" s="46" t="s">
        <v>72</v>
      </c>
      <c r="C444" s="46"/>
      <c r="D444" s="48">
        <v>0</v>
      </c>
      <c r="E444" s="48">
        <v>0</v>
      </c>
      <c r="F444" s="48">
        <v>0</v>
      </c>
      <c r="G444" s="48">
        <v>0</v>
      </c>
      <c r="H444" s="48">
        <v>0</v>
      </c>
      <c r="I444" s="48">
        <v>0</v>
      </c>
      <c r="J444" s="48">
        <v>0</v>
      </c>
      <c r="K444" s="48">
        <v>0</v>
      </c>
      <c r="L444" s="37"/>
      <c r="M444" s="55" t="str">
        <f>'demand data 2018'!A444</f>
        <v>HAWP20</v>
      </c>
      <c r="N444" s="55">
        <f>'demand data 2018'!B444</f>
        <v>0</v>
      </c>
      <c r="O444" s="55">
        <f>'demand data 2018'!C444</f>
        <v>77</v>
      </c>
      <c r="P444" s="55">
        <f>'demand data 2018'!D444</f>
        <v>77</v>
      </c>
      <c r="Q444" s="55">
        <f>'demand data 2018'!E444</f>
        <v>77</v>
      </c>
      <c r="R444" s="55">
        <f>'demand data 2018'!F444</f>
        <v>78</v>
      </c>
      <c r="S444" s="55">
        <f>'demand data 2018'!G444</f>
        <v>78</v>
      </c>
      <c r="T444" s="55">
        <f>'demand data 2018'!H444</f>
        <v>79</v>
      </c>
      <c r="U444" s="55">
        <f>'demand data 2018'!I444</f>
        <v>79</v>
      </c>
      <c r="V444" s="55">
        <f>'demand data 2018'!J444</f>
        <v>79</v>
      </c>
      <c r="W444" s="34" t="str">
        <f t="shared" si="25"/>
        <v>Different</v>
      </c>
      <c r="X444" s="38">
        <f t="shared" si="26"/>
        <v>0</v>
      </c>
      <c r="Y444" s="34">
        <f t="shared" si="27"/>
        <v>77</v>
      </c>
      <c r="Z444" s="57">
        <f t="shared" si="28"/>
        <v>0</v>
      </c>
    </row>
    <row r="445" spans="2:26" x14ac:dyDescent="0.2">
      <c r="B445" s="46" t="s">
        <v>73</v>
      </c>
      <c r="C445" s="46"/>
      <c r="D445" s="48">
        <v>0</v>
      </c>
      <c r="E445" s="48">
        <v>0</v>
      </c>
      <c r="F445" s="48">
        <v>0</v>
      </c>
      <c r="G445" s="48">
        <v>0</v>
      </c>
      <c r="H445" s="48">
        <v>0</v>
      </c>
      <c r="I445" s="48">
        <v>0</v>
      </c>
      <c r="J445" s="48">
        <v>0</v>
      </c>
      <c r="K445" s="48">
        <v>0</v>
      </c>
      <c r="L445" s="37"/>
      <c r="M445" s="55" t="str">
        <f>'demand data 2018'!A445</f>
        <v>HAWP4A</v>
      </c>
      <c r="N445" s="55">
        <f>'demand data 2018'!B445</f>
        <v>0</v>
      </c>
      <c r="O445" s="55">
        <f>'demand data 2018'!C445</f>
        <v>0</v>
      </c>
      <c r="P445" s="55">
        <f>'demand data 2018'!D445</f>
        <v>0</v>
      </c>
      <c r="Q445" s="55">
        <f>'demand data 2018'!E445</f>
        <v>0</v>
      </c>
      <c r="R445" s="55">
        <f>'demand data 2018'!F445</f>
        <v>0</v>
      </c>
      <c r="S445" s="55">
        <f>'demand data 2018'!G445</f>
        <v>0</v>
      </c>
      <c r="T445" s="55">
        <f>'demand data 2018'!H445</f>
        <v>0</v>
      </c>
      <c r="U445" s="55">
        <f>'demand data 2018'!I445</f>
        <v>0</v>
      </c>
      <c r="V445" s="55">
        <f>'demand data 2018'!J445</f>
        <v>0</v>
      </c>
      <c r="W445" s="34" t="str">
        <f t="shared" si="25"/>
        <v>Different</v>
      </c>
      <c r="X445" s="38">
        <f t="shared" si="26"/>
        <v>0</v>
      </c>
      <c r="Y445" s="34">
        <f t="shared" si="27"/>
        <v>0</v>
      </c>
      <c r="Z445" s="57">
        <f t="shared" si="28"/>
        <v>0</v>
      </c>
    </row>
    <row r="446" spans="2:26" x14ac:dyDescent="0.2">
      <c r="B446" s="46" t="s">
        <v>13</v>
      </c>
      <c r="C446" s="50"/>
      <c r="D446" s="48">
        <v>0</v>
      </c>
      <c r="E446" s="48">
        <v>0</v>
      </c>
      <c r="F446" s="48">
        <v>0</v>
      </c>
      <c r="G446" s="48">
        <v>0</v>
      </c>
      <c r="H446" s="48">
        <v>0</v>
      </c>
      <c r="I446" s="48">
        <v>0</v>
      </c>
      <c r="J446" s="48">
        <v>0</v>
      </c>
      <c r="K446" s="48">
        <v>0</v>
      </c>
      <c r="L446" s="37"/>
      <c r="M446" s="55" t="e">
        <f>'demand data 2018'!#REF!</f>
        <v>#REF!</v>
      </c>
      <c r="N446" s="55" t="e">
        <f>'demand data 2018'!#REF!</f>
        <v>#REF!</v>
      </c>
      <c r="O446" s="55" t="e">
        <f>'demand data 2018'!#REF!</f>
        <v>#REF!</v>
      </c>
      <c r="P446" s="55" t="e">
        <f>'demand data 2018'!#REF!</f>
        <v>#REF!</v>
      </c>
      <c r="Q446" s="55" t="e">
        <f>'demand data 2018'!#REF!</f>
        <v>#REF!</v>
      </c>
      <c r="R446" s="55" t="e">
        <f>'demand data 2018'!#REF!</f>
        <v>#REF!</v>
      </c>
      <c r="S446" s="55" t="e">
        <f>'demand data 2018'!#REF!</f>
        <v>#REF!</v>
      </c>
      <c r="T446" s="55" t="e">
        <f>'demand data 2018'!#REF!</f>
        <v>#REF!</v>
      </c>
      <c r="U446" s="55" t="e">
        <f>'demand data 2018'!#REF!</f>
        <v>#REF!</v>
      </c>
      <c r="V446" s="55" t="e">
        <f>'demand data 2018'!#REF!</f>
        <v>#REF!</v>
      </c>
      <c r="W446" s="34" t="e">
        <f t="shared" si="25"/>
        <v>#REF!</v>
      </c>
      <c r="X446" s="38">
        <f t="shared" si="26"/>
        <v>0</v>
      </c>
      <c r="Y446" s="34" t="e">
        <f t="shared" si="27"/>
        <v>#REF!</v>
      </c>
      <c r="Z446" s="57">
        <f t="shared" si="28"/>
        <v>0</v>
      </c>
    </row>
    <row r="447" spans="2:26" x14ac:dyDescent="0.2">
      <c r="B447" s="46" t="s">
        <v>47</v>
      </c>
      <c r="C447" s="46"/>
      <c r="D447" s="48">
        <v>0</v>
      </c>
      <c r="E447" s="48">
        <v>0</v>
      </c>
      <c r="F447" s="48">
        <v>0</v>
      </c>
      <c r="G447" s="48">
        <v>0</v>
      </c>
      <c r="H447" s="48">
        <v>0</v>
      </c>
      <c r="I447" s="48">
        <v>0</v>
      </c>
      <c r="J447" s="48">
        <v>0</v>
      </c>
      <c r="K447" s="48">
        <v>0</v>
      </c>
      <c r="L447" s="37"/>
      <c r="M447" s="55" t="e">
        <f>'demand data 2018'!#REF!</f>
        <v>#REF!</v>
      </c>
      <c r="N447" s="55" t="e">
        <f>'demand data 2018'!#REF!</f>
        <v>#REF!</v>
      </c>
      <c r="O447" s="55" t="e">
        <f>'demand data 2018'!#REF!</f>
        <v>#REF!</v>
      </c>
      <c r="P447" s="55" t="e">
        <f>'demand data 2018'!#REF!</f>
        <v>#REF!</v>
      </c>
      <c r="Q447" s="55" t="e">
        <f>'demand data 2018'!#REF!</f>
        <v>#REF!</v>
      </c>
      <c r="R447" s="55" t="e">
        <f>'demand data 2018'!#REF!</f>
        <v>#REF!</v>
      </c>
      <c r="S447" s="55" t="e">
        <f>'demand data 2018'!#REF!</f>
        <v>#REF!</v>
      </c>
      <c r="T447" s="55" t="e">
        <f>'demand data 2018'!#REF!</f>
        <v>#REF!</v>
      </c>
      <c r="U447" s="55" t="e">
        <f>'demand data 2018'!#REF!</f>
        <v>#REF!</v>
      </c>
      <c r="V447" s="55" t="e">
        <f>'demand data 2018'!#REF!</f>
        <v>#REF!</v>
      </c>
      <c r="W447" s="34" t="e">
        <f t="shared" si="25"/>
        <v>#REF!</v>
      </c>
      <c r="X447" s="38">
        <f t="shared" si="26"/>
        <v>0</v>
      </c>
      <c r="Y447" s="34" t="e">
        <f t="shared" si="27"/>
        <v>#REF!</v>
      </c>
      <c r="Z447" s="57">
        <f t="shared" si="28"/>
        <v>0</v>
      </c>
    </row>
    <row r="448" spans="2:26" x14ac:dyDescent="0.2">
      <c r="B448" s="46" t="s">
        <v>686</v>
      </c>
      <c r="C448" s="46"/>
      <c r="D448" s="48">
        <v>1</v>
      </c>
      <c r="E448" s="48">
        <v>1</v>
      </c>
      <c r="F448" s="48">
        <v>1</v>
      </c>
      <c r="G448" s="48">
        <v>1</v>
      </c>
      <c r="H448" s="48">
        <v>1</v>
      </c>
      <c r="I448" s="48">
        <v>1</v>
      </c>
      <c r="J448" s="48">
        <v>1</v>
      </c>
      <c r="K448" s="48">
        <v>1</v>
      </c>
      <c r="L448" s="37"/>
      <c r="M448" s="55" t="str">
        <f>'demand data 2018'!A446</f>
        <v>HEDD4A</v>
      </c>
      <c r="N448" s="55">
        <f>'demand data 2018'!B446</f>
        <v>0</v>
      </c>
      <c r="O448" s="55">
        <f>'demand data 2018'!C446</f>
        <v>0</v>
      </c>
      <c r="P448" s="55">
        <f>'demand data 2018'!D446</f>
        <v>0</v>
      </c>
      <c r="Q448" s="55">
        <f>'demand data 2018'!E446</f>
        <v>0</v>
      </c>
      <c r="R448" s="55">
        <f>'demand data 2018'!F446</f>
        <v>0</v>
      </c>
      <c r="S448" s="55">
        <f>'demand data 2018'!G446</f>
        <v>0</v>
      </c>
      <c r="T448" s="55">
        <f>'demand data 2018'!H446</f>
        <v>0</v>
      </c>
      <c r="U448" s="55">
        <f>'demand data 2018'!I446</f>
        <v>0</v>
      </c>
      <c r="V448" s="55">
        <f>'demand data 2018'!J446</f>
        <v>0</v>
      </c>
      <c r="W448" s="34" t="str">
        <f t="shared" si="25"/>
        <v>Different</v>
      </c>
      <c r="X448" s="38">
        <f t="shared" si="26"/>
        <v>1</v>
      </c>
      <c r="Y448" s="34">
        <f t="shared" si="27"/>
        <v>0</v>
      </c>
      <c r="Z448" s="57">
        <f t="shared" si="28"/>
        <v>1</v>
      </c>
    </row>
    <row r="449" spans="2:27" x14ac:dyDescent="0.2">
      <c r="B449" s="46" t="s">
        <v>687</v>
      </c>
      <c r="C449" s="46"/>
      <c r="D449" s="48">
        <v>1</v>
      </c>
      <c r="E449" s="48">
        <v>1</v>
      </c>
      <c r="F449" s="48">
        <v>1</v>
      </c>
      <c r="G449" s="48">
        <v>1</v>
      </c>
      <c r="H449" s="48">
        <v>1</v>
      </c>
      <c r="I449" s="48">
        <v>1</v>
      </c>
      <c r="J449" s="48">
        <v>1</v>
      </c>
      <c r="K449" s="48">
        <v>1</v>
      </c>
      <c r="L449" s="37"/>
      <c r="M449" s="55" t="str">
        <f>'demand data 2018'!A447</f>
        <v>HEDD4B</v>
      </c>
      <c r="N449" s="55">
        <f>'demand data 2018'!B447</f>
        <v>0</v>
      </c>
      <c r="O449" s="55">
        <f>'demand data 2018'!C447</f>
        <v>0</v>
      </c>
      <c r="P449" s="55">
        <f>'demand data 2018'!D447</f>
        <v>0</v>
      </c>
      <c r="Q449" s="55">
        <f>'demand data 2018'!E447</f>
        <v>0</v>
      </c>
      <c r="R449" s="55">
        <f>'demand data 2018'!F447</f>
        <v>0</v>
      </c>
      <c r="S449" s="55">
        <f>'demand data 2018'!G447</f>
        <v>0</v>
      </c>
      <c r="T449" s="55">
        <f>'demand data 2018'!H447</f>
        <v>0</v>
      </c>
      <c r="U449" s="55">
        <f>'demand data 2018'!I447</f>
        <v>0</v>
      </c>
      <c r="V449" s="55">
        <f>'demand data 2018'!J447</f>
        <v>0</v>
      </c>
      <c r="W449" s="34" t="str">
        <f t="shared" si="25"/>
        <v>Different</v>
      </c>
      <c r="X449" s="38">
        <f t="shared" si="26"/>
        <v>1</v>
      </c>
      <c r="Y449" s="34">
        <f t="shared" si="27"/>
        <v>0</v>
      </c>
      <c r="Z449" s="57">
        <f t="shared" si="28"/>
        <v>1</v>
      </c>
    </row>
    <row r="450" spans="2:27" x14ac:dyDescent="0.2">
      <c r="B450" s="46" t="s">
        <v>755</v>
      </c>
      <c r="C450" s="46"/>
      <c r="D450" s="48">
        <v>0</v>
      </c>
      <c r="E450" s="48">
        <v>0</v>
      </c>
      <c r="F450" s="48">
        <v>0</v>
      </c>
      <c r="G450" s="48">
        <v>0</v>
      </c>
      <c r="H450" s="48">
        <v>0</v>
      </c>
      <c r="I450" s="48">
        <v>0</v>
      </c>
      <c r="J450" s="48">
        <v>0</v>
      </c>
      <c r="K450" s="48">
        <v>0</v>
      </c>
      <c r="L450" s="37"/>
      <c r="M450" s="55" t="str">
        <f>'demand data 2018'!A448</f>
        <v>HEDO20</v>
      </c>
      <c r="N450" s="55">
        <f>'demand data 2018'!B448</f>
        <v>0</v>
      </c>
      <c r="O450" s="55">
        <f>'demand data 2018'!C448</f>
        <v>0</v>
      </c>
      <c r="P450" s="55">
        <f>'demand data 2018'!D448</f>
        <v>0</v>
      </c>
      <c r="Q450" s="55">
        <f>'demand data 2018'!E448</f>
        <v>0</v>
      </c>
      <c r="R450" s="55">
        <f>'demand data 2018'!F448</f>
        <v>0</v>
      </c>
      <c r="S450" s="55">
        <f>'demand data 2018'!G448</f>
        <v>0</v>
      </c>
      <c r="T450" s="55">
        <f>'demand data 2018'!H448</f>
        <v>0</v>
      </c>
      <c r="U450" s="55">
        <f>'demand data 2018'!I448</f>
        <v>0</v>
      </c>
      <c r="V450" s="55">
        <f>'demand data 2018'!J448</f>
        <v>0</v>
      </c>
      <c r="W450" s="34" t="str">
        <f t="shared" si="25"/>
        <v>Different</v>
      </c>
      <c r="X450" s="38">
        <f t="shared" si="26"/>
        <v>0</v>
      </c>
      <c r="Y450" s="34">
        <f t="shared" si="27"/>
        <v>0</v>
      </c>
      <c r="Z450" s="57">
        <f t="shared" si="28"/>
        <v>0</v>
      </c>
    </row>
    <row r="451" spans="2:27" x14ac:dyDescent="0.2">
      <c r="B451" s="46" t="s">
        <v>231</v>
      </c>
      <c r="C451" s="46"/>
      <c r="D451" s="48">
        <v>412</v>
      </c>
      <c r="E451" s="48">
        <v>414</v>
      </c>
      <c r="F451" s="48">
        <v>416</v>
      </c>
      <c r="G451" s="48">
        <v>419</v>
      </c>
      <c r="H451" s="48">
        <v>423</v>
      </c>
      <c r="I451" s="48">
        <v>430</v>
      </c>
      <c r="J451" s="48">
        <v>439</v>
      </c>
      <c r="K451" s="48">
        <v>448</v>
      </c>
      <c r="L451" s="37"/>
      <c r="M451" s="55" t="str">
        <f>'demand data 2018'!A449</f>
        <v>HELE10</v>
      </c>
      <c r="N451" s="55">
        <f>'demand data 2018'!B449</f>
        <v>0</v>
      </c>
      <c r="O451" s="55">
        <f>'demand data 2018'!C449</f>
        <v>24</v>
      </c>
      <c r="P451" s="55">
        <f>'demand data 2018'!D449</f>
        <v>24</v>
      </c>
      <c r="Q451" s="55">
        <f>'demand data 2018'!E449</f>
        <v>24</v>
      </c>
      <c r="R451" s="55">
        <f>'demand data 2018'!F449</f>
        <v>24</v>
      </c>
      <c r="S451" s="55">
        <f>'demand data 2018'!G449</f>
        <v>24</v>
      </c>
      <c r="T451" s="55">
        <f>'demand data 2018'!H449</f>
        <v>24</v>
      </c>
      <c r="U451" s="55">
        <f>'demand data 2018'!I449</f>
        <v>24</v>
      </c>
      <c r="V451" s="55">
        <f>'demand data 2018'!J449</f>
        <v>24</v>
      </c>
      <c r="W451" s="34" t="str">
        <f t="shared" si="25"/>
        <v>Different</v>
      </c>
      <c r="X451" s="38">
        <f t="shared" si="26"/>
        <v>414</v>
      </c>
      <c r="Y451" s="34">
        <f t="shared" si="27"/>
        <v>24</v>
      </c>
      <c r="Z451" s="57">
        <f t="shared" si="28"/>
        <v>0.94202898550724634</v>
      </c>
    </row>
    <row r="452" spans="2:27" x14ac:dyDescent="0.2">
      <c r="B452" s="46" t="s">
        <v>232</v>
      </c>
      <c r="C452" s="46"/>
      <c r="D452" s="48">
        <v>192</v>
      </c>
      <c r="E452" s="48">
        <v>192</v>
      </c>
      <c r="F452" s="48">
        <v>192</v>
      </c>
      <c r="G452" s="48">
        <v>193</v>
      </c>
      <c r="H452" s="48">
        <v>194</v>
      </c>
      <c r="I452" s="48">
        <v>196</v>
      </c>
      <c r="J452" s="48">
        <v>198</v>
      </c>
      <c r="K452" s="48">
        <v>201</v>
      </c>
      <c r="L452" s="37"/>
      <c r="M452" s="55" t="str">
        <f>'demand data 2018'!A450</f>
        <v>HEYS40</v>
      </c>
      <c r="N452" s="55">
        <f>'demand data 2018'!B450</f>
        <v>0</v>
      </c>
      <c r="O452" s="55">
        <f>'demand data 2018'!C450</f>
        <v>-28</v>
      </c>
      <c r="P452" s="55">
        <f>'demand data 2018'!D450</f>
        <v>-28</v>
      </c>
      <c r="Q452" s="55">
        <f>'demand data 2018'!E450</f>
        <v>-28</v>
      </c>
      <c r="R452" s="55">
        <f>'demand data 2018'!F450</f>
        <v>-29</v>
      </c>
      <c r="S452" s="55">
        <f>'demand data 2018'!G450</f>
        <v>-29</v>
      </c>
      <c r="T452" s="55">
        <f>'demand data 2018'!H450</f>
        <v>-30</v>
      </c>
      <c r="U452" s="55">
        <f>'demand data 2018'!I450</f>
        <v>-31</v>
      </c>
      <c r="V452" s="55">
        <f>'demand data 2018'!J450</f>
        <v>-31</v>
      </c>
      <c r="W452" s="34" t="str">
        <f t="shared" si="25"/>
        <v>Different</v>
      </c>
      <c r="X452" s="38">
        <f t="shared" si="26"/>
        <v>192</v>
      </c>
      <c r="Y452" s="34">
        <f t="shared" si="27"/>
        <v>-28</v>
      </c>
      <c r="Z452" s="57">
        <f t="shared" si="28"/>
        <v>1.1458333333333333</v>
      </c>
    </row>
    <row r="453" spans="2:27" x14ac:dyDescent="0.2">
      <c r="B453" s="46" t="s">
        <v>255</v>
      </c>
      <c r="C453" s="46"/>
      <c r="D453" s="48">
        <v>71</v>
      </c>
      <c r="E453" s="48">
        <v>71</v>
      </c>
      <c r="F453" s="48">
        <v>71</v>
      </c>
      <c r="G453" s="48">
        <v>71</v>
      </c>
      <c r="H453" s="48">
        <v>71</v>
      </c>
      <c r="I453" s="48">
        <v>72</v>
      </c>
      <c r="J453" s="48">
        <v>73</v>
      </c>
      <c r="K453" s="48">
        <v>74</v>
      </c>
      <c r="L453" s="37"/>
      <c r="M453" s="55" t="str">
        <f>'demand data 2018'!A451</f>
        <v>HIBU40</v>
      </c>
      <c r="N453" s="55">
        <f>'demand data 2018'!B451</f>
        <v>0</v>
      </c>
      <c r="O453" s="55">
        <f>'demand data 2018'!C451</f>
        <v>0</v>
      </c>
      <c r="P453" s="55">
        <f>'demand data 2018'!D451</f>
        <v>0</v>
      </c>
      <c r="Q453" s="55">
        <f>'demand data 2018'!E451</f>
        <v>0</v>
      </c>
      <c r="R453" s="55">
        <f>'demand data 2018'!F451</f>
        <v>0</v>
      </c>
      <c r="S453" s="55">
        <f>'demand data 2018'!G451</f>
        <v>0</v>
      </c>
      <c r="T453" s="55">
        <f>'demand data 2018'!H451</f>
        <v>0</v>
      </c>
      <c r="U453" s="55">
        <f>'demand data 2018'!I451</f>
        <v>0</v>
      </c>
      <c r="V453" s="55">
        <f>'demand data 2018'!J451</f>
        <v>0</v>
      </c>
      <c r="W453" s="34" t="str">
        <f t="shared" si="25"/>
        <v>Different</v>
      </c>
      <c r="X453" s="38">
        <f t="shared" si="26"/>
        <v>71</v>
      </c>
      <c r="Y453" s="34">
        <f t="shared" si="27"/>
        <v>0</v>
      </c>
      <c r="Z453" s="57">
        <f t="shared" si="28"/>
        <v>1</v>
      </c>
      <c r="AA453" s="34" t="s">
        <v>949</v>
      </c>
    </row>
    <row r="454" spans="2:27" x14ac:dyDescent="0.2">
      <c r="B454" s="46" t="s">
        <v>433</v>
      </c>
      <c r="C454" s="46"/>
      <c r="D454" s="48">
        <v>504</v>
      </c>
      <c r="E454" s="48">
        <v>535</v>
      </c>
      <c r="F454" s="48">
        <v>551</v>
      </c>
      <c r="G454" s="48">
        <v>569</v>
      </c>
      <c r="H454" s="48">
        <v>579</v>
      </c>
      <c r="I454" s="48">
        <v>591</v>
      </c>
      <c r="J454" s="48">
        <v>598</v>
      </c>
      <c r="K454" s="48">
        <v>598</v>
      </c>
      <c r="L454" s="37"/>
      <c r="M454" s="55" t="str">
        <f>'demand data 2018'!A452</f>
        <v>HIGM20</v>
      </c>
      <c r="N454" s="55">
        <f>'demand data 2018'!B452</f>
        <v>0</v>
      </c>
      <c r="O454" s="55">
        <f>'demand data 2018'!C452</f>
        <v>0</v>
      </c>
      <c r="P454" s="55">
        <f>'demand data 2018'!D452</f>
        <v>0</v>
      </c>
      <c r="Q454" s="55">
        <f>'demand data 2018'!E452</f>
        <v>0</v>
      </c>
      <c r="R454" s="55">
        <f>'demand data 2018'!F452</f>
        <v>0</v>
      </c>
      <c r="S454" s="55">
        <f>'demand data 2018'!G452</f>
        <v>0</v>
      </c>
      <c r="T454" s="55">
        <f>'demand data 2018'!H452</f>
        <v>0</v>
      </c>
      <c r="U454" s="55">
        <f>'demand data 2018'!I452</f>
        <v>0</v>
      </c>
      <c r="V454" s="55">
        <f>'demand data 2018'!J452</f>
        <v>0</v>
      </c>
      <c r="W454" s="34" t="str">
        <f t="shared" si="25"/>
        <v>Different</v>
      </c>
      <c r="X454" s="38">
        <f t="shared" si="26"/>
        <v>535</v>
      </c>
      <c r="Y454" s="34">
        <f t="shared" si="27"/>
        <v>0</v>
      </c>
      <c r="Z454" s="57">
        <f t="shared" si="28"/>
        <v>1</v>
      </c>
      <c r="AA454" s="34" t="s">
        <v>949</v>
      </c>
    </row>
    <row r="455" spans="2:27" x14ac:dyDescent="0.2">
      <c r="B455" s="46" t="s">
        <v>758</v>
      </c>
      <c r="C455" s="46"/>
      <c r="D455" s="48">
        <v>0</v>
      </c>
      <c r="E455" s="48">
        <v>0</v>
      </c>
      <c r="F455" s="48">
        <v>0</v>
      </c>
      <c r="G455" s="48">
        <v>0</v>
      </c>
      <c r="H455" s="48">
        <v>0</v>
      </c>
      <c r="I455" s="48">
        <v>0</v>
      </c>
      <c r="J455" s="48">
        <v>0</v>
      </c>
      <c r="K455" s="48">
        <v>0</v>
      </c>
      <c r="L455" s="37"/>
      <c r="M455" s="55" t="str">
        <f>'demand data 2018'!A453</f>
        <v>HIGM2A</v>
      </c>
      <c r="N455" s="55">
        <f>'demand data 2018'!B453</f>
        <v>0</v>
      </c>
      <c r="O455" s="55">
        <f>'demand data 2018'!C453</f>
        <v>0</v>
      </c>
      <c r="P455" s="55">
        <f>'demand data 2018'!D453</f>
        <v>0</v>
      </c>
      <c r="Q455" s="55">
        <f>'demand data 2018'!E453</f>
        <v>0</v>
      </c>
      <c r="R455" s="55">
        <f>'demand data 2018'!F453</f>
        <v>0</v>
      </c>
      <c r="S455" s="55">
        <f>'demand data 2018'!G453</f>
        <v>0</v>
      </c>
      <c r="T455" s="55">
        <f>'demand data 2018'!H453</f>
        <v>0</v>
      </c>
      <c r="U455" s="55">
        <f>'demand data 2018'!I453</f>
        <v>0</v>
      </c>
      <c r="V455" s="55">
        <f>'demand data 2018'!J453</f>
        <v>0</v>
      </c>
      <c r="W455" s="34" t="str">
        <f t="shared" si="25"/>
        <v>Different</v>
      </c>
      <c r="X455" s="38">
        <f t="shared" si="26"/>
        <v>0</v>
      </c>
      <c r="Y455" s="34">
        <f t="shared" si="27"/>
        <v>0</v>
      </c>
      <c r="Z455" s="57">
        <f t="shared" si="28"/>
        <v>0</v>
      </c>
      <c r="AA455" s="34" t="s">
        <v>949</v>
      </c>
    </row>
    <row r="456" spans="2:27" x14ac:dyDescent="0.2">
      <c r="B456" s="46" t="s">
        <v>756</v>
      </c>
      <c r="C456" s="46"/>
      <c r="D456" s="48">
        <v>0</v>
      </c>
      <c r="E456" s="48">
        <v>0</v>
      </c>
      <c r="F456" s="48">
        <v>0</v>
      </c>
      <c r="G456" s="48">
        <v>0</v>
      </c>
      <c r="H456" s="48">
        <v>0</v>
      </c>
      <c r="I456" s="48">
        <v>0</v>
      </c>
      <c r="J456" s="48">
        <v>0</v>
      </c>
      <c r="K456" s="48">
        <v>0</v>
      </c>
      <c r="L456" s="37"/>
      <c r="M456" s="55" t="str">
        <f>'demand data 2018'!A454</f>
        <v>HIGM40</v>
      </c>
      <c r="N456" s="55">
        <f>'demand data 2018'!B454</f>
        <v>0</v>
      </c>
      <c r="O456" s="55">
        <f>'demand data 2018'!C454</f>
        <v>0</v>
      </c>
      <c r="P456" s="55">
        <f>'demand data 2018'!D454</f>
        <v>0</v>
      </c>
      <c r="Q456" s="55">
        <f>'demand data 2018'!E454</f>
        <v>0</v>
      </c>
      <c r="R456" s="55">
        <f>'demand data 2018'!F454</f>
        <v>0</v>
      </c>
      <c r="S456" s="55">
        <f>'demand data 2018'!G454</f>
        <v>0</v>
      </c>
      <c r="T456" s="55">
        <f>'demand data 2018'!H454</f>
        <v>0</v>
      </c>
      <c r="U456" s="55">
        <f>'demand data 2018'!I454</f>
        <v>0</v>
      </c>
      <c r="V456" s="55">
        <f>'demand data 2018'!J454</f>
        <v>0</v>
      </c>
      <c r="W456" s="34" t="str">
        <f t="shared" si="25"/>
        <v>Different</v>
      </c>
      <c r="X456" s="38">
        <f t="shared" si="26"/>
        <v>0</v>
      </c>
      <c r="Y456" s="34">
        <f t="shared" si="27"/>
        <v>0</v>
      </c>
      <c r="Z456" s="57">
        <f t="shared" si="28"/>
        <v>0</v>
      </c>
      <c r="AA456" s="34" t="s">
        <v>949</v>
      </c>
    </row>
    <row r="457" spans="2:27" x14ac:dyDescent="0.2">
      <c r="B457" s="46" t="s">
        <v>757</v>
      </c>
      <c r="C457" s="46"/>
      <c r="D457" s="48">
        <v>0</v>
      </c>
      <c r="E457" s="48">
        <v>0</v>
      </c>
      <c r="F457" s="48">
        <v>0</v>
      </c>
      <c r="G457" s="48">
        <v>0</v>
      </c>
      <c r="H457" s="48">
        <v>0</v>
      </c>
      <c r="I457" s="48">
        <v>0</v>
      </c>
      <c r="J457" s="48">
        <v>0</v>
      </c>
      <c r="K457" s="48">
        <v>0</v>
      </c>
      <c r="L457" s="37"/>
      <c r="M457" s="55" t="str">
        <f>'demand data 2018'!A455</f>
        <v>HIGM4A</v>
      </c>
      <c r="N457" s="55">
        <f>'demand data 2018'!B455</f>
        <v>0</v>
      </c>
      <c r="O457" s="55">
        <f>'demand data 2018'!C455</f>
        <v>0</v>
      </c>
      <c r="P457" s="55">
        <f>'demand data 2018'!D455</f>
        <v>0</v>
      </c>
      <c r="Q457" s="55">
        <f>'demand data 2018'!E455</f>
        <v>0</v>
      </c>
      <c r="R457" s="55">
        <f>'demand data 2018'!F455</f>
        <v>0</v>
      </c>
      <c r="S457" s="55">
        <f>'demand data 2018'!G455</f>
        <v>0</v>
      </c>
      <c r="T457" s="55">
        <f>'demand data 2018'!H455</f>
        <v>0</v>
      </c>
      <c r="U457" s="55">
        <f>'demand data 2018'!I455</f>
        <v>0</v>
      </c>
      <c r="V457" s="55">
        <f>'demand data 2018'!J455</f>
        <v>0</v>
      </c>
      <c r="W457" s="34" t="str">
        <f t="shared" si="25"/>
        <v>Different</v>
      </c>
      <c r="X457" s="38">
        <f t="shared" si="26"/>
        <v>0</v>
      </c>
      <c r="Y457" s="34">
        <f t="shared" si="27"/>
        <v>0</v>
      </c>
      <c r="Z457" s="57">
        <f t="shared" si="28"/>
        <v>0</v>
      </c>
    </row>
    <row r="458" spans="2:27" x14ac:dyDescent="0.2">
      <c r="B458" s="46" t="s">
        <v>354</v>
      </c>
      <c r="C458" s="46"/>
      <c r="D458" s="48">
        <v>21</v>
      </c>
      <c r="E458" s="48">
        <v>21</v>
      </c>
      <c r="F458" s="48">
        <v>21</v>
      </c>
      <c r="G458" s="48">
        <v>21</v>
      </c>
      <c r="H458" s="48">
        <v>21</v>
      </c>
      <c r="I458" s="48">
        <v>21</v>
      </c>
      <c r="J458" s="48">
        <v>21</v>
      </c>
      <c r="K458" s="48">
        <v>21</v>
      </c>
      <c r="L458" s="37"/>
      <c r="M458" s="55" t="str">
        <f>'demand data 2018'!A456</f>
        <v>HINP20</v>
      </c>
      <c r="N458" s="55">
        <f>'demand data 2018'!B456</f>
        <v>0</v>
      </c>
      <c r="O458" s="55">
        <f>'demand data 2018'!C456</f>
        <v>0</v>
      </c>
      <c r="P458" s="55">
        <f>'demand data 2018'!D456</f>
        <v>0</v>
      </c>
      <c r="Q458" s="55">
        <f>'demand data 2018'!E456</f>
        <v>0</v>
      </c>
      <c r="R458" s="55">
        <f>'demand data 2018'!F456</f>
        <v>0</v>
      </c>
      <c r="S458" s="55">
        <f>'demand data 2018'!G456</f>
        <v>0</v>
      </c>
      <c r="T458" s="55">
        <f>'demand data 2018'!H456</f>
        <v>0</v>
      </c>
      <c r="U458" s="55">
        <f>'demand data 2018'!I456</f>
        <v>0</v>
      </c>
      <c r="V458" s="55">
        <f>'demand data 2018'!J456</f>
        <v>0</v>
      </c>
      <c r="W458" s="34" t="str">
        <f t="shared" ref="W458:W521" si="29">IF(B458=M458,"ok","Different")</f>
        <v>Different</v>
      </c>
      <c r="X458" s="38">
        <f t="shared" ref="X458:X521" si="30">E458</f>
        <v>21</v>
      </c>
      <c r="Y458" s="34">
        <f t="shared" ref="Y458:Y521" si="31">O458</f>
        <v>0</v>
      </c>
      <c r="Z458" s="57">
        <f t="shared" ref="Z458:Z521" si="32">IF(ISERROR((X458-Y458)/X458),0,(X458-Y458)/X458)</f>
        <v>1</v>
      </c>
    </row>
    <row r="459" spans="2:27" x14ac:dyDescent="0.2">
      <c r="B459" s="46" t="s">
        <v>355</v>
      </c>
      <c r="C459" s="46"/>
      <c r="D459" s="48">
        <v>21</v>
      </c>
      <c r="E459" s="48">
        <v>21</v>
      </c>
      <c r="F459" s="48">
        <v>21</v>
      </c>
      <c r="G459" s="48">
        <v>21</v>
      </c>
      <c r="H459" s="48">
        <v>21</v>
      </c>
      <c r="I459" s="48">
        <v>21</v>
      </c>
      <c r="J459" s="48">
        <v>21</v>
      </c>
      <c r="K459" s="48">
        <v>21</v>
      </c>
      <c r="L459" s="37"/>
      <c r="M459" s="55" t="str">
        <f>'demand data 2018'!A457</f>
        <v>HINP40</v>
      </c>
      <c r="N459" s="55">
        <f>'demand data 2018'!B457</f>
        <v>0</v>
      </c>
      <c r="O459" s="55">
        <f>'demand data 2018'!C457</f>
        <v>0</v>
      </c>
      <c r="P459" s="55">
        <f>'demand data 2018'!D457</f>
        <v>0</v>
      </c>
      <c r="Q459" s="55">
        <f>'demand data 2018'!E457</f>
        <v>0</v>
      </c>
      <c r="R459" s="55">
        <f>'demand data 2018'!F457</f>
        <v>0</v>
      </c>
      <c r="S459" s="55">
        <f>'demand data 2018'!G457</f>
        <v>0</v>
      </c>
      <c r="T459" s="55">
        <f>'demand data 2018'!H457</f>
        <v>0</v>
      </c>
      <c r="U459" s="55">
        <f>'demand data 2018'!I457</f>
        <v>0</v>
      </c>
      <c r="V459" s="55">
        <f>'demand data 2018'!J457</f>
        <v>0</v>
      </c>
      <c r="W459" s="34" t="str">
        <f t="shared" si="29"/>
        <v>Different</v>
      </c>
      <c r="X459" s="38">
        <f t="shared" si="30"/>
        <v>21</v>
      </c>
      <c r="Y459" s="34">
        <f t="shared" si="31"/>
        <v>0</v>
      </c>
      <c r="Z459" s="57">
        <f t="shared" si="32"/>
        <v>1</v>
      </c>
    </row>
    <row r="460" spans="2:27" x14ac:dyDescent="0.2">
      <c r="B460" s="46" t="s">
        <v>549</v>
      </c>
      <c r="C460" s="46"/>
      <c r="D460" s="48">
        <v>50</v>
      </c>
      <c r="E460" s="48">
        <v>50</v>
      </c>
      <c r="F460" s="48">
        <v>50</v>
      </c>
      <c r="G460" s="48">
        <v>50</v>
      </c>
      <c r="H460" s="48">
        <v>51</v>
      </c>
      <c r="I460" s="48">
        <v>51</v>
      </c>
      <c r="J460" s="48">
        <v>51</v>
      </c>
      <c r="K460" s="48">
        <v>51</v>
      </c>
      <c r="L460" s="37"/>
      <c r="M460" s="55" t="str">
        <f>'demand data 2018'!A458</f>
        <v>HUER10</v>
      </c>
      <c r="N460" s="55">
        <f>'demand data 2018'!B458</f>
        <v>0</v>
      </c>
      <c r="O460" s="55">
        <f>'demand data 2018'!C458</f>
        <v>0</v>
      </c>
      <c r="P460" s="55">
        <f>'demand data 2018'!D458</f>
        <v>0</v>
      </c>
      <c r="Q460" s="55">
        <f>'demand data 2018'!E458</f>
        <v>0</v>
      </c>
      <c r="R460" s="55">
        <f>'demand data 2018'!F458</f>
        <v>0</v>
      </c>
      <c r="S460" s="55">
        <f>'demand data 2018'!G458</f>
        <v>0</v>
      </c>
      <c r="T460" s="55">
        <f>'demand data 2018'!H458</f>
        <v>0</v>
      </c>
      <c r="U460" s="55">
        <f>'demand data 2018'!I458</f>
        <v>0</v>
      </c>
      <c r="V460" s="55">
        <f>'demand data 2018'!J458</f>
        <v>0</v>
      </c>
      <c r="W460" s="34" t="str">
        <f t="shared" si="29"/>
        <v>Different</v>
      </c>
      <c r="X460" s="38">
        <f t="shared" si="30"/>
        <v>50</v>
      </c>
      <c r="Y460" s="34">
        <f t="shared" si="31"/>
        <v>0</v>
      </c>
      <c r="Z460" s="57">
        <f t="shared" si="32"/>
        <v>1</v>
      </c>
    </row>
    <row r="461" spans="2:27" x14ac:dyDescent="0.2">
      <c r="B461" s="46" t="s">
        <v>14</v>
      </c>
      <c r="C461" s="46"/>
      <c r="D461" s="48">
        <v>0</v>
      </c>
      <c r="E461" s="48">
        <v>0</v>
      </c>
      <c r="F461" s="48">
        <v>0</v>
      </c>
      <c r="G461" s="48">
        <v>0</v>
      </c>
      <c r="H461" s="48">
        <v>0</v>
      </c>
      <c r="I461" s="48">
        <v>0</v>
      </c>
      <c r="J461" s="48">
        <v>0</v>
      </c>
      <c r="K461" s="48">
        <v>0</v>
      </c>
      <c r="L461" s="37"/>
      <c r="M461" s="55" t="str">
        <f>'demand data 2018'!A459</f>
        <v>HUER40</v>
      </c>
      <c r="N461" s="55">
        <f>'demand data 2018'!B459</f>
        <v>0</v>
      </c>
      <c r="O461" s="55">
        <f>'demand data 2018'!C459</f>
        <v>0</v>
      </c>
      <c r="P461" s="55">
        <f>'demand data 2018'!D459</f>
        <v>0</v>
      </c>
      <c r="Q461" s="55">
        <f>'demand data 2018'!E459</f>
        <v>0</v>
      </c>
      <c r="R461" s="55">
        <f>'demand data 2018'!F459</f>
        <v>0</v>
      </c>
      <c r="S461" s="55">
        <f>'demand data 2018'!G459</f>
        <v>0</v>
      </c>
      <c r="T461" s="55">
        <f>'demand data 2018'!H459</f>
        <v>0</v>
      </c>
      <c r="U461" s="55">
        <f>'demand data 2018'!I459</f>
        <v>0</v>
      </c>
      <c r="V461" s="55">
        <f>'demand data 2018'!J459</f>
        <v>0</v>
      </c>
      <c r="W461" s="34" t="str">
        <f t="shared" si="29"/>
        <v>Different</v>
      </c>
      <c r="X461" s="38">
        <f t="shared" si="30"/>
        <v>0</v>
      </c>
      <c r="Y461" s="34">
        <f t="shared" si="31"/>
        <v>0</v>
      </c>
      <c r="Z461" s="57">
        <f t="shared" si="32"/>
        <v>0</v>
      </c>
    </row>
    <row r="462" spans="2:27" x14ac:dyDescent="0.2">
      <c r="B462" s="46" t="s">
        <v>153</v>
      </c>
      <c r="C462" s="46"/>
      <c r="D462" s="48">
        <v>0</v>
      </c>
      <c r="E462" s="48">
        <v>0</v>
      </c>
      <c r="F462" s="48">
        <v>0</v>
      </c>
      <c r="G462" s="48">
        <v>0</v>
      </c>
      <c r="H462" s="48">
        <v>0</v>
      </c>
      <c r="I462" s="48">
        <v>0</v>
      </c>
      <c r="J462" s="48">
        <v>0</v>
      </c>
      <c r="K462" s="48">
        <v>0</v>
      </c>
      <c r="L462" s="37"/>
      <c r="M462" s="55" t="str">
        <f>'demand data 2018'!A460</f>
        <v>HUMR40</v>
      </c>
      <c r="N462" s="55">
        <f>'demand data 2018'!B460</f>
        <v>0</v>
      </c>
      <c r="O462" s="55">
        <f>'demand data 2018'!C460</f>
        <v>0</v>
      </c>
      <c r="P462" s="55">
        <f>'demand data 2018'!D460</f>
        <v>0</v>
      </c>
      <c r="Q462" s="55">
        <f>'demand data 2018'!E460</f>
        <v>0</v>
      </c>
      <c r="R462" s="55">
        <f>'demand data 2018'!F460</f>
        <v>0</v>
      </c>
      <c r="S462" s="55">
        <f>'demand data 2018'!G460</f>
        <v>0</v>
      </c>
      <c r="T462" s="55">
        <f>'demand data 2018'!H460</f>
        <v>0</v>
      </c>
      <c r="U462" s="55">
        <f>'demand data 2018'!I460</f>
        <v>0</v>
      </c>
      <c r="V462" s="55">
        <f>'demand data 2018'!J460</f>
        <v>0</v>
      </c>
      <c r="W462" s="34" t="str">
        <f t="shared" si="29"/>
        <v>Different</v>
      </c>
      <c r="X462" s="38">
        <f t="shared" si="30"/>
        <v>0</v>
      </c>
      <c r="Y462" s="34">
        <f t="shared" si="31"/>
        <v>0</v>
      </c>
      <c r="Z462" s="57">
        <f t="shared" si="32"/>
        <v>0</v>
      </c>
    </row>
    <row r="463" spans="2:27" x14ac:dyDescent="0.2">
      <c r="B463" s="46" t="s">
        <v>356</v>
      </c>
      <c r="C463" s="46"/>
      <c r="D463" s="48">
        <v>39</v>
      </c>
      <c r="E463" s="48">
        <v>39</v>
      </c>
      <c r="F463" s="48">
        <v>35</v>
      </c>
      <c r="G463" s="48">
        <v>35</v>
      </c>
      <c r="H463" s="48">
        <v>35</v>
      </c>
      <c r="I463" s="48">
        <v>35</v>
      </c>
      <c r="J463" s="48">
        <v>35</v>
      </c>
      <c r="K463" s="48">
        <v>35</v>
      </c>
      <c r="L463" s="37"/>
      <c r="M463" s="55" t="str">
        <f>'demand data 2018'!A461</f>
        <v>HUNE40</v>
      </c>
      <c r="N463" s="55">
        <f>'demand data 2018'!B461</f>
        <v>0</v>
      </c>
      <c r="O463" s="55">
        <f>'demand data 2018'!C461</f>
        <v>0</v>
      </c>
      <c r="P463" s="55">
        <f>'demand data 2018'!D461</f>
        <v>0</v>
      </c>
      <c r="Q463" s="55">
        <f>'demand data 2018'!E461</f>
        <v>0</v>
      </c>
      <c r="R463" s="55">
        <f>'demand data 2018'!F461</f>
        <v>0</v>
      </c>
      <c r="S463" s="55">
        <f>'demand data 2018'!G461</f>
        <v>0</v>
      </c>
      <c r="T463" s="55">
        <f>'demand data 2018'!H461</f>
        <v>0</v>
      </c>
      <c r="U463" s="55">
        <f>'demand data 2018'!I461</f>
        <v>0</v>
      </c>
      <c r="V463" s="55">
        <f>'demand data 2018'!J461</f>
        <v>0</v>
      </c>
      <c r="W463" s="34" t="str">
        <f t="shared" si="29"/>
        <v>Different</v>
      </c>
      <c r="X463" s="38">
        <f t="shared" si="30"/>
        <v>39</v>
      </c>
      <c r="Y463" s="34">
        <f t="shared" si="31"/>
        <v>0</v>
      </c>
      <c r="Z463" s="57">
        <f t="shared" si="32"/>
        <v>1</v>
      </c>
      <c r="AA463" s="34" t="s">
        <v>950</v>
      </c>
    </row>
    <row r="464" spans="2:27" x14ac:dyDescent="0.2">
      <c r="B464" s="46" t="s">
        <v>550</v>
      </c>
      <c r="C464" s="46"/>
      <c r="D464" s="48">
        <v>241</v>
      </c>
      <c r="E464" s="48">
        <v>242</v>
      </c>
      <c r="F464" s="48">
        <v>242</v>
      </c>
      <c r="G464" s="48">
        <v>243</v>
      </c>
      <c r="H464" s="48">
        <v>244</v>
      </c>
      <c r="I464" s="48">
        <v>244</v>
      </c>
      <c r="J464" s="48">
        <v>245</v>
      </c>
      <c r="K464" s="48">
        <v>246</v>
      </c>
      <c r="L464" s="37"/>
      <c r="M464" s="55" t="str">
        <f>'demand data 2018'!A462</f>
        <v>HUNF1Q</v>
      </c>
      <c r="N464" s="55">
        <f>'demand data 2018'!B462</f>
        <v>0</v>
      </c>
      <c r="O464" s="55">
        <f>'demand data 2018'!C462</f>
        <v>2</v>
      </c>
      <c r="P464" s="55">
        <f>'demand data 2018'!D462</f>
        <v>2</v>
      </c>
      <c r="Q464" s="55">
        <f>'demand data 2018'!E462</f>
        <v>2</v>
      </c>
      <c r="R464" s="55">
        <f>'demand data 2018'!F462</f>
        <v>2</v>
      </c>
      <c r="S464" s="55">
        <f>'demand data 2018'!G462</f>
        <v>2</v>
      </c>
      <c r="T464" s="55">
        <f>'demand data 2018'!H462</f>
        <v>2</v>
      </c>
      <c r="U464" s="55">
        <f>'demand data 2018'!I462</f>
        <v>2</v>
      </c>
      <c r="V464" s="55">
        <f>'demand data 2018'!J462</f>
        <v>2</v>
      </c>
      <c r="W464" s="34" t="str">
        <f t="shared" si="29"/>
        <v>Different</v>
      </c>
      <c r="X464" s="38">
        <f t="shared" si="30"/>
        <v>242</v>
      </c>
      <c r="Y464" s="34">
        <f t="shared" si="31"/>
        <v>2</v>
      </c>
      <c r="Z464" s="57">
        <f t="shared" si="32"/>
        <v>0.99173553719008267</v>
      </c>
      <c r="AA464" s="34" t="s">
        <v>950</v>
      </c>
    </row>
    <row r="465" spans="2:26" x14ac:dyDescent="0.2">
      <c r="B465" s="46" t="s">
        <v>99</v>
      </c>
      <c r="C465" s="46"/>
      <c r="D465" s="48">
        <v>0</v>
      </c>
      <c r="E465" s="48">
        <v>0</v>
      </c>
      <c r="F465" s="48">
        <v>0</v>
      </c>
      <c r="G465" s="48">
        <v>0</v>
      </c>
      <c r="H465" s="48">
        <v>0</v>
      </c>
      <c r="I465" s="48">
        <v>0</v>
      </c>
      <c r="J465" s="48">
        <v>0</v>
      </c>
      <c r="K465" s="48">
        <v>0</v>
      </c>
      <c r="L465" s="37"/>
      <c r="M465" s="55" t="str">
        <f>'demand data 2018'!A463</f>
        <v>HUNF1R</v>
      </c>
      <c r="N465" s="55">
        <f>'demand data 2018'!B463</f>
        <v>0</v>
      </c>
      <c r="O465" s="55">
        <f>'demand data 2018'!C463</f>
        <v>2</v>
      </c>
      <c r="P465" s="55">
        <f>'demand data 2018'!D463</f>
        <v>2</v>
      </c>
      <c r="Q465" s="55">
        <f>'demand data 2018'!E463</f>
        <v>2</v>
      </c>
      <c r="R465" s="55">
        <f>'demand data 2018'!F463</f>
        <v>2</v>
      </c>
      <c r="S465" s="55">
        <f>'demand data 2018'!G463</f>
        <v>2</v>
      </c>
      <c r="T465" s="55">
        <f>'demand data 2018'!H463</f>
        <v>2</v>
      </c>
      <c r="U465" s="55">
        <f>'demand data 2018'!I463</f>
        <v>2</v>
      </c>
      <c r="V465" s="55">
        <f>'demand data 2018'!J463</f>
        <v>2</v>
      </c>
      <c r="W465" s="34" t="str">
        <f t="shared" si="29"/>
        <v>Different</v>
      </c>
      <c r="X465" s="38">
        <f t="shared" si="30"/>
        <v>0</v>
      </c>
      <c r="Y465" s="34">
        <f t="shared" si="31"/>
        <v>2</v>
      </c>
      <c r="Z465" s="57">
        <f t="shared" si="32"/>
        <v>0</v>
      </c>
    </row>
    <row r="466" spans="2:26" x14ac:dyDescent="0.2">
      <c r="B466" s="46" t="s">
        <v>100</v>
      </c>
      <c r="C466" s="46"/>
      <c r="D466" s="48">
        <v>0</v>
      </c>
      <c r="E466" s="48">
        <v>0</v>
      </c>
      <c r="F466" s="48">
        <v>0</v>
      </c>
      <c r="G466" s="48">
        <v>0</v>
      </c>
      <c r="H466" s="48">
        <v>0</v>
      </c>
      <c r="I466" s="48">
        <v>0</v>
      </c>
      <c r="J466" s="48">
        <v>0</v>
      </c>
      <c r="K466" s="48">
        <v>0</v>
      </c>
      <c r="L466" s="37"/>
      <c r="M466" s="55" t="str">
        <f>'demand data 2018'!A464</f>
        <v>HUNN2A</v>
      </c>
      <c r="N466" s="55">
        <f>'demand data 2018'!B464</f>
        <v>0</v>
      </c>
      <c r="O466" s="55">
        <f>'demand data 2018'!C464</f>
        <v>0</v>
      </c>
      <c r="P466" s="55">
        <f>'demand data 2018'!D464</f>
        <v>0</v>
      </c>
      <c r="Q466" s="55">
        <f>'demand data 2018'!E464</f>
        <v>0</v>
      </c>
      <c r="R466" s="55">
        <f>'demand data 2018'!F464</f>
        <v>0</v>
      </c>
      <c r="S466" s="55">
        <f>'demand data 2018'!G464</f>
        <v>0</v>
      </c>
      <c r="T466" s="55">
        <f>'demand data 2018'!H464</f>
        <v>0</v>
      </c>
      <c r="U466" s="55">
        <f>'demand data 2018'!I464</f>
        <v>0</v>
      </c>
      <c r="V466" s="55">
        <f>'demand data 2018'!J464</f>
        <v>0</v>
      </c>
      <c r="W466" s="34" t="str">
        <f t="shared" si="29"/>
        <v>Different</v>
      </c>
      <c r="X466" s="38">
        <f t="shared" si="30"/>
        <v>0</v>
      </c>
      <c r="Y466" s="34">
        <f t="shared" si="31"/>
        <v>0</v>
      </c>
      <c r="Z466" s="57">
        <f t="shared" si="32"/>
        <v>0</v>
      </c>
    </row>
    <row r="467" spans="2:26" x14ac:dyDescent="0.2">
      <c r="B467" s="46" t="s">
        <v>508</v>
      </c>
      <c r="C467" s="46"/>
      <c r="D467" s="48">
        <v>644</v>
      </c>
      <c r="E467" s="48">
        <v>652</v>
      </c>
      <c r="F467" s="48">
        <v>661</v>
      </c>
      <c r="G467" s="48">
        <v>657</v>
      </c>
      <c r="H467" s="48">
        <v>657</v>
      </c>
      <c r="I467" s="48">
        <v>661</v>
      </c>
      <c r="J467" s="48">
        <v>667</v>
      </c>
      <c r="K467" s="48">
        <v>669</v>
      </c>
      <c r="L467" s="37"/>
      <c r="M467" s="55" t="str">
        <f>'demand data 2018'!A465</f>
        <v>HUNN2B</v>
      </c>
      <c r="N467" s="55">
        <f>'demand data 2018'!B465</f>
        <v>0</v>
      </c>
      <c r="O467" s="55">
        <f>'demand data 2018'!C465</f>
        <v>0</v>
      </c>
      <c r="P467" s="55">
        <f>'demand data 2018'!D465</f>
        <v>0</v>
      </c>
      <c r="Q467" s="55">
        <f>'demand data 2018'!E465</f>
        <v>0</v>
      </c>
      <c r="R467" s="55">
        <f>'demand data 2018'!F465</f>
        <v>0</v>
      </c>
      <c r="S467" s="55">
        <f>'demand data 2018'!G465</f>
        <v>0</v>
      </c>
      <c r="T467" s="55">
        <f>'demand data 2018'!H465</f>
        <v>0</v>
      </c>
      <c r="U467" s="55">
        <f>'demand data 2018'!I465</f>
        <v>0</v>
      </c>
      <c r="V467" s="55">
        <f>'demand data 2018'!J465</f>
        <v>0</v>
      </c>
      <c r="W467" s="34" t="str">
        <f t="shared" si="29"/>
        <v>Different</v>
      </c>
      <c r="X467" s="38">
        <f t="shared" si="30"/>
        <v>652</v>
      </c>
      <c r="Y467" s="34">
        <f t="shared" si="31"/>
        <v>0</v>
      </c>
      <c r="Z467" s="57">
        <f t="shared" si="32"/>
        <v>1</v>
      </c>
    </row>
    <row r="468" spans="2:26" x14ac:dyDescent="0.2">
      <c r="B468" s="46" t="s">
        <v>759</v>
      </c>
      <c r="C468" s="46"/>
      <c r="D468" s="48">
        <v>0</v>
      </c>
      <c r="E468" s="48">
        <v>0</v>
      </c>
      <c r="F468" s="48">
        <v>0</v>
      </c>
      <c r="G468" s="48">
        <v>0</v>
      </c>
      <c r="H468" s="48">
        <v>0</v>
      </c>
      <c r="I468" s="48">
        <v>0</v>
      </c>
      <c r="J468" s="48">
        <v>0</v>
      </c>
      <c r="K468" s="48">
        <v>0</v>
      </c>
      <c r="L468" s="37"/>
      <c r="M468" s="55" t="str">
        <f>'demand data 2018'!A466</f>
        <v>HUNN2C</v>
      </c>
      <c r="N468" s="55">
        <f>'demand data 2018'!B466</f>
        <v>0</v>
      </c>
      <c r="O468" s="55">
        <f>'demand data 2018'!C466</f>
        <v>0</v>
      </c>
      <c r="P468" s="55">
        <f>'demand data 2018'!D466</f>
        <v>0</v>
      </c>
      <c r="Q468" s="55">
        <f>'demand data 2018'!E466</f>
        <v>0</v>
      </c>
      <c r="R468" s="55">
        <f>'demand data 2018'!F466</f>
        <v>0</v>
      </c>
      <c r="S468" s="55">
        <f>'demand data 2018'!G466</f>
        <v>0</v>
      </c>
      <c r="T468" s="55">
        <f>'demand data 2018'!H466</f>
        <v>0</v>
      </c>
      <c r="U468" s="55">
        <f>'demand data 2018'!I466</f>
        <v>0</v>
      </c>
      <c r="V468" s="55">
        <f>'demand data 2018'!J466</f>
        <v>0</v>
      </c>
      <c r="W468" s="34" t="str">
        <f t="shared" si="29"/>
        <v>Different</v>
      </c>
      <c r="X468" s="38">
        <f t="shared" si="30"/>
        <v>0</v>
      </c>
      <c r="Y468" s="34">
        <f t="shared" si="31"/>
        <v>0</v>
      </c>
      <c r="Z468" s="57">
        <f t="shared" si="32"/>
        <v>0</v>
      </c>
    </row>
    <row r="469" spans="2:26" x14ac:dyDescent="0.2">
      <c r="B469" s="46" t="s">
        <v>609</v>
      </c>
      <c r="C469" s="50"/>
      <c r="D469" s="48">
        <v>4</v>
      </c>
      <c r="E469" s="48">
        <v>4</v>
      </c>
      <c r="F469" s="48">
        <v>4</v>
      </c>
      <c r="G469" s="48">
        <v>4</v>
      </c>
      <c r="H469" s="48">
        <v>4</v>
      </c>
      <c r="I469" s="48">
        <v>4</v>
      </c>
      <c r="J469" s="48">
        <v>4</v>
      </c>
      <c r="K469" s="48">
        <v>4</v>
      </c>
      <c r="L469" s="37"/>
      <c r="M469" s="55" t="str">
        <f>'demand data 2018'!A467</f>
        <v>HUNN2D</v>
      </c>
      <c r="N469" s="55">
        <f>'demand data 2018'!B467</f>
        <v>0</v>
      </c>
      <c r="O469" s="55">
        <f>'demand data 2018'!C467</f>
        <v>0</v>
      </c>
      <c r="P469" s="55">
        <f>'demand data 2018'!D467</f>
        <v>0</v>
      </c>
      <c r="Q469" s="55">
        <f>'demand data 2018'!E467</f>
        <v>0</v>
      </c>
      <c r="R469" s="55">
        <f>'demand data 2018'!F467</f>
        <v>0</v>
      </c>
      <c r="S469" s="55">
        <f>'demand data 2018'!G467</f>
        <v>0</v>
      </c>
      <c r="T469" s="55">
        <f>'demand data 2018'!H467</f>
        <v>0</v>
      </c>
      <c r="U469" s="55">
        <f>'demand data 2018'!I467</f>
        <v>0</v>
      </c>
      <c r="V469" s="55">
        <f>'demand data 2018'!J467</f>
        <v>0</v>
      </c>
      <c r="W469" s="34" t="str">
        <f t="shared" si="29"/>
        <v>Different</v>
      </c>
      <c r="X469" s="38">
        <f t="shared" si="30"/>
        <v>4</v>
      </c>
      <c r="Y469" s="34">
        <f t="shared" si="31"/>
        <v>0</v>
      </c>
      <c r="Z469" s="57">
        <f t="shared" si="32"/>
        <v>1</v>
      </c>
    </row>
    <row r="470" spans="2:26" x14ac:dyDescent="0.2">
      <c r="B470" s="46" t="s">
        <v>74</v>
      </c>
      <c r="C470" s="46"/>
      <c r="D470" s="48">
        <v>0</v>
      </c>
      <c r="E470" s="48">
        <v>0</v>
      </c>
      <c r="F470" s="48">
        <v>0</v>
      </c>
      <c r="G470" s="48">
        <v>0</v>
      </c>
      <c r="H470" s="48">
        <v>0</v>
      </c>
      <c r="I470" s="48">
        <v>0</v>
      </c>
      <c r="J470" s="48">
        <v>0</v>
      </c>
      <c r="K470" s="48">
        <v>0</v>
      </c>
      <c r="L470" s="37"/>
      <c r="M470" s="55" t="str">
        <f>'demand data 2018'!A468</f>
        <v>HUNN4A</v>
      </c>
      <c r="N470" s="55">
        <f>'demand data 2018'!B468</f>
        <v>0</v>
      </c>
      <c r="O470" s="55">
        <f>'demand data 2018'!C468</f>
        <v>0</v>
      </c>
      <c r="P470" s="55">
        <f>'demand data 2018'!D468</f>
        <v>0</v>
      </c>
      <c r="Q470" s="55">
        <f>'demand data 2018'!E468</f>
        <v>0</v>
      </c>
      <c r="R470" s="55">
        <f>'demand data 2018'!F468</f>
        <v>0</v>
      </c>
      <c r="S470" s="55">
        <f>'demand data 2018'!G468</f>
        <v>0</v>
      </c>
      <c r="T470" s="55">
        <f>'demand data 2018'!H468</f>
        <v>0</v>
      </c>
      <c r="U470" s="55">
        <f>'demand data 2018'!I468</f>
        <v>0</v>
      </c>
      <c r="V470" s="55">
        <f>'demand data 2018'!J468</f>
        <v>0</v>
      </c>
      <c r="W470" s="34" t="str">
        <f t="shared" si="29"/>
        <v>Different</v>
      </c>
      <c r="X470" s="38">
        <f t="shared" si="30"/>
        <v>0</v>
      </c>
      <c r="Y470" s="34">
        <f t="shared" si="31"/>
        <v>0</v>
      </c>
      <c r="Z470" s="57">
        <f t="shared" si="32"/>
        <v>0</v>
      </c>
    </row>
    <row r="471" spans="2:26" x14ac:dyDescent="0.2">
      <c r="B471" s="46" t="s">
        <v>496</v>
      </c>
      <c r="C471" s="53"/>
      <c r="D471" s="48">
        <v>125</v>
      </c>
      <c r="E471" s="48">
        <v>126</v>
      </c>
      <c r="F471" s="48">
        <v>126</v>
      </c>
      <c r="G471" s="48">
        <v>126</v>
      </c>
      <c r="H471" s="48">
        <v>128</v>
      </c>
      <c r="I471" s="48">
        <v>130</v>
      </c>
      <c r="J471" s="48">
        <v>132</v>
      </c>
      <c r="K471" s="48">
        <v>135</v>
      </c>
      <c r="L471" s="37"/>
      <c r="M471" s="55" t="str">
        <f>'demand data 2018'!A469</f>
        <v>HUNN4B</v>
      </c>
      <c r="N471" s="55">
        <f>'demand data 2018'!B469</f>
        <v>0</v>
      </c>
      <c r="O471" s="55">
        <f>'demand data 2018'!C469</f>
        <v>0</v>
      </c>
      <c r="P471" s="55">
        <f>'demand data 2018'!D469</f>
        <v>0</v>
      </c>
      <c r="Q471" s="55">
        <f>'demand data 2018'!E469</f>
        <v>0</v>
      </c>
      <c r="R471" s="55">
        <f>'demand data 2018'!F469</f>
        <v>0</v>
      </c>
      <c r="S471" s="55">
        <f>'demand data 2018'!G469</f>
        <v>0</v>
      </c>
      <c r="T471" s="55">
        <f>'demand data 2018'!H469</f>
        <v>0</v>
      </c>
      <c r="U471" s="55">
        <f>'demand data 2018'!I469</f>
        <v>0</v>
      </c>
      <c r="V471" s="55">
        <f>'demand data 2018'!J469</f>
        <v>0</v>
      </c>
      <c r="W471" s="34" t="str">
        <f t="shared" si="29"/>
        <v>Different</v>
      </c>
      <c r="X471" s="38">
        <f t="shared" si="30"/>
        <v>126</v>
      </c>
      <c r="Y471" s="34">
        <f t="shared" si="31"/>
        <v>0</v>
      </c>
      <c r="Z471" s="57">
        <f t="shared" si="32"/>
        <v>1</v>
      </c>
    </row>
    <row r="472" spans="2:26" x14ac:dyDescent="0.2">
      <c r="B472" s="46" t="s">
        <v>712</v>
      </c>
      <c r="C472" s="46"/>
      <c r="D472" s="48">
        <v>0</v>
      </c>
      <c r="E472" s="48">
        <v>0</v>
      </c>
      <c r="F472" s="48">
        <v>0</v>
      </c>
      <c r="G472" s="48">
        <v>0</v>
      </c>
      <c r="H472" s="48">
        <v>0</v>
      </c>
      <c r="I472" s="48">
        <v>0</v>
      </c>
      <c r="J472" s="48">
        <v>0</v>
      </c>
      <c r="K472" s="48">
        <v>0</v>
      </c>
      <c r="L472" s="37"/>
      <c r="M472" s="55" t="str">
        <f>'demand data 2018'!A470</f>
        <v>HURS20</v>
      </c>
      <c r="N472" s="55">
        <f>'demand data 2018'!B470</f>
        <v>0</v>
      </c>
      <c r="O472" s="55">
        <f>'demand data 2018'!C470</f>
        <v>234</v>
      </c>
      <c r="P472" s="55">
        <f>'demand data 2018'!D470</f>
        <v>232</v>
      </c>
      <c r="Q472" s="55">
        <f>'demand data 2018'!E470</f>
        <v>235</v>
      </c>
      <c r="R472" s="55">
        <f>'demand data 2018'!F470</f>
        <v>240</v>
      </c>
      <c r="S472" s="55">
        <f>'demand data 2018'!G470</f>
        <v>244</v>
      </c>
      <c r="T472" s="55">
        <f>'demand data 2018'!H470</f>
        <v>259</v>
      </c>
      <c r="U472" s="55">
        <f>'demand data 2018'!I470</f>
        <v>262</v>
      </c>
      <c r="V472" s="55">
        <f>'demand data 2018'!J470</f>
        <v>266</v>
      </c>
      <c r="W472" s="34" t="str">
        <f t="shared" si="29"/>
        <v>Different</v>
      </c>
      <c r="X472" s="38">
        <f t="shared" si="30"/>
        <v>0</v>
      </c>
      <c r="Y472" s="34">
        <f t="shared" si="31"/>
        <v>234</v>
      </c>
      <c r="Z472" s="57">
        <f t="shared" si="32"/>
        <v>0</v>
      </c>
    </row>
    <row r="473" spans="2:26" x14ac:dyDescent="0.2">
      <c r="B473" s="46" t="s">
        <v>98</v>
      </c>
      <c r="C473" s="46"/>
      <c r="D473" s="48">
        <v>0</v>
      </c>
      <c r="E473" s="48">
        <v>0</v>
      </c>
      <c r="F473" s="48">
        <v>0</v>
      </c>
      <c r="G473" s="48">
        <v>0</v>
      </c>
      <c r="H473" s="48">
        <v>0</v>
      </c>
      <c r="I473" s="48">
        <v>0</v>
      </c>
      <c r="J473" s="48">
        <v>0</v>
      </c>
      <c r="K473" s="48">
        <v>0</v>
      </c>
      <c r="L473" s="37"/>
      <c r="M473" s="55" t="str">
        <f>'demand data 2018'!A471</f>
        <v>HUTT40</v>
      </c>
      <c r="N473" s="55">
        <f>'demand data 2018'!B471</f>
        <v>0</v>
      </c>
      <c r="O473" s="55">
        <f>'demand data 2018'!C471</f>
        <v>193</v>
      </c>
      <c r="P473" s="55">
        <f>'demand data 2018'!D471</f>
        <v>191</v>
      </c>
      <c r="Q473" s="55">
        <f>'demand data 2018'!E471</f>
        <v>187</v>
      </c>
      <c r="R473" s="55">
        <f>'demand data 2018'!F471</f>
        <v>187</v>
      </c>
      <c r="S473" s="55">
        <f>'demand data 2018'!G471</f>
        <v>188</v>
      </c>
      <c r="T473" s="55">
        <f>'demand data 2018'!H471</f>
        <v>188</v>
      </c>
      <c r="U473" s="55">
        <f>'demand data 2018'!I471</f>
        <v>187</v>
      </c>
      <c r="V473" s="55">
        <f>'demand data 2018'!J471</f>
        <v>185</v>
      </c>
      <c r="W473" s="34" t="str">
        <f t="shared" si="29"/>
        <v>Different</v>
      </c>
      <c r="X473" s="38">
        <f t="shared" si="30"/>
        <v>0</v>
      </c>
      <c r="Y473" s="34">
        <f t="shared" si="31"/>
        <v>193</v>
      </c>
      <c r="Z473" s="57">
        <f t="shared" si="32"/>
        <v>0</v>
      </c>
    </row>
    <row r="474" spans="2:26" x14ac:dyDescent="0.2">
      <c r="L474" s="37"/>
      <c r="M474" s="55" t="str">
        <f>'demand data 2018'!A472</f>
        <v>IMPP40</v>
      </c>
      <c r="N474" s="55">
        <f>'demand data 2018'!B472</f>
        <v>0</v>
      </c>
      <c r="O474" s="55">
        <f>'demand data 2018'!C472</f>
        <v>85</v>
      </c>
      <c r="P474" s="55">
        <f>'demand data 2018'!D472</f>
        <v>99</v>
      </c>
      <c r="Q474" s="55">
        <f>'demand data 2018'!E472</f>
        <v>104</v>
      </c>
      <c r="R474" s="55">
        <f>'demand data 2018'!F472</f>
        <v>104</v>
      </c>
      <c r="S474" s="55">
        <f>'demand data 2018'!G472</f>
        <v>104</v>
      </c>
      <c r="T474" s="55">
        <f>'demand data 2018'!H472</f>
        <v>105</v>
      </c>
      <c r="U474" s="55">
        <f>'demand data 2018'!I472</f>
        <v>105</v>
      </c>
      <c r="V474" s="55">
        <f>'demand data 2018'!J472</f>
        <v>106</v>
      </c>
      <c r="W474" s="34" t="str">
        <f t="shared" si="29"/>
        <v>Different</v>
      </c>
      <c r="X474" s="38">
        <f t="shared" si="30"/>
        <v>0</v>
      </c>
      <c r="Y474" s="34">
        <f t="shared" si="31"/>
        <v>85</v>
      </c>
      <c r="Z474" s="57">
        <f t="shared" si="32"/>
        <v>0</v>
      </c>
    </row>
    <row r="475" spans="2:26" x14ac:dyDescent="0.2">
      <c r="B475" s="46" t="s">
        <v>357</v>
      </c>
      <c r="C475" s="53"/>
      <c r="D475" s="48">
        <v>-9</v>
      </c>
      <c r="E475" s="48">
        <v>-9</v>
      </c>
      <c r="F475" s="48">
        <v>-9</v>
      </c>
      <c r="G475" s="48">
        <v>-9</v>
      </c>
      <c r="H475" s="48">
        <v>-9</v>
      </c>
      <c r="I475" s="48">
        <v>-9</v>
      </c>
      <c r="J475" s="48">
        <v>-9</v>
      </c>
      <c r="K475" s="48">
        <v>-9</v>
      </c>
      <c r="L475" s="37"/>
      <c r="M475" s="55" t="str">
        <f>'demand data 2018'!A473</f>
        <v>INDQ40</v>
      </c>
      <c r="N475" s="55">
        <f>'demand data 2018'!B473</f>
        <v>0</v>
      </c>
      <c r="O475" s="55">
        <f>'demand data 2018'!C473</f>
        <v>293</v>
      </c>
      <c r="P475" s="55">
        <f>'demand data 2018'!D473</f>
        <v>296</v>
      </c>
      <c r="Q475" s="55">
        <f>'demand data 2018'!E473</f>
        <v>300</v>
      </c>
      <c r="R475" s="55">
        <f>'demand data 2018'!F473</f>
        <v>307</v>
      </c>
      <c r="S475" s="55">
        <f>'demand data 2018'!G473</f>
        <v>314</v>
      </c>
      <c r="T475" s="55">
        <f>'demand data 2018'!H473</f>
        <v>323</v>
      </c>
      <c r="U475" s="55">
        <f>'demand data 2018'!I473</f>
        <v>332</v>
      </c>
      <c r="V475" s="55">
        <f>'demand data 2018'!J473</f>
        <v>342</v>
      </c>
      <c r="W475" s="34" t="str">
        <f t="shared" si="29"/>
        <v>Different</v>
      </c>
      <c r="X475" s="38">
        <f t="shared" si="30"/>
        <v>-9</v>
      </c>
      <c r="Y475" s="34">
        <f t="shared" si="31"/>
        <v>293</v>
      </c>
      <c r="Z475" s="57">
        <f t="shared" si="32"/>
        <v>33.555555555555557</v>
      </c>
    </row>
    <row r="476" spans="2:26" x14ac:dyDescent="0.2">
      <c r="B476" s="46" t="s">
        <v>411</v>
      </c>
      <c r="C476" s="53"/>
      <c r="D476" s="48">
        <v>278</v>
      </c>
      <c r="E476" s="48">
        <v>288</v>
      </c>
      <c r="F476" s="48">
        <v>293</v>
      </c>
      <c r="G476" s="48">
        <v>300</v>
      </c>
      <c r="H476" s="48">
        <v>317</v>
      </c>
      <c r="I476" s="48">
        <v>324</v>
      </c>
      <c r="J476" s="48">
        <v>332</v>
      </c>
      <c r="K476" s="48">
        <v>340</v>
      </c>
      <c r="L476" s="37"/>
      <c r="M476" s="55" t="str">
        <f>'demand data 2018'!A474</f>
        <v>INGA1Q</v>
      </c>
      <c r="N476" s="55">
        <f>'demand data 2018'!B474</f>
        <v>0</v>
      </c>
      <c r="O476" s="55">
        <f>'demand data 2018'!C474</f>
        <v>0</v>
      </c>
      <c r="P476" s="55">
        <f>'demand data 2018'!D474</f>
        <v>0</v>
      </c>
      <c r="Q476" s="55">
        <f>'demand data 2018'!E474</f>
        <v>0</v>
      </c>
      <c r="R476" s="55">
        <f>'demand data 2018'!F474</f>
        <v>0</v>
      </c>
      <c r="S476" s="55">
        <f>'demand data 2018'!G474</f>
        <v>0</v>
      </c>
      <c r="T476" s="55">
        <f>'demand data 2018'!H474</f>
        <v>0</v>
      </c>
      <c r="U476" s="55">
        <f>'demand data 2018'!I474</f>
        <v>0</v>
      </c>
      <c r="V476" s="55">
        <f>'demand data 2018'!J474</f>
        <v>0</v>
      </c>
      <c r="W476" s="34" t="str">
        <f t="shared" si="29"/>
        <v>Different</v>
      </c>
      <c r="X476" s="38">
        <f t="shared" si="30"/>
        <v>288</v>
      </c>
      <c r="Y476" s="34">
        <f t="shared" si="31"/>
        <v>0</v>
      </c>
      <c r="Z476" s="57">
        <f t="shared" si="32"/>
        <v>1</v>
      </c>
    </row>
    <row r="477" spans="2:26" x14ac:dyDescent="0.2">
      <c r="B477" s="46" t="s">
        <v>358</v>
      </c>
      <c r="C477" s="53"/>
      <c r="D477" s="48">
        <v>30</v>
      </c>
      <c r="E477" s="48">
        <v>30</v>
      </c>
      <c r="F477" s="48">
        <v>30</v>
      </c>
      <c r="G477" s="48">
        <v>30</v>
      </c>
      <c r="H477" s="48">
        <v>30</v>
      </c>
      <c r="I477" s="48">
        <v>30</v>
      </c>
      <c r="J477" s="48">
        <v>30</v>
      </c>
      <c r="K477" s="48">
        <v>30</v>
      </c>
      <c r="L477" s="37"/>
      <c r="M477" s="55" t="str">
        <f>'demand data 2018'!A475</f>
        <v>INKE1Q</v>
      </c>
      <c r="N477" s="55">
        <f>'demand data 2018'!B475</f>
        <v>0</v>
      </c>
      <c r="O477" s="55">
        <f>'demand data 2018'!C475</f>
        <v>20</v>
      </c>
      <c r="P477" s="55">
        <f>'demand data 2018'!D475</f>
        <v>5</v>
      </c>
      <c r="Q477" s="55">
        <f>'demand data 2018'!E475</f>
        <v>5</v>
      </c>
      <c r="R477" s="55">
        <f>'demand data 2018'!F475</f>
        <v>5</v>
      </c>
      <c r="S477" s="55">
        <f>'demand data 2018'!G475</f>
        <v>5</v>
      </c>
      <c r="T477" s="55">
        <f>'demand data 2018'!H475</f>
        <v>5</v>
      </c>
      <c r="U477" s="55">
        <f>'demand data 2018'!I475</f>
        <v>5</v>
      </c>
      <c r="V477" s="55">
        <f>'demand data 2018'!J475</f>
        <v>5</v>
      </c>
      <c r="W477" s="34" t="str">
        <f t="shared" si="29"/>
        <v>Different</v>
      </c>
      <c r="X477" s="38">
        <f t="shared" si="30"/>
        <v>30</v>
      </c>
      <c r="Y477" s="34">
        <f t="shared" si="31"/>
        <v>20</v>
      </c>
      <c r="Z477" s="57">
        <f t="shared" si="32"/>
        <v>0.33333333333333331</v>
      </c>
    </row>
    <row r="478" spans="2:26" x14ac:dyDescent="0.2">
      <c r="B478" s="46" t="s">
        <v>359</v>
      </c>
      <c r="C478" s="53"/>
      <c r="D478" s="48">
        <v>30</v>
      </c>
      <c r="E478" s="48">
        <v>30</v>
      </c>
      <c r="F478" s="48">
        <v>30</v>
      </c>
      <c r="G478" s="48">
        <v>30</v>
      </c>
      <c r="H478" s="48">
        <v>30</v>
      </c>
      <c r="I478" s="48">
        <v>30</v>
      </c>
      <c r="J478" s="48">
        <v>30</v>
      </c>
      <c r="K478" s="48">
        <v>30</v>
      </c>
      <c r="L478" s="37"/>
      <c r="M478" s="55" t="str">
        <f>'demand data 2018'!A476</f>
        <v>INKE1R</v>
      </c>
      <c r="N478" s="55">
        <f>'demand data 2018'!B476</f>
        <v>0</v>
      </c>
      <c r="O478" s="55">
        <f>'demand data 2018'!C476</f>
        <v>20</v>
      </c>
      <c r="P478" s="55">
        <f>'demand data 2018'!D476</f>
        <v>5</v>
      </c>
      <c r="Q478" s="55">
        <f>'demand data 2018'!E476</f>
        <v>5</v>
      </c>
      <c r="R478" s="55">
        <f>'demand data 2018'!F476</f>
        <v>5</v>
      </c>
      <c r="S478" s="55">
        <f>'demand data 2018'!G476</f>
        <v>5</v>
      </c>
      <c r="T478" s="55">
        <f>'demand data 2018'!H476</f>
        <v>5</v>
      </c>
      <c r="U478" s="55">
        <f>'demand data 2018'!I476</f>
        <v>5</v>
      </c>
      <c r="V478" s="55">
        <f>'demand data 2018'!J476</f>
        <v>5</v>
      </c>
      <c r="W478" s="34" t="str">
        <f t="shared" si="29"/>
        <v>Different</v>
      </c>
      <c r="X478" s="38">
        <f t="shared" si="30"/>
        <v>30</v>
      </c>
      <c r="Y478" s="34">
        <f t="shared" si="31"/>
        <v>20</v>
      </c>
      <c r="Z478" s="57">
        <f t="shared" si="32"/>
        <v>0.33333333333333331</v>
      </c>
    </row>
    <row r="479" spans="2:26" x14ac:dyDescent="0.2">
      <c r="B479" s="46" t="s">
        <v>610</v>
      </c>
      <c r="C479" s="53"/>
      <c r="D479" s="48">
        <v>-14</v>
      </c>
      <c r="E479" s="48">
        <v>-14</v>
      </c>
      <c r="F479" s="48">
        <v>-14</v>
      </c>
      <c r="G479" s="48">
        <v>-14</v>
      </c>
      <c r="H479" s="48">
        <v>-14</v>
      </c>
      <c r="I479" s="48">
        <v>-14</v>
      </c>
      <c r="J479" s="48">
        <v>-14</v>
      </c>
      <c r="K479" s="48">
        <v>-14</v>
      </c>
      <c r="L479" s="37"/>
      <c r="M479" s="55" t="str">
        <f>'demand data 2018'!A477</f>
        <v>INNE10</v>
      </c>
      <c r="N479" s="55">
        <f>'demand data 2018'!B477</f>
        <v>0</v>
      </c>
      <c r="O479" s="55">
        <f>'demand data 2018'!C477</f>
        <v>0</v>
      </c>
      <c r="P479" s="55">
        <f>'demand data 2018'!D477</f>
        <v>0</v>
      </c>
      <c r="Q479" s="55">
        <f>'demand data 2018'!E477</f>
        <v>0</v>
      </c>
      <c r="R479" s="55">
        <f>'demand data 2018'!F477</f>
        <v>0</v>
      </c>
      <c r="S479" s="55">
        <f>'demand data 2018'!G477</f>
        <v>0</v>
      </c>
      <c r="T479" s="55">
        <f>'demand data 2018'!H477</f>
        <v>0</v>
      </c>
      <c r="U479" s="55">
        <f>'demand data 2018'!I477</f>
        <v>0</v>
      </c>
      <c r="V479" s="55">
        <f>'demand data 2018'!J477</f>
        <v>0</v>
      </c>
      <c r="W479" s="34" t="str">
        <f t="shared" si="29"/>
        <v>Different</v>
      </c>
      <c r="X479" s="38">
        <f t="shared" si="30"/>
        <v>-14</v>
      </c>
      <c r="Y479" s="34">
        <f t="shared" si="31"/>
        <v>0</v>
      </c>
      <c r="Z479" s="57">
        <f t="shared" si="32"/>
        <v>1</v>
      </c>
    </row>
    <row r="480" spans="2:26" x14ac:dyDescent="0.2">
      <c r="B480" s="46" t="s">
        <v>360</v>
      </c>
      <c r="C480" s="46"/>
      <c r="D480" s="48">
        <v>15</v>
      </c>
      <c r="E480" s="48">
        <v>15</v>
      </c>
      <c r="F480" s="48">
        <v>15</v>
      </c>
      <c r="G480" s="48">
        <v>15</v>
      </c>
      <c r="H480" s="48">
        <v>15</v>
      </c>
      <c r="I480" s="48">
        <v>15</v>
      </c>
      <c r="J480" s="48">
        <v>15</v>
      </c>
      <c r="K480" s="48">
        <v>15</v>
      </c>
      <c r="L480" s="37"/>
      <c r="M480" s="55" t="str">
        <f>'demand data 2018'!A478</f>
        <v>INNE1Q</v>
      </c>
      <c r="N480" s="55">
        <f>'demand data 2018'!B478</f>
        <v>0</v>
      </c>
      <c r="O480" s="55">
        <f>'demand data 2018'!C478</f>
        <v>29</v>
      </c>
      <c r="P480" s="55">
        <f>'demand data 2018'!D478</f>
        <v>29</v>
      </c>
      <c r="Q480" s="55">
        <f>'demand data 2018'!E478</f>
        <v>29</v>
      </c>
      <c r="R480" s="55">
        <f>'demand data 2018'!F478</f>
        <v>29</v>
      </c>
      <c r="S480" s="55">
        <f>'demand data 2018'!G478</f>
        <v>29</v>
      </c>
      <c r="T480" s="55">
        <f>'demand data 2018'!H478</f>
        <v>28</v>
      </c>
      <c r="U480" s="55">
        <f>'demand data 2018'!I478</f>
        <v>28</v>
      </c>
      <c r="V480" s="55">
        <f>'demand data 2018'!J478</f>
        <v>28</v>
      </c>
      <c r="W480" s="34" t="str">
        <f t="shared" si="29"/>
        <v>Different</v>
      </c>
      <c r="X480" s="38">
        <f t="shared" si="30"/>
        <v>15</v>
      </c>
      <c r="Y480" s="34">
        <f t="shared" si="31"/>
        <v>29</v>
      </c>
      <c r="Z480" s="57">
        <f t="shared" si="32"/>
        <v>-0.93333333333333335</v>
      </c>
    </row>
    <row r="481" spans="2:27" x14ac:dyDescent="0.2">
      <c r="B481" s="46" t="s">
        <v>361</v>
      </c>
      <c r="C481" s="46"/>
      <c r="D481" s="48">
        <v>15</v>
      </c>
      <c r="E481" s="48">
        <v>15</v>
      </c>
      <c r="F481" s="48">
        <v>15</v>
      </c>
      <c r="G481" s="48">
        <v>15</v>
      </c>
      <c r="H481" s="48">
        <v>15</v>
      </c>
      <c r="I481" s="48">
        <v>15</v>
      </c>
      <c r="J481" s="48">
        <v>15</v>
      </c>
      <c r="K481" s="48">
        <v>15</v>
      </c>
      <c r="L481" s="37"/>
      <c r="M481" s="55" t="str">
        <f>'demand data 2018'!A479</f>
        <v>INNE1R</v>
      </c>
      <c r="N481" s="55">
        <f>'demand data 2018'!B479</f>
        <v>0</v>
      </c>
      <c r="O481" s="55">
        <f>'demand data 2018'!C479</f>
        <v>29</v>
      </c>
      <c r="P481" s="55">
        <f>'demand data 2018'!D479</f>
        <v>29</v>
      </c>
      <c r="Q481" s="55">
        <f>'demand data 2018'!E479</f>
        <v>29</v>
      </c>
      <c r="R481" s="55">
        <f>'demand data 2018'!F479</f>
        <v>29</v>
      </c>
      <c r="S481" s="55">
        <f>'demand data 2018'!G479</f>
        <v>29</v>
      </c>
      <c r="T481" s="55">
        <f>'demand data 2018'!H479</f>
        <v>28</v>
      </c>
      <c r="U481" s="55">
        <f>'demand data 2018'!I479</f>
        <v>28</v>
      </c>
      <c r="V481" s="55">
        <f>'demand data 2018'!J479</f>
        <v>28</v>
      </c>
      <c r="W481" s="34" t="str">
        <f t="shared" si="29"/>
        <v>Different</v>
      </c>
      <c r="X481" s="38">
        <f t="shared" si="30"/>
        <v>15</v>
      </c>
      <c r="Y481" s="34">
        <f t="shared" si="31"/>
        <v>29</v>
      </c>
      <c r="Z481" s="57">
        <f t="shared" si="32"/>
        <v>-0.93333333333333335</v>
      </c>
    </row>
    <row r="482" spans="2:27" x14ac:dyDescent="0.2">
      <c r="B482" s="46" t="s">
        <v>75</v>
      </c>
      <c r="C482" s="46"/>
      <c r="D482" s="48">
        <v>0</v>
      </c>
      <c r="E482" s="48">
        <v>0</v>
      </c>
      <c r="F482" s="48">
        <v>0</v>
      </c>
      <c r="G482" s="48">
        <v>0</v>
      </c>
      <c r="H482" s="48">
        <v>0</v>
      </c>
      <c r="I482" s="48">
        <v>0</v>
      </c>
      <c r="J482" s="48">
        <v>0</v>
      </c>
      <c r="K482" s="48">
        <v>0</v>
      </c>
      <c r="L482" s="37"/>
      <c r="M482" s="55" t="str">
        <f>'demand data 2018'!A480</f>
        <v>INRU1Q</v>
      </c>
      <c r="N482" s="55">
        <f>'demand data 2018'!B480</f>
        <v>0</v>
      </c>
      <c r="O482" s="55">
        <f>'demand data 2018'!C480</f>
        <v>0</v>
      </c>
      <c r="P482" s="55">
        <f>'demand data 2018'!D480</f>
        <v>0</v>
      </c>
      <c r="Q482" s="55">
        <f>'demand data 2018'!E480</f>
        <v>0</v>
      </c>
      <c r="R482" s="55">
        <f>'demand data 2018'!F480</f>
        <v>0</v>
      </c>
      <c r="S482" s="55">
        <f>'demand data 2018'!G480</f>
        <v>0</v>
      </c>
      <c r="T482" s="55">
        <f>'demand data 2018'!H480</f>
        <v>0</v>
      </c>
      <c r="U482" s="55">
        <f>'demand data 2018'!I480</f>
        <v>0</v>
      </c>
      <c r="V482" s="55">
        <f>'demand data 2018'!J480</f>
        <v>0</v>
      </c>
      <c r="W482" s="34" t="str">
        <f t="shared" si="29"/>
        <v>Different</v>
      </c>
      <c r="X482" s="38">
        <f t="shared" si="30"/>
        <v>0</v>
      </c>
      <c r="Y482" s="34">
        <f t="shared" si="31"/>
        <v>0</v>
      </c>
      <c r="Z482" s="57">
        <f t="shared" si="32"/>
        <v>0</v>
      </c>
    </row>
    <row r="483" spans="2:27" x14ac:dyDescent="0.2">
      <c r="B483" s="46" t="s">
        <v>886</v>
      </c>
      <c r="C483" s="40"/>
      <c r="D483" s="48">
        <v>0</v>
      </c>
      <c r="E483" s="48">
        <v>0</v>
      </c>
      <c r="F483" s="48">
        <v>0</v>
      </c>
      <c r="G483" s="48">
        <v>0</v>
      </c>
      <c r="H483" s="48">
        <v>0</v>
      </c>
      <c r="I483" s="48">
        <v>0</v>
      </c>
      <c r="J483" s="48">
        <v>0</v>
      </c>
      <c r="K483" s="48">
        <v>0</v>
      </c>
      <c r="L483" s="37"/>
      <c r="M483" s="55" t="str">
        <f>'demand data 2018'!A481</f>
        <v>INRU1R</v>
      </c>
      <c r="N483" s="55">
        <f>'demand data 2018'!B481</f>
        <v>0</v>
      </c>
      <c r="O483" s="55">
        <f>'demand data 2018'!C481</f>
        <v>0</v>
      </c>
      <c r="P483" s="55">
        <f>'demand data 2018'!D481</f>
        <v>0</v>
      </c>
      <c r="Q483" s="55">
        <f>'demand data 2018'!E481</f>
        <v>0</v>
      </c>
      <c r="R483" s="55">
        <f>'demand data 2018'!F481</f>
        <v>0</v>
      </c>
      <c r="S483" s="55">
        <f>'demand data 2018'!G481</f>
        <v>0</v>
      </c>
      <c r="T483" s="55">
        <f>'demand data 2018'!H481</f>
        <v>0</v>
      </c>
      <c r="U483" s="55">
        <f>'demand data 2018'!I481</f>
        <v>0</v>
      </c>
      <c r="V483" s="55">
        <f>'demand data 2018'!J481</f>
        <v>0</v>
      </c>
      <c r="W483" s="34" t="str">
        <f t="shared" si="29"/>
        <v>Different</v>
      </c>
      <c r="X483" s="38">
        <f t="shared" si="30"/>
        <v>0</v>
      </c>
      <c r="Y483" s="34">
        <f t="shared" si="31"/>
        <v>0</v>
      </c>
      <c r="Z483" s="57">
        <f t="shared" si="32"/>
        <v>0</v>
      </c>
    </row>
    <row r="484" spans="2:27" x14ac:dyDescent="0.2">
      <c r="B484" s="46" t="s">
        <v>760</v>
      </c>
      <c r="C484" s="46"/>
      <c r="D484" s="48">
        <v>0</v>
      </c>
      <c r="E484" s="48">
        <v>0</v>
      </c>
      <c r="F484" s="48">
        <v>0</v>
      </c>
      <c r="G484" s="48">
        <v>0</v>
      </c>
      <c r="H484" s="48">
        <v>0</v>
      </c>
      <c r="I484" s="48">
        <v>0</v>
      </c>
      <c r="J484" s="48">
        <v>0</v>
      </c>
      <c r="K484" s="48">
        <v>0</v>
      </c>
      <c r="L484" s="37"/>
      <c r="M484" s="55" t="str">
        <f>'demand data 2018'!A482</f>
        <v>INRU1S</v>
      </c>
      <c r="N484" s="55">
        <f>'demand data 2018'!B482</f>
        <v>0</v>
      </c>
      <c r="O484" s="55">
        <f>'demand data 2018'!C482</f>
        <v>0</v>
      </c>
      <c r="P484" s="55">
        <f>'demand data 2018'!D482</f>
        <v>0</v>
      </c>
      <c r="Q484" s="55">
        <f>'demand data 2018'!E482</f>
        <v>0</v>
      </c>
      <c r="R484" s="55">
        <f>'demand data 2018'!F482</f>
        <v>0</v>
      </c>
      <c r="S484" s="55">
        <f>'demand data 2018'!G482</f>
        <v>0</v>
      </c>
      <c r="T484" s="55">
        <f>'demand data 2018'!H482</f>
        <v>0</v>
      </c>
      <c r="U484" s="55">
        <f>'demand data 2018'!I482</f>
        <v>0</v>
      </c>
      <c r="V484" s="55">
        <f>'demand data 2018'!J482</f>
        <v>0</v>
      </c>
      <c r="W484" s="34" t="str">
        <f t="shared" si="29"/>
        <v>Different</v>
      </c>
      <c r="X484" s="38">
        <f t="shared" si="30"/>
        <v>0</v>
      </c>
      <c r="Y484" s="34">
        <f t="shared" si="31"/>
        <v>0</v>
      </c>
      <c r="Z484" s="57">
        <f t="shared" si="32"/>
        <v>0</v>
      </c>
    </row>
    <row r="485" spans="2:27" x14ac:dyDescent="0.2">
      <c r="B485" s="46" t="s">
        <v>611</v>
      </c>
      <c r="C485" s="46"/>
      <c r="D485" s="48">
        <v>-17</v>
      </c>
      <c r="E485" s="48">
        <v>-18</v>
      </c>
      <c r="F485" s="48">
        <v>-19</v>
      </c>
      <c r="G485" s="48">
        <v>-19</v>
      </c>
      <c r="H485" s="48">
        <v>-20</v>
      </c>
      <c r="I485" s="48">
        <v>-21</v>
      </c>
      <c r="J485" s="48">
        <v>-21</v>
      </c>
      <c r="K485" s="48">
        <v>-22</v>
      </c>
      <c r="L485" s="37"/>
      <c r="M485" s="55" t="str">
        <f>'demand data 2018'!A483</f>
        <v>INVE10</v>
      </c>
      <c r="N485" s="55">
        <f>'demand data 2018'!B483</f>
        <v>0</v>
      </c>
      <c r="O485" s="55">
        <f>'demand data 2018'!C483</f>
        <v>0</v>
      </c>
      <c r="P485" s="55">
        <f>'demand data 2018'!D483</f>
        <v>0</v>
      </c>
      <c r="Q485" s="55">
        <f>'demand data 2018'!E483</f>
        <v>0</v>
      </c>
      <c r="R485" s="55">
        <f>'demand data 2018'!F483</f>
        <v>0</v>
      </c>
      <c r="S485" s="55">
        <f>'demand data 2018'!G483</f>
        <v>0</v>
      </c>
      <c r="T485" s="55">
        <f>'demand data 2018'!H483</f>
        <v>0</v>
      </c>
      <c r="U485" s="55">
        <f>'demand data 2018'!I483</f>
        <v>0</v>
      </c>
      <c r="V485" s="55">
        <f>'demand data 2018'!J483</f>
        <v>0</v>
      </c>
      <c r="W485" s="34" t="str">
        <f t="shared" si="29"/>
        <v>Different</v>
      </c>
      <c r="X485" s="38">
        <f t="shared" si="30"/>
        <v>-18</v>
      </c>
      <c r="Y485" s="34">
        <f t="shared" si="31"/>
        <v>0</v>
      </c>
      <c r="Z485" s="57">
        <f t="shared" si="32"/>
        <v>1</v>
      </c>
    </row>
    <row r="486" spans="2:27" x14ac:dyDescent="0.2">
      <c r="B486" s="46" t="s">
        <v>15</v>
      </c>
      <c r="C486" s="46"/>
      <c r="D486" s="48">
        <v>0</v>
      </c>
      <c r="E486" s="48">
        <v>0</v>
      </c>
      <c r="F486" s="48">
        <v>0</v>
      </c>
      <c r="G486" s="48">
        <v>0</v>
      </c>
      <c r="H486" s="48">
        <v>0</v>
      </c>
      <c r="I486" s="48">
        <v>0</v>
      </c>
      <c r="J486" s="48">
        <v>0</v>
      </c>
      <c r="K486" s="48">
        <v>0</v>
      </c>
      <c r="L486" s="37"/>
      <c r="M486" s="55" t="str">
        <f>'demand data 2018'!A484</f>
        <v>INVR10</v>
      </c>
      <c r="N486" s="55">
        <f>'demand data 2018'!B484</f>
        <v>0</v>
      </c>
      <c r="O486" s="55">
        <f>'demand data 2018'!C484</f>
        <v>0</v>
      </c>
      <c r="P486" s="55">
        <f>'demand data 2018'!D484</f>
        <v>0</v>
      </c>
      <c r="Q486" s="55">
        <f>'demand data 2018'!E484</f>
        <v>0</v>
      </c>
      <c r="R486" s="55">
        <f>'demand data 2018'!F484</f>
        <v>0</v>
      </c>
      <c r="S486" s="55">
        <f>'demand data 2018'!G484</f>
        <v>0</v>
      </c>
      <c r="T486" s="55">
        <f>'demand data 2018'!H484</f>
        <v>0</v>
      </c>
      <c r="U486" s="55">
        <f>'demand data 2018'!I484</f>
        <v>0</v>
      </c>
      <c r="V486" s="55">
        <f>'demand data 2018'!J484</f>
        <v>0</v>
      </c>
      <c r="W486" s="34" t="str">
        <f t="shared" si="29"/>
        <v>Different</v>
      </c>
      <c r="X486" s="38">
        <f t="shared" si="30"/>
        <v>0</v>
      </c>
      <c r="Y486" s="34">
        <f t="shared" si="31"/>
        <v>0</v>
      </c>
      <c r="Z486" s="57">
        <f t="shared" si="32"/>
        <v>0</v>
      </c>
    </row>
    <row r="487" spans="2:27" x14ac:dyDescent="0.2">
      <c r="B487" s="46" t="s">
        <v>362</v>
      </c>
      <c r="C487" s="46"/>
      <c r="D487" s="48">
        <v>33</v>
      </c>
      <c r="E487" s="48">
        <v>30</v>
      </c>
      <c r="F487" s="48">
        <v>29</v>
      </c>
      <c r="G487" s="48">
        <v>29</v>
      </c>
      <c r="H487" s="48">
        <v>29</v>
      </c>
      <c r="I487" s="48">
        <v>29</v>
      </c>
      <c r="J487" s="48">
        <v>29</v>
      </c>
      <c r="K487" s="48">
        <v>29</v>
      </c>
      <c r="L487" s="37"/>
      <c r="M487" s="55" t="str">
        <f>'demand data 2018'!A485</f>
        <v>INVR20</v>
      </c>
      <c r="N487" s="55">
        <f>'demand data 2018'!B485</f>
        <v>0</v>
      </c>
      <c r="O487" s="55">
        <f>'demand data 2018'!C485</f>
        <v>0</v>
      </c>
      <c r="P487" s="55">
        <f>'demand data 2018'!D485</f>
        <v>0</v>
      </c>
      <c r="Q487" s="55">
        <f>'demand data 2018'!E485</f>
        <v>0</v>
      </c>
      <c r="R487" s="55">
        <f>'demand data 2018'!F485</f>
        <v>0</v>
      </c>
      <c r="S487" s="55">
        <f>'demand data 2018'!G485</f>
        <v>0</v>
      </c>
      <c r="T487" s="55">
        <f>'demand data 2018'!H485</f>
        <v>0</v>
      </c>
      <c r="U487" s="55">
        <f>'demand data 2018'!I485</f>
        <v>0</v>
      </c>
      <c r="V487" s="55">
        <f>'demand data 2018'!J485</f>
        <v>0</v>
      </c>
      <c r="W487" s="34" t="str">
        <f t="shared" si="29"/>
        <v>Different</v>
      </c>
      <c r="X487" s="38">
        <f t="shared" si="30"/>
        <v>30</v>
      </c>
      <c r="Y487" s="34">
        <f t="shared" si="31"/>
        <v>0</v>
      </c>
      <c r="Z487" s="57">
        <f t="shared" si="32"/>
        <v>1</v>
      </c>
    </row>
    <row r="488" spans="2:27" x14ac:dyDescent="0.2">
      <c r="B488" s="46" t="s">
        <v>16</v>
      </c>
      <c r="C488" s="46"/>
      <c r="D488" s="48">
        <v>0</v>
      </c>
      <c r="E488" s="48">
        <v>0</v>
      </c>
      <c r="F488" s="48">
        <v>0</v>
      </c>
      <c r="G488" s="48">
        <v>0</v>
      </c>
      <c r="H488" s="48">
        <v>0</v>
      </c>
      <c r="I488" s="48">
        <v>0</v>
      </c>
      <c r="J488" s="48">
        <v>0</v>
      </c>
      <c r="K488" s="48">
        <v>0</v>
      </c>
      <c r="L488" s="37"/>
      <c r="M488" s="55" t="str">
        <f>'demand data 2018'!A486</f>
        <v>INWI1Q</v>
      </c>
      <c r="N488" s="55">
        <f>'demand data 2018'!B486</f>
        <v>0</v>
      </c>
      <c r="O488" s="55">
        <f>'demand data 2018'!C486</f>
        <v>2</v>
      </c>
      <c r="P488" s="55">
        <f>'demand data 2018'!D486</f>
        <v>2</v>
      </c>
      <c r="Q488" s="55">
        <f>'demand data 2018'!E486</f>
        <v>2</v>
      </c>
      <c r="R488" s="55">
        <f>'demand data 2018'!F486</f>
        <v>2</v>
      </c>
      <c r="S488" s="55">
        <f>'demand data 2018'!G486</f>
        <v>3</v>
      </c>
      <c r="T488" s="55">
        <f>'demand data 2018'!H486</f>
        <v>3</v>
      </c>
      <c r="U488" s="55">
        <f>'demand data 2018'!I486</f>
        <v>3</v>
      </c>
      <c r="V488" s="55">
        <f>'demand data 2018'!J486</f>
        <v>3</v>
      </c>
      <c r="W488" s="34" t="str">
        <f t="shared" si="29"/>
        <v>Different</v>
      </c>
      <c r="X488" s="38">
        <f t="shared" si="30"/>
        <v>0</v>
      </c>
      <c r="Y488" s="34">
        <f t="shared" si="31"/>
        <v>2</v>
      </c>
      <c r="Z488" s="57">
        <f t="shared" si="32"/>
        <v>0</v>
      </c>
    </row>
    <row r="489" spans="2:27" x14ac:dyDescent="0.2">
      <c r="B489" s="46" t="s">
        <v>363</v>
      </c>
      <c r="C489" s="46"/>
      <c r="D489" s="48">
        <v>30</v>
      </c>
      <c r="E489" s="48">
        <v>30</v>
      </c>
      <c r="F489" s="48">
        <v>26</v>
      </c>
      <c r="G489" s="48">
        <v>26</v>
      </c>
      <c r="H489" s="48">
        <v>26</v>
      </c>
      <c r="I489" s="48">
        <v>26</v>
      </c>
      <c r="J489" s="48">
        <v>26</v>
      </c>
      <c r="K489" s="48">
        <v>26</v>
      </c>
      <c r="L489" s="37"/>
      <c r="M489" s="55" t="str">
        <f>'demand data 2018'!A487</f>
        <v>INWI1R</v>
      </c>
      <c r="N489" s="55">
        <f>'demand data 2018'!B487</f>
        <v>0</v>
      </c>
      <c r="O489" s="55">
        <f>'demand data 2018'!C487</f>
        <v>2</v>
      </c>
      <c r="P489" s="55">
        <f>'demand data 2018'!D487</f>
        <v>2</v>
      </c>
      <c r="Q489" s="55">
        <f>'demand data 2018'!E487</f>
        <v>2</v>
      </c>
      <c r="R489" s="55">
        <f>'demand data 2018'!F487</f>
        <v>2</v>
      </c>
      <c r="S489" s="55">
        <f>'demand data 2018'!G487</f>
        <v>3</v>
      </c>
      <c r="T489" s="55">
        <f>'demand data 2018'!H487</f>
        <v>3</v>
      </c>
      <c r="U489" s="55">
        <f>'demand data 2018'!I487</f>
        <v>3</v>
      </c>
      <c r="V489" s="55">
        <f>'demand data 2018'!J487</f>
        <v>3</v>
      </c>
      <c r="W489" s="34" t="str">
        <f t="shared" si="29"/>
        <v>Different</v>
      </c>
      <c r="X489" s="38">
        <f t="shared" si="30"/>
        <v>30</v>
      </c>
      <c r="Y489" s="34">
        <f t="shared" si="31"/>
        <v>2</v>
      </c>
      <c r="Z489" s="57">
        <f t="shared" si="32"/>
        <v>0.93333333333333335</v>
      </c>
    </row>
    <row r="490" spans="2:27" x14ac:dyDescent="0.2">
      <c r="B490" s="46" t="s">
        <v>364</v>
      </c>
      <c r="C490" s="46"/>
      <c r="D490" s="48">
        <v>30</v>
      </c>
      <c r="E490" s="48">
        <v>30</v>
      </c>
      <c r="F490" s="48">
        <v>26</v>
      </c>
      <c r="G490" s="48">
        <v>26</v>
      </c>
      <c r="H490" s="48">
        <v>26</v>
      </c>
      <c r="I490" s="48">
        <v>26</v>
      </c>
      <c r="J490" s="48">
        <v>26</v>
      </c>
      <c r="K490" s="48">
        <v>26</v>
      </c>
      <c r="L490" s="37"/>
      <c r="M490" s="55" t="str">
        <f>'demand data 2018'!A488</f>
        <v>IROA10</v>
      </c>
      <c r="N490" s="55">
        <f>'demand data 2018'!B488</f>
        <v>0</v>
      </c>
      <c r="O490" s="55">
        <f>'demand data 2018'!C488</f>
        <v>0</v>
      </c>
      <c r="P490" s="55">
        <f>'demand data 2018'!D488</f>
        <v>0</v>
      </c>
      <c r="Q490" s="55">
        <f>'demand data 2018'!E488</f>
        <v>0</v>
      </c>
      <c r="R490" s="55">
        <f>'demand data 2018'!F488</f>
        <v>0</v>
      </c>
      <c r="S490" s="55">
        <f>'demand data 2018'!G488</f>
        <v>0</v>
      </c>
      <c r="T490" s="55">
        <f>'demand data 2018'!H488</f>
        <v>0</v>
      </c>
      <c r="U490" s="55">
        <f>'demand data 2018'!I488</f>
        <v>0</v>
      </c>
      <c r="V490" s="55">
        <f>'demand data 2018'!J488</f>
        <v>0</v>
      </c>
      <c r="W490" s="34" t="str">
        <f t="shared" si="29"/>
        <v>Different</v>
      </c>
      <c r="X490" s="38">
        <f t="shared" si="30"/>
        <v>30</v>
      </c>
      <c r="Y490" s="34">
        <f t="shared" si="31"/>
        <v>0</v>
      </c>
      <c r="Z490" s="57">
        <f t="shared" si="32"/>
        <v>1</v>
      </c>
    </row>
    <row r="491" spans="2:27" x14ac:dyDescent="0.2">
      <c r="B491" s="46" t="s">
        <v>365</v>
      </c>
      <c r="C491" s="46"/>
      <c r="D491" s="48">
        <v>22</v>
      </c>
      <c r="E491" s="48">
        <v>22</v>
      </c>
      <c r="F491" s="48">
        <v>22</v>
      </c>
      <c r="G491" s="48">
        <v>22</v>
      </c>
      <c r="H491" s="48">
        <v>22</v>
      </c>
      <c r="I491" s="48">
        <v>22</v>
      </c>
      <c r="J491" s="48">
        <v>22</v>
      </c>
      <c r="K491" s="48">
        <v>22</v>
      </c>
      <c r="L491" s="37"/>
      <c r="M491" s="55" t="str">
        <f>'demand data 2018'!A489</f>
        <v>IROA20_WPDSW</v>
      </c>
      <c r="N491" s="55">
        <f>'demand data 2018'!B489</f>
        <v>0</v>
      </c>
      <c r="O491" s="55">
        <f>'demand data 2018'!C489</f>
        <v>371</v>
      </c>
      <c r="P491" s="55">
        <f>'demand data 2018'!D489</f>
        <v>374</v>
      </c>
      <c r="Q491" s="55">
        <f>'demand data 2018'!E489</f>
        <v>378</v>
      </c>
      <c r="R491" s="55">
        <f>'demand data 2018'!F489</f>
        <v>385</v>
      </c>
      <c r="S491" s="55">
        <f>'demand data 2018'!G489</f>
        <v>392</v>
      </c>
      <c r="T491" s="55">
        <f>'demand data 2018'!H489</f>
        <v>401</v>
      </c>
      <c r="U491" s="55">
        <f>'demand data 2018'!I489</f>
        <v>410</v>
      </c>
      <c r="V491" s="55">
        <f>'demand data 2018'!J489</f>
        <v>419</v>
      </c>
      <c r="W491" s="34" t="str">
        <f t="shared" si="29"/>
        <v>Different</v>
      </c>
      <c r="X491" s="38">
        <f t="shared" si="30"/>
        <v>22</v>
      </c>
      <c r="Y491" s="34">
        <f t="shared" si="31"/>
        <v>371</v>
      </c>
      <c r="Z491" s="57">
        <f t="shared" si="32"/>
        <v>-15.863636363636363</v>
      </c>
    </row>
    <row r="492" spans="2:27" x14ac:dyDescent="0.2">
      <c r="B492" s="46" t="s">
        <v>889</v>
      </c>
      <c r="C492" s="46"/>
      <c r="D492" s="48">
        <v>0</v>
      </c>
      <c r="E492" s="48">
        <v>0</v>
      </c>
      <c r="F492" s="48">
        <v>0</v>
      </c>
      <c r="G492" s="48">
        <v>0</v>
      </c>
      <c r="H492" s="48">
        <v>0</v>
      </c>
      <c r="I492" s="48">
        <v>0</v>
      </c>
      <c r="J492" s="48">
        <v>0</v>
      </c>
      <c r="K492" s="48">
        <v>0</v>
      </c>
      <c r="L492" s="37"/>
      <c r="M492" s="55" t="str">
        <f>'demand data 2018'!A490</f>
        <v>IROA20_WPDWM</v>
      </c>
      <c r="N492" s="55">
        <f>'demand data 2018'!B490</f>
        <v>0</v>
      </c>
      <c r="O492" s="55">
        <f>'demand data 2018'!C490</f>
        <v>199</v>
      </c>
      <c r="P492" s="55">
        <f>'demand data 2018'!D490</f>
        <v>202</v>
      </c>
      <c r="Q492" s="55">
        <f>'demand data 2018'!E490</f>
        <v>206</v>
      </c>
      <c r="R492" s="55">
        <f>'demand data 2018'!F490</f>
        <v>209</v>
      </c>
      <c r="S492" s="55">
        <f>'demand data 2018'!G490</f>
        <v>214</v>
      </c>
      <c r="T492" s="55">
        <f>'demand data 2018'!H490</f>
        <v>219</v>
      </c>
      <c r="U492" s="55">
        <f>'demand data 2018'!I490</f>
        <v>224</v>
      </c>
      <c r="V492" s="55">
        <f>'demand data 2018'!J490</f>
        <v>230</v>
      </c>
      <c r="W492" s="34" t="str">
        <f t="shared" si="29"/>
        <v>Different</v>
      </c>
      <c r="X492" s="38">
        <f t="shared" si="30"/>
        <v>0</v>
      </c>
      <c r="Y492" s="34">
        <f t="shared" si="31"/>
        <v>199</v>
      </c>
      <c r="Z492" s="57">
        <f t="shared" si="32"/>
        <v>0</v>
      </c>
    </row>
    <row r="493" spans="2:27" x14ac:dyDescent="0.2">
      <c r="B493" s="46" t="s">
        <v>890</v>
      </c>
      <c r="C493" s="46"/>
      <c r="D493" s="48">
        <v>0</v>
      </c>
      <c r="E493" s="48">
        <v>0</v>
      </c>
      <c r="F493" s="48">
        <v>0</v>
      </c>
      <c r="G493" s="48">
        <v>0</v>
      </c>
      <c r="H493" s="48">
        <v>0</v>
      </c>
      <c r="I493" s="48">
        <v>0</v>
      </c>
      <c r="J493" s="48">
        <v>0</v>
      </c>
      <c r="K493" s="48">
        <v>0</v>
      </c>
      <c r="L493" s="37"/>
      <c r="M493" s="55" t="str">
        <f>'demand data 2018'!A491</f>
        <v>IRON40</v>
      </c>
      <c r="N493" s="55">
        <f>'demand data 2018'!B491</f>
        <v>0</v>
      </c>
      <c r="O493" s="55">
        <f>'demand data 2018'!C491</f>
        <v>152</v>
      </c>
      <c r="P493" s="55">
        <f>'demand data 2018'!D491</f>
        <v>155</v>
      </c>
      <c r="Q493" s="55">
        <f>'demand data 2018'!E491</f>
        <v>157</v>
      </c>
      <c r="R493" s="55">
        <f>'demand data 2018'!F491</f>
        <v>160</v>
      </c>
      <c r="S493" s="55">
        <f>'demand data 2018'!G491</f>
        <v>163</v>
      </c>
      <c r="T493" s="55">
        <f>'demand data 2018'!H491</f>
        <v>167</v>
      </c>
      <c r="U493" s="55">
        <f>'demand data 2018'!I491</f>
        <v>171</v>
      </c>
      <c r="V493" s="55">
        <f>'demand data 2018'!J491</f>
        <v>175</v>
      </c>
      <c r="W493" s="34" t="str">
        <f t="shared" si="29"/>
        <v>Different</v>
      </c>
      <c r="X493" s="38">
        <f t="shared" si="30"/>
        <v>0</v>
      </c>
      <c r="Y493" s="34">
        <f t="shared" si="31"/>
        <v>152</v>
      </c>
      <c r="Z493" s="57">
        <f t="shared" si="32"/>
        <v>0</v>
      </c>
    </row>
    <row r="494" spans="2:27" x14ac:dyDescent="0.2">
      <c r="B494" s="46" t="s">
        <v>17</v>
      </c>
      <c r="C494" s="46"/>
      <c r="D494" s="48">
        <v>0</v>
      </c>
      <c r="E494" s="48">
        <v>0</v>
      </c>
      <c r="F494" s="48">
        <v>0</v>
      </c>
      <c r="G494" s="48">
        <v>0</v>
      </c>
      <c r="H494" s="48">
        <v>0</v>
      </c>
      <c r="I494" s="48">
        <v>0</v>
      </c>
      <c r="J494" s="48">
        <v>0</v>
      </c>
      <c r="K494" s="48">
        <v>0</v>
      </c>
      <c r="L494" s="37"/>
      <c r="M494" s="55" t="str">
        <f>'demand data 2018'!A492</f>
        <v>IVER20</v>
      </c>
      <c r="N494" s="55">
        <f>'demand data 2018'!B492</f>
        <v>0</v>
      </c>
      <c r="O494" s="55">
        <f>'demand data 2018'!C492</f>
        <v>476</v>
      </c>
      <c r="P494" s="55">
        <f>'demand data 2018'!D492</f>
        <v>512</v>
      </c>
      <c r="Q494" s="55">
        <f>'demand data 2018'!E492</f>
        <v>643</v>
      </c>
      <c r="R494" s="55">
        <f>'demand data 2018'!F492</f>
        <v>754</v>
      </c>
      <c r="S494" s="55">
        <f>'demand data 2018'!G492</f>
        <v>782</v>
      </c>
      <c r="T494" s="55">
        <f>'demand data 2018'!H492</f>
        <v>793</v>
      </c>
      <c r="U494" s="55">
        <f>'demand data 2018'!I492</f>
        <v>802</v>
      </c>
      <c r="V494" s="55">
        <f>'demand data 2018'!J492</f>
        <v>806</v>
      </c>
      <c r="W494" s="34" t="str">
        <f t="shared" si="29"/>
        <v>Different</v>
      </c>
      <c r="X494" s="38">
        <f t="shared" si="30"/>
        <v>0</v>
      </c>
      <c r="Y494" s="34">
        <f t="shared" si="31"/>
        <v>476</v>
      </c>
      <c r="Z494" s="57">
        <f t="shared" si="32"/>
        <v>0</v>
      </c>
    </row>
    <row r="495" spans="2:27" x14ac:dyDescent="0.2">
      <c r="B495" s="46" t="s">
        <v>497</v>
      </c>
      <c r="C495" s="46"/>
      <c r="D495" s="48">
        <v>183</v>
      </c>
      <c r="E495" s="48">
        <v>184</v>
      </c>
      <c r="F495" s="48">
        <v>185</v>
      </c>
      <c r="G495" s="48">
        <v>185</v>
      </c>
      <c r="H495" s="48">
        <v>185</v>
      </c>
      <c r="I495" s="48">
        <v>186</v>
      </c>
      <c r="J495" s="48">
        <v>187</v>
      </c>
      <c r="K495" s="48">
        <v>188</v>
      </c>
      <c r="L495" s="37"/>
      <c r="M495" s="55" t="str">
        <f>'demand data 2018'!A493</f>
        <v>IVER2A</v>
      </c>
      <c r="N495" s="55">
        <f>'demand data 2018'!B493</f>
        <v>0</v>
      </c>
      <c r="O495" s="55">
        <f>'demand data 2018'!C493</f>
        <v>0</v>
      </c>
      <c r="P495" s="55">
        <f>'demand data 2018'!D493</f>
        <v>0</v>
      </c>
      <c r="Q495" s="55">
        <f>'demand data 2018'!E493</f>
        <v>0</v>
      </c>
      <c r="R495" s="55">
        <f>'demand data 2018'!F493</f>
        <v>0</v>
      </c>
      <c r="S495" s="55">
        <f>'demand data 2018'!G493</f>
        <v>0</v>
      </c>
      <c r="T495" s="55">
        <f>'demand data 2018'!H493</f>
        <v>0</v>
      </c>
      <c r="U495" s="55">
        <f>'demand data 2018'!I493</f>
        <v>0</v>
      </c>
      <c r="V495" s="55">
        <f>'demand data 2018'!J493</f>
        <v>0</v>
      </c>
      <c r="W495" s="34" t="str">
        <f t="shared" si="29"/>
        <v>Different</v>
      </c>
      <c r="X495" s="38">
        <f t="shared" si="30"/>
        <v>184</v>
      </c>
      <c r="Y495" s="34">
        <f t="shared" si="31"/>
        <v>0</v>
      </c>
      <c r="Z495" s="57">
        <f t="shared" si="32"/>
        <v>1</v>
      </c>
    </row>
    <row r="496" spans="2:27" x14ac:dyDescent="0.2">
      <c r="B496" s="46" t="s">
        <v>612</v>
      </c>
      <c r="C496" s="46"/>
      <c r="D496" s="48">
        <v>50</v>
      </c>
      <c r="E496" s="48">
        <v>51</v>
      </c>
      <c r="F496" s="48">
        <v>52</v>
      </c>
      <c r="G496" s="48">
        <v>53</v>
      </c>
      <c r="H496" s="48">
        <v>54</v>
      </c>
      <c r="I496" s="48">
        <v>55</v>
      </c>
      <c r="J496" s="48">
        <v>56</v>
      </c>
      <c r="K496" s="48">
        <v>57</v>
      </c>
      <c r="L496" s="37"/>
      <c r="M496" s="55" t="str">
        <f>'demand data 2018'!A494</f>
        <v>IVER4A</v>
      </c>
      <c r="N496" s="55">
        <f>'demand data 2018'!B494</f>
        <v>0</v>
      </c>
      <c r="O496" s="55">
        <f>'demand data 2018'!C494</f>
        <v>0</v>
      </c>
      <c r="P496" s="55">
        <f>'demand data 2018'!D494</f>
        <v>0</v>
      </c>
      <c r="Q496" s="55">
        <f>'demand data 2018'!E494</f>
        <v>0</v>
      </c>
      <c r="R496" s="55">
        <f>'demand data 2018'!F494</f>
        <v>0</v>
      </c>
      <c r="S496" s="55">
        <f>'demand data 2018'!G494</f>
        <v>0</v>
      </c>
      <c r="T496" s="55">
        <f>'demand data 2018'!H494</f>
        <v>0</v>
      </c>
      <c r="U496" s="55">
        <f>'demand data 2018'!I494</f>
        <v>0</v>
      </c>
      <c r="V496" s="55">
        <f>'demand data 2018'!J494</f>
        <v>0</v>
      </c>
      <c r="W496" s="34" t="str">
        <f t="shared" si="29"/>
        <v>Different</v>
      </c>
      <c r="X496" s="38">
        <f t="shared" si="30"/>
        <v>51</v>
      </c>
      <c r="Y496" s="34">
        <f t="shared" si="31"/>
        <v>0</v>
      </c>
      <c r="Z496" s="57">
        <f t="shared" si="32"/>
        <v>1</v>
      </c>
      <c r="AA496" s="34" t="s">
        <v>951</v>
      </c>
    </row>
    <row r="497" spans="2:26" x14ac:dyDescent="0.2">
      <c r="B497" s="46" t="s">
        <v>76</v>
      </c>
      <c r="C497" s="46"/>
      <c r="D497" s="48">
        <v>0</v>
      </c>
      <c r="E497" s="48">
        <v>0</v>
      </c>
      <c r="F497" s="48">
        <v>0</v>
      </c>
      <c r="G497" s="48">
        <v>0</v>
      </c>
      <c r="H497" s="48">
        <v>0</v>
      </c>
      <c r="I497" s="48">
        <v>0</v>
      </c>
      <c r="J497" s="48">
        <v>0</v>
      </c>
      <c r="K497" s="48">
        <v>0</v>
      </c>
      <c r="L497" s="37"/>
      <c r="M497" s="55" t="str">
        <f>'demand data 2018'!A495</f>
        <v>IVER4B</v>
      </c>
      <c r="N497" s="55">
        <f>'demand data 2018'!B495</f>
        <v>0</v>
      </c>
      <c r="O497" s="55">
        <f>'demand data 2018'!C495</f>
        <v>0</v>
      </c>
      <c r="P497" s="55">
        <f>'demand data 2018'!D495</f>
        <v>0</v>
      </c>
      <c r="Q497" s="55">
        <f>'demand data 2018'!E495</f>
        <v>0</v>
      </c>
      <c r="R497" s="55">
        <f>'demand data 2018'!F495</f>
        <v>0</v>
      </c>
      <c r="S497" s="55">
        <f>'demand data 2018'!G495</f>
        <v>0</v>
      </c>
      <c r="T497" s="55">
        <f>'demand data 2018'!H495</f>
        <v>0</v>
      </c>
      <c r="U497" s="55">
        <f>'demand data 2018'!I495</f>
        <v>0</v>
      </c>
      <c r="V497" s="55">
        <f>'demand data 2018'!J495</f>
        <v>0</v>
      </c>
      <c r="W497" s="34" t="str">
        <f t="shared" si="29"/>
        <v>Different</v>
      </c>
      <c r="X497" s="38">
        <f t="shared" si="30"/>
        <v>0</v>
      </c>
      <c r="Y497" s="34">
        <f t="shared" si="31"/>
        <v>0</v>
      </c>
      <c r="Z497" s="57">
        <f t="shared" si="32"/>
        <v>0</v>
      </c>
    </row>
    <row r="498" spans="2:26" x14ac:dyDescent="0.2">
      <c r="B498" s="46" t="s">
        <v>169</v>
      </c>
      <c r="C498" s="46"/>
      <c r="D498" s="48">
        <v>0</v>
      </c>
      <c r="E498" s="48">
        <v>0</v>
      </c>
      <c r="F498" s="48">
        <v>0</v>
      </c>
      <c r="G498" s="48">
        <v>0</v>
      </c>
      <c r="H498" s="48">
        <v>0</v>
      </c>
      <c r="I498" s="48">
        <v>0</v>
      </c>
      <c r="J498" s="48">
        <v>0</v>
      </c>
      <c r="K498" s="48">
        <v>0</v>
      </c>
      <c r="L498" s="37"/>
      <c r="M498" s="55" t="str">
        <f>'demand data 2018'!A496</f>
        <v>JOHN1Q</v>
      </c>
      <c r="N498" s="55">
        <f>'demand data 2018'!B496</f>
        <v>0</v>
      </c>
      <c r="O498" s="55">
        <f>'demand data 2018'!C496</f>
        <v>25</v>
      </c>
      <c r="P498" s="55">
        <f>'demand data 2018'!D496</f>
        <v>25</v>
      </c>
      <c r="Q498" s="55">
        <f>'demand data 2018'!E496</f>
        <v>25</v>
      </c>
      <c r="R498" s="55">
        <f>'demand data 2018'!F496</f>
        <v>25</v>
      </c>
      <c r="S498" s="55">
        <f>'demand data 2018'!G496</f>
        <v>25</v>
      </c>
      <c r="T498" s="55">
        <f>'demand data 2018'!H496</f>
        <v>25</v>
      </c>
      <c r="U498" s="55">
        <f>'demand data 2018'!I496</f>
        <v>25</v>
      </c>
      <c r="V498" s="55">
        <f>'demand data 2018'!J496</f>
        <v>25</v>
      </c>
      <c r="W498" s="34" t="str">
        <f t="shared" si="29"/>
        <v>Different</v>
      </c>
      <c r="X498" s="38">
        <f t="shared" si="30"/>
        <v>0</v>
      </c>
      <c r="Y498" s="34">
        <f t="shared" si="31"/>
        <v>25</v>
      </c>
      <c r="Z498" s="57">
        <f t="shared" si="32"/>
        <v>0</v>
      </c>
    </row>
    <row r="499" spans="2:26" x14ac:dyDescent="0.2">
      <c r="B499" s="46" t="s">
        <v>551</v>
      </c>
      <c r="C499" s="46"/>
      <c r="D499" s="48">
        <v>233</v>
      </c>
      <c r="E499" s="48">
        <v>234</v>
      </c>
      <c r="F499" s="48">
        <v>235</v>
      </c>
      <c r="G499" s="48">
        <v>236</v>
      </c>
      <c r="H499" s="48">
        <v>237</v>
      </c>
      <c r="I499" s="48">
        <v>238</v>
      </c>
      <c r="J499" s="48">
        <v>239</v>
      </c>
      <c r="K499" s="48">
        <v>240</v>
      </c>
      <c r="L499" s="37"/>
      <c r="M499" s="55" t="str">
        <f>'demand data 2018'!A497</f>
        <v>JOHN1R</v>
      </c>
      <c r="N499" s="55">
        <f>'demand data 2018'!B497</f>
        <v>0</v>
      </c>
      <c r="O499" s="55">
        <f>'demand data 2018'!C497</f>
        <v>25</v>
      </c>
      <c r="P499" s="55">
        <f>'demand data 2018'!D497</f>
        <v>25</v>
      </c>
      <c r="Q499" s="55">
        <f>'demand data 2018'!E497</f>
        <v>25</v>
      </c>
      <c r="R499" s="55">
        <f>'demand data 2018'!F497</f>
        <v>25</v>
      </c>
      <c r="S499" s="55">
        <f>'demand data 2018'!G497</f>
        <v>25</v>
      </c>
      <c r="T499" s="55">
        <f>'demand data 2018'!H497</f>
        <v>25</v>
      </c>
      <c r="U499" s="55">
        <f>'demand data 2018'!I497</f>
        <v>25</v>
      </c>
      <c r="V499" s="55">
        <f>'demand data 2018'!J497</f>
        <v>25</v>
      </c>
      <c r="W499" s="34" t="str">
        <f t="shared" si="29"/>
        <v>Different</v>
      </c>
      <c r="X499" s="38">
        <f t="shared" si="30"/>
        <v>234</v>
      </c>
      <c r="Y499" s="34">
        <f t="shared" si="31"/>
        <v>25</v>
      </c>
      <c r="Z499" s="57">
        <f t="shared" si="32"/>
        <v>0.89316239316239321</v>
      </c>
    </row>
    <row r="500" spans="2:26" x14ac:dyDescent="0.2">
      <c r="B500" s="46" t="s">
        <v>762</v>
      </c>
      <c r="C500" s="46"/>
      <c r="D500" s="48">
        <v>0</v>
      </c>
      <c r="E500" s="48">
        <v>0</v>
      </c>
      <c r="F500" s="48">
        <v>0</v>
      </c>
      <c r="G500" s="48">
        <v>0</v>
      </c>
      <c r="H500" s="48">
        <v>0</v>
      </c>
      <c r="I500" s="48">
        <v>0</v>
      </c>
      <c r="J500" s="48">
        <v>0</v>
      </c>
      <c r="K500" s="48">
        <v>0</v>
      </c>
      <c r="L500" s="37"/>
      <c r="M500" s="55" t="str">
        <f>'demand data 2018'!A498</f>
        <v>JORD20</v>
      </c>
      <c r="N500" s="55">
        <f>'demand data 2018'!B498</f>
        <v>0</v>
      </c>
      <c r="O500" s="55">
        <f>'demand data 2018'!C498</f>
        <v>56</v>
      </c>
      <c r="P500" s="55">
        <f>'demand data 2018'!D498</f>
        <v>57</v>
      </c>
      <c r="Q500" s="55">
        <f>'demand data 2018'!E498</f>
        <v>57</v>
      </c>
      <c r="R500" s="55">
        <f>'demand data 2018'!F498</f>
        <v>57</v>
      </c>
      <c r="S500" s="55">
        <f>'demand data 2018'!G498</f>
        <v>57</v>
      </c>
      <c r="T500" s="55">
        <f>'demand data 2018'!H498</f>
        <v>57</v>
      </c>
      <c r="U500" s="55">
        <f>'demand data 2018'!I498</f>
        <v>58</v>
      </c>
      <c r="V500" s="55">
        <f>'demand data 2018'!J498</f>
        <v>58</v>
      </c>
      <c r="W500" s="34" t="str">
        <f t="shared" si="29"/>
        <v>Different</v>
      </c>
      <c r="X500" s="38">
        <f t="shared" si="30"/>
        <v>0</v>
      </c>
      <c r="Y500" s="34">
        <f t="shared" si="31"/>
        <v>56</v>
      </c>
      <c r="Z500" s="57">
        <f t="shared" si="32"/>
        <v>0</v>
      </c>
    </row>
    <row r="501" spans="2:26" x14ac:dyDescent="0.2">
      <c r="B501" s="46" t="s">
        <v>257</v>
      </c>
      <c r="C501" s="46"/>
      <c r="D501" s="48">
        <v>375</v>
      </c>
      <c r="E501" s="48">
        <v>375</v>
      </c>
      <c r="F501" s="48">
        <v>376</v>
      </c>
      <c r="G501" s="48">
        <v>377</v>
      </c>
      <c r="H501" s="48">
        <v>379</v>
      </c>
      <c r="I501" s="48">
        <v>382</v>
      </c>
      <c r="J501" s="48">
        <v>387</v>
      </c>
      <c r="K501" s="48">
        <v>392</v>
      </c>
      <c r="L501" s="37"/>
      <c r="M501" s="55" t="str">
        <f>'demand data 2018'!A499</f>
        <v>JUNA1T</v>
      </c>
      <c r="N501" s="55">
        <f>'demand data 2018'!B499</f>
        <v>0</v>
      </c>
      <c r="O501" s="55">
        <f>'demand data 2018'!C499</f>
        <v>0</v>
      </c>
      <c r="P501" s="55">
        <f>'demand data 2018'!D499</f>
        <v>0</v>
      </c>
      <c r="Q501" s="55">
        <f>'demand data 2018'!E499</f>
        <v>0</v>
      </c>
      <c r="R501" s="55">
        <f>'demand data 2018'!F499</f>
        <v>0</v>
      </c>
      <c r="S501" s="55">
        <f>'demand data 2018'!G499</f>
        <v>0</v>
      </c>
      <c r="T501" s="55">
        <f>'demand data 2018'!H499</f>
        <v>0</v>
      </c>
      <c r="U501" s="55">
        <f>'demand data 2018'!I499</f>
        <v>0</v>
      </c>
      <c r="V501" s="55">
        <f>'demand data 2018'!J499</f>
        <v>0</v>
      </c>
      <c r="W501" s="34" t="str">
        <f t="shared" si="29"/>
        <v>Different</v>
      </c>
      <c r="X501" s="38">
        <f t="shared" si="30"/>
        <v>375</v>
      </c>
      <c r="Y501" s="34">
        <f t="shared" si="31"/>
        <v>0</v>
      </c>
      <c r="Z501" s="57">
        <f t="shared" si="32"/>
        <v>1</v>
      </c>
    </row>
    <row r="502" spans="2:26" x14ac:dyDescent="0.2">
      <c r="B502" s="46" t="s">
        <v>189</v>
      </c>
      <c r="C502" s="46"/>
      <c r="D502" s="48">
        <v>0</v>
      </c>
      <c r="E502" s="48">
        <v>0</v>
      </c>
      <c r="F502" s="48">
        <v>0</v>
      </c>
      <c r="G502" s="48">
        <v>0</v>
      </c>
      <c r="H502" s="48">
        <v>0</v>
      </c>
      <c r="I502" s="48">
        <v>0</v>
      </c>
      <c r="J502" s="48">
        <v>0</v>
      </c>
      <c r="K502" s="48">
        <v>0</v>
      </c>
      <c r="L502" s="37"/>
      <c r="M502" s="55" t="str">
        <f>'demand data 2018'!A500</f>
        <v>JUNV1A</v>
      </c>
      <c r="N502" s="55">
        <f>'demand data 2018'!B500</f>
        <v>0</v>
      </c>
      <c r="O502" s="55">
        <f>'demand data 2018'!C500</f>
        <v>0</v>
      </c>
      <c r="P502" s="55">
        <f>'demand data 2018'!D500</f>
        <v>0</v>
      </c>
      <c r="Q502" s="55">
        <f>'demand data 2018'!E500</f>
        <v>0</v>
      </c>
      <c r="R502" s="55">
        <f>'demand data 2018'!F500</f>
        <v>0</v>
      </c>
      <c r="S502" s="55">
        <f>'demand data 2018'!G500</f>
        <v>0</v>
      </c>
      <c r="T502" s="55">
        <f>'demand data 2018'!H500</f>
        <v>0</v>
      </c>
      <c r="U502" s="55">
        <f>'demand data 2018'!I500</f>
        <v>0</v>
      </c>
      <c r="V502" s="55">
        <f>'demand data 2018'!J500</f>
        <v>0</v>
      </c>
      <c r="W502" s="34" t="str">
        <f t="shared" si="29"/>
        <v>Different</v>
      </c>
      <c r="X502" s="38">
        <f t="shared" si="30"/>
        <v>0</v>
      </c>
      <c r="Y502" s="34">
        <f t="shared" si="31"/>
        <v>0</v>
      </c>
      <c r="Z502" s="57">
        <f t="shared" si="32"/>
        <v>0</v>
      </c>
    </row>
    <row r="503" spans="2:26" x14ac:dyDescent="0.2">
      <c r="B503" s="46" t="s">
        <v>77</v>
      </c>
      <c r="C503" s="46"/>
      <c r="D503" s="48">
        <v>0</v>
      </c>
      <c r="E503" s="48">
        <v>0</v>
      </c>
      <c r="F503" s="48">
        <v>0</v>
      </c>
      <c r="G503" s="48">
        <v>0</v>
      </c>
      <c r="H503" s="48">
        <v>0</v>
      </c>
      <c r="I503" s="48">
        <v>0</v>
      </c>
      <c r="J503" s="48">
        <v>0</v>
      </c>
      <c r="K503" s="48">
        <v>0</v>
      </c>
      <c r="L503" s="37"/>
      <c r="M503" s="55" t="str">
        <f>'demand data 2018'!A501</f>
        <v>KAIM20</v>
      </c>
      <c r="N503" s="55">
        <f>'demand data 2018'!B501</f>
        <v>0</v>
      </c>
      <c r="O503" s="55">
        <f>'demand data 2018'!C501</f>
        <v>80</v>
      </c>
      <c r="P503" s="55">
        <f>'demand data 2018'!D501</f>
        <v>80</v>
      </c>
      <c r="Q503" s="55">
        <f>'demand data 2018'!E501</f>
        <v>80</v>
      </c>
      <c r="R503" s="55">
        <f>'demand data 2018'!F501</f>
        <v>80</v>
      </c>
      <c r="S503" s="55">
        <f>'demand data 2018'!G501</f>
        <v>80</v>
      </c>
      <c r="T503" s="55">
        <f>'demand data 2018'!H501</f>
        <v>80</v>
      </c>
      <c r="U503" s="55">
        <f>'demand data 2018'!I501</f>
        <v>80</v>
      </c>
      <c r="V503" s="55">
        <f>'demand data 2018'!J501</f>
        <v>80</v>
      </c>
      <c r="W503" s="34" t="str">
        <f t="shared" si="29"/>
        <v>Different</v>
      </c>
      <c r="X503" s="38">
        <f t="shared" si="30"/>
        <v>0</v>
      </c>
      <c r="Y503" s="34">
        <f t="shared" si="31"/>
        <v>80</v>
      </c>
      <c r="Z503" s="57">
        <f t="shared" si="32"/>
        <v>0</v>
      </c>
    </row>
    <row r="504" spans="2:26" x14ac:dyDescent="0.2">
      <c r="B504" s="47" t="s">
        <v>852</v>
      </c>
      <c r="C504" s="46"/>
      <c r="D504" s="48">
        <v>0</v>
      </c>
      <c r="E504" s="48">
        <v>0</v>
      </c>
      <c r="F504" s="48">
        <v>0</v>
      </c>
      <c r="G504" s="48">
        <v>0</v>
      </c>
      <c r="H504" s="48">
        <v>0</v>
      </c>
      <c r="I504" s="48">
        <v>0</v>
      </c>
      <c r="J504" s="48">
        <v>0</v>
      </c>
      <c r="K504" s="48">
        <v>0</v>
      </c>
      <c r="L504" s="37"/>
      <c r="M504" s="55" t="str">
        <f>'demand data 2018'!A502</f>
        <v>KEAD40</v>
      </c>
      <c r="N504" s="55">
        <f>'demand data 2018'!B502</f>
        <v>0</v>
      </c>
      <c r="O504" s="55">
        <f>'demand data 2018'!C502</f>
        <v>97</v>
      </c>
      <c r="P504" s="55">
        <f>'demand data 2018'!D502</f>
        <v>97</v>
      </c>
      <c r="Q504" s="55">
        <f>'demand data 2018'!E502</f>
        <v>97</v>
      </c>
      <c r="R504" s="55">
        <f>'demand data 2018'!F502</f>
        <v>98</v>
      </c>
      <c r="S504" s="55">
        <f>'demand data 2018'!G502</f>
        <v>98</v>
      </c>
      <c r="T504" s="55">
        <f>'demand data 2018'!H502</f>
        <v>98</v>
      </c>
      <c r="U504" s="55">
        <f>'demand data 2018'!I502</f>
        <v>99</v>
      </c>
      <c r="V504" s="55">
        <f>'demand data 2018'!J502</f>
        <v>99</v>
      </c>
      <c r="W504" s="34" t="str">
        <f t="shared" si="29"/>
        <v>Different</v>
      </c>
      <c r="X504" s="38">
        <f t="shared" si="30"/>
        <v>0</v>
      </c>
      <c r="Y504" s="34">
        <f t="shared" si="31"/>
        <v>97</v>
      </c>
      <c r="Z504" s="57">
        <f t="shared" si="32"/>
        <v>0</v>
      </c>
    </row>
    <row r="505" spans="2:26" x14ac:dyDescent="0.2">
      <c r="B505" s="47" t="s">
        <v>853</v>
      </c>
      <c r="C505" s="46"/>
      <c r="D505" s="48">
        <v>0</v>
      </c>
      <c r="E505" s="48">
        <v>0</v>
      </c>
      <c r="F505" s="48">
        <v>0</v>
      </c>
      <c r="G505" s="48">
        <v>0</v>
      </c>
      <c r="H505" s="48">
        <v>0</v>
      </c>
      <c r="I505" s="48">
        <v>0</v>
      </c>
      <c r="J505" s="48">
        <v>0</v>
      </c>
      <c r="K505" s="48">
        <v>0</v>
      </c>
      <c r="L505" s="37"/>
      <c r="M505" s="55" t="str">
        <f>'demand data 2018'!A503</f>
        <v>KEAD4C</v>
      </c>
      <c r="N505" s="55">
        <f>'demand data 2018'!B503</f>
        <v>0</v>
      </c>
      <c r="O505" s="55">
        <f>'demand data 2018'!C503</f>
        <v>0</v>
      </c>
      <c r="P505" s="55">
        <f>'demand data 2018'!D503</f>
        <v>0</v>
      </c>
      <c r="Q505" s="55">
        <f>'demand data 2018'!E503</f>
        <v>0</v>
      </c>
      <c r="R505" s="55">
        <f>'demand data 2018'!F503</f>
        <v>0</v>
      </c>
      <c r="S505" s="55">
        <f>'demand data 2018'!G503</f>
        <v>0</v>
      </c>
      <c r="T505" s="55">
        <f>'demand data 2018'!H503</f>
        <v>0</v>
      </c>
      <c r="U505" s="55">
        <f>'demand data 2018'!I503</f>
        <v>0</v>
      </c>
      <c r="V505" s="55">
        <f>'demand data 2018'!J503</f>
        <v>0</v>
      </c>
      <c r="W505" s="34" t="str">
        <f t="shared" si="29"/>
        <v>Different</v>
      </c>
      <c r="X505" s="38">
        <f t="shared" si="30"/>
        <v>0</v>
      </c>
      <c r="Y505" s="34">
        <f t="shared" si="31"/>
        <v>0</v>
      </c>
      <c r="Z505" s="57">
        <f t="shared" si="32"/>
        <v>0</v>
      </c>
    </row>
    <row r="506" spans="2:26" x14ac:dyDescent="0.2">
      <c r="B506" s="46" t="s">
        <v>269</v>
      </c>
      <c r="C506" s="46"/>
      <c r="D506" s="48">
        <v>184</v>
      </c>
      <c r="E506" s="48">
        <v>185</v>
      </c>
      <c r="F506" s="48">
        <v>185</v>
      </c>
      <c r="G506" s="48">
        <v>186</v>
      </c>
      <c r="H506" s="48">
        <v>186</v>
      </c>
      <c r="I506" s="48">
        <v>187</v>
      </c>
      <c r="J506" s="48">
        <v>187</v>
      </c>
      <c r="K506" s="48">
        <v>188</v>
      </c>
      <c r="L506" s="37"/>
      <c r="M506" s="55" t="str">
        <f>'demand data 2018'!A504</f>
        <v>KEAD4D</v>
      </c>
      <c r="N506" s="55">
        <f>'demand data 2018'!B504</f>
        <v>0</v>
      </c>
      <c r="O506" s="55">
        <f>'demand data 2018'!C504</f>
        <v>0</v>
      </c>
      <c r="P506" s="55">
        <f>'demand data 2018'!D504</f>
        <v>0</v>
      </c>
      <c r="Q506" s="55">
        <f>'demand data 2018'!E504</f>
        <v>0</v>
      </c>
      <c r="R506" s="55">
        <f>'demand data 2018'!F504</f>
        <v>0</v>
      </c>
      <c r="S506" s="55">
        <f>'demand data 2018'!G504</f>
        <v>0</v>
      </c>
      <c r="T506" s="55">
        <f>'demand data 2018'!H504</f>
        <v>0</v>
      </c>
      <c r="U506" s="55">
        <f>'demand data 2018'!I504</f>
        <v>0</v>
      </c>
      <c r="V506" s="55">
        <f>'demand data 2018'!J504</f>
        <v>0</v>
      </c>
      <c r="W506" s="34" t="str">
        <f t="shared" si="29"/>
        <v>Different</v>
      </c>
      <c r="X506" s="38">
        <f t="shared" si="30"/>
        <v>185</v>
      </c>
      <c r="Y506" s="34">
        <f t="shared" si="31"/>
        <v>0</v>
      </c>
      <c r="Z506" s="57">
        <f t="shared" si="32"/>
        <v>1</v>
      </c>
    </row>
    <row r="507" spans="2:26" x14ac:dyDescent="0.2">
      <c r="B507" s="46" t="s">
        <v>111</v>
      </c>
      <c r="C507" s="46"/>
      <c r="D507" s="48">
        <v>0</v>
      </c>
      <c r="E507" s="48">
        <v>0</v>
      </c>
      <c r="F507" s="48">
        <v>0</v>
      </c>
      <c r="G507" s="48">
        <v>0</v>
      </c>
      <c r="H507" s="48">
        <v>0</v>
      </c>
      <c r="I507" s="48">
        <v>0</v>
      </c>
      <c r="J507" s="48">
        <v>0</v>
      </c>
      <c r="K507" s="48">
        <v>0</v>
      </c>
      <c r="L507" s="37"/>
      <c r="M507" s="55" t="str">
        <f>'demand data 2018'!A505</f>
        <v>KEAR20</v>
      </c>
      <c r="N507" s="55">
        <f>'demand data 2018'!B505</f>
        <v>0</v>
      </c>
      <c r="O507" s="55">
        <f>'demand data 2018'!C505</f>
        <v>99</v>
      </c>
      <c r="P507" s="55">
        <f>'demand data 2018'!D505</f>
        <v>100</v>
      </c>
      <c r="Q507" s="55">
        <f>'demand data 2018'!E505</f>
        <v>101</v>
      </c>
      <c r="R507" s="55">
        <f>'demand data 2018'!F505</f>
        <v>101</v>
      </c>
      <c r="S507" s="55">
        <f>'demand data 2018'!G505</f>
        <v>102</v>
      </c>
      <c r="T507" s="55">
        <f>'demand data 2018'!H505</f>
        <v>102</v>
      </c>
      <c r="U507" s="55">
        <f>'demand data 2018'!I505</f>
        <v>102</v>
      </c>
      <c r="V507" s="55">
        <f>'demand data 2018'!J505</f>
        <v>103</v>
      </c>
      <c r="W507" s="34" t="str">
        <f t="shared" si="29"/>
        <v>Different</v>
      </c>
      <c r="X507" s="38">
        <f t="shared" si="30"/>
        <v>0</v>
      </c>
      <c r="Y507" s="34">
        <f t="shared" si="31"/>
        <v>99</v>
      </c>
      <c r="Z507" s="57">
        <f t="shared" si="32"/>
        <v>0</v>
      </c>
    </row>
    <row r="508" spans="2:26" x14ac:dyDescent="0.2">
      <c r="B508" s="46" t="s">
        <v>112</v>
      </c>
      <c r="C508" s="46"/>
      <c r="D508" s="48">
        <v>0</v>
      </c>
      <c r="E508" s="48">
        <v>0</v>
      </c>
      <c r="F508" s="48">
        <v>0</v>
      </c>
      <c r="G508" s="48">
        <v>0</v>
      </c>
      <c r="H508" s="48">
        <v>0</v>
      </c>
      <c r="I508" s="48">
        <v>0</v>
      </c>
      <c r="J508" s="48">
        <v>0</v>
      </c>
      <c r="K508" s="48">
        <v>0</v>
      </c>
      <c r="L508" s="37"/>
      <c r="M508" s="55" t="str">
        <f>'demand data 2018'!A506</f>
        <v>KEAR40</v>
      </c>
      <c r="N508" s="55">
        <f>'demand data 2018'!B506</f>
        <v>0</v>
      </c>
      <c r="O508" s="55">
        <f>'demand data 2018'!C506</f>
        <v>0</v>
      </c>
      <c r="P508" s="55">
        <f>'demand data 2018'!D506</f>
        <v>0</v>
      </c>
      <c r="Q508" s="55">
        <f>'demand data 2018'!E506</f>
        <v>0</v>
      </c>
      <c r="R508" s="55">
        <f>'demand data 2018'!F506</f>
        <v>0</v>
      </c>
      <c r="S508" s="55">
        <f>'demand data 2018'!G506</f>
        <v>0</v>
      </c>
      <c r="T508" s="55">
        <f>'demand data 2018'!H506</f>
        <v>0</v>
      </c>
      <c r="U508" s="55">
        <f>'demand data 2018'!I506</f>
        <v>0</v>
      </c>
      <c r="V508" s="55">
        <f>'demand data 2018'!J506</f>
        <v>0</v>
      </c>
      <c r="W508" s="34" t="str">
        <f t="shared" si="29"/>
        <v>Different</v>
      </c>
      <c r="X508" s="38">
        <f t="shared" si="30"/>
        <v>0</v>
      </c>
      <c r="Y508" s="34">
        <f t="shared" si="31"/>
        <v>0</v>
      </c>
      <c r="Z508" s="57">
        <f t="shared" si="32"/>
        <v>0</v>
      </c>
    </row>
    <row r="509" spans="2:26" x14ac:dyDescent="0.2">
      <c r="B509" s="46" t="s">
        <v>113</v>
      </c>
      <c r="C509" s="46"/>
      <c r="D509" s="48">
        <v>0</v>
      </c>
      <c r="E509" s="48">
        <v>0</v>
      </c>
      <c r="F509" s="48">
        <v>0</v>
      </c>
      <c r="G509" s="48">
        <v>0</v>
      </c>
      <c r="H509" s="48">
        <v>0</v>
      </c>
      <c r="I509" s="48">
        <v>0</v>
      </c>
      <c r="J509" s="48">
        <v>0</v>
      </c>
      <c r="K509" s="48">
        <v>0</v>
      </c>
      <c r="L509" s="37"/>
      <c r="M509" s="55" t="str">
        <f>'demand data 2018'!A507</f>
        <v>KEIT10</v>
      </c>
      <c r="N509" s="55">
        <f>'demand data 2018'!B507</f>
        <v>0</v>
      </c>
      <c r="O509" s="55">
        <f>'demand data 2018'!C507</f>
        <v>0</v>
      </c>
      <c r="P509" s="55">
        <f>'demand data 2018'!D507</f>
        <v>15</v>
      </c>
      <c r="Q509" s="55">
        <f>'demand data 2018'!E507</f>
        <v>15</v>
      </c>
      <c r="R509" s="55">
        <f>'demand data 2018'!F507</f>
        <v>15</v>
      </c>
      <c r="S509" s="55">
        <f>'demand data 2018'!G507</f>
        <v>15</v>
      </c>
      <c r="T509" s="55">
        <f>'demand data 2018'!H507</f>
        <v>15</v>
      </c>
      <c r="U509" s="55">
        <f>'demand data 2018'!I507</f>
        <v>15</v>
      </c>
      <c r="V509" s="55">
        <f>'demand data 2018'!J507</f>
        <v>15</v>
      </c>
      <c r="W509" s="34" t="str">
        <f t="shared" si="29"/>
        <v>Different</v>
      </c>
      <c r="X509" s="38">
        <f t="shared" si="30"/>
        <v>0</v>
      </c>
      <c r="Y509" s="34">
        <f t="shared" si="31"/>
        <v>0</v>
      </c>
      <c r="Z509" s="57">
        <f t="shared" si="32"/>
        <v>0</v>
      </c>
    </row>
    <row r="510" spans="2:26" x14ac:dyDescent="0.2">
      <c r="B510" s="46" t="s">
        <v>763</v>
      </c>
      <c r="C510" s="46"/>
      <c r="D510" s="48">
        <v>0</v>
      </c>
      <c r="E510" s="48">
        <v>0</v>
      </c>
      <c r="F510" s="48">
        <v>0</v>
      </c>
      <c r="G510" s="48">
        <v>0</v>
      </c>
      <c r="H510" s="48">
        <v>0</v>
      </c>
      <c r="I510" s="48">
        <v>0</v>
      </c>
      <c r="J510" s="48">
        <v>0</v>
      </c>
      <c r="K510" s="48">
        <v>0</v>
      </c>
      <c r="L510" s="37"/>
      <c r="M510" s="55" t="str">
        <f>'demand data 2018'!A508</f>
        <v>KEIT20</v>
      </c>
      <c r="N510" s="55">
        <f>'demand data 2018'!B508</f>
        <v>0</v>
      </c>
      <c r="O510" s="55">
        <f>'demand data 2018'!C508</f>
        <v>0</v>
      </c>
      <c r="P510" s="55">
        <f>'demand data 2018'!D508</f>
        <v>0</v>
      </c>
      <c r="Q510" s="55">
        <f>'demand data 2018'!E508</f>
        <v>0</v>
      </c>
      <c r="R510" s="55">
        <f>'demand data 2018'!F508</f>
        <v>0</v>
      </c>
      <c r="S510" s="55">
        <f>'demand data 2018'!G508</f>
        <v>0</v>
      </c>
      <c r="T510" s="55">
        <f>'demand data 2018'!H508</f>
        <v>0</v>
      </c>
      <c r="U510" s="55">
        <f>'demand data 2018'!I508</f>
        <v>0</v>
      </c>
      <c r="V510" s="55">
        <f>'demand data 2018'!J508</f>
        <v>0</v>
      </c>
      <c r="W510" s="34" t="str">
        <f t="shared" si="29"/>
        <v>Different</v>
      </c>
      <c r="X510" s="38">
        <f t="shared" si="30"/>
        <v>0</v>
      </c>
      <c r="Y510" s="34">
        <f t="shared" si="31"/>
        <v>0</v>
      </c>
      <c r="Z510" s="57">
        <f t="shared" si="32"/>
        <v>0</v>
      </c>
    </row>
    <row r="511" spans="2:26" x14ac:dyDescent="0.2">
      <c r="B511" s="46" t="s">
        <v>92</v>
      </c>
      <c r="C511" s="46"/>
      <c r="D511" s="48">
        <v>0</v>
      </c>
      <c r="E511" s="48">
        <v>0</v>
      </c>
      <c r="F511" s="48">
        <v>0</v>
      </c>
      <c r="G511" s="48">
        <v>0</v>
      </c>
      <c r="H511" s="48">
        <v>0</v>
      </c>
      <c r="I511" s="48">
        <v>0</v>
      </c>
      <c r="J511" s="48">
        <v>0</v>
      </c>
      <c r="K511" s="48">
        <v>0</v>
      </c>
      <c r="L511" s="37"/>
      <c r="M511" s="55" t="str">
        <f>'demand data 2018'!A509</f>
        <v>KEMS40</v>
      </c>
      <c r="N511" s="55">
        <f>'demand data 2018'!B509</f>
        <v>0</v>
      </c>
      <c r="O511" s="55">
        <f>'demand data 2018'!C509</f>
        <v>101</v>
      </c>
      <c r="P511" s="55">
        <f>'demand data 2018'!D509</f>
        <v>169</v>
      </c>
      <c r="Q511" s="55">
        <f>'demand data 2018'!E509</f>
        <v>171</v>
      </c>
      <c r="R511" s="55">
        <f>'demand data 2018'!F509</f>
        <v>176</v>
      </c>
      <c r="S511" s="55">
        <f>'demand data 2018'!G509</f>
        <v>179</v>
      </c>
      <c r="T511" s="55">
        <f>'demand data 2018'!H509</f>
        <v>182</v>
      </c>
      <c r="U511" s="55">
        <f>'demand data 2018'!I509</f>
        <v>185</v>
      </c>
      <c r="V511" s="55">
        <f>'demand data 2018'!J509</f>
        <v>188</v>
      </c>
      <c r="W511" s="34" t="str">
        <f t="shared" si="29"/>
        <v>Different</v>
      </c>
      <c r="X511" s="38">
        <f t="shared" si="30"/>
        <v>0</v>
      </c>
      <c r="Y511" s="34">
        <f t="shared" si="31"/>
        <v>101</v>
      </c>
      <c r="Z511" s="57">
        <f t="shared" si="32"/>
        <v>0</v>
      </c>
    </row>
    <row r="512" spans="2:26" x14ac:dyDescent="0.2">
      <c r="B512" s="46" t="s">
        <v>78</v>
      </c>
      <c r="C512" s="46"/>
      <c r="D512" s="48">
        <v>0</v>
      </c>
      <c r="E512" s="48">
        <v>0</v>
      </c>
      <c r="F512" s="48">
        <v>0</v>
      </c>
      <c r="G512" s="48">
        <v>0</v>
      </c>
      <c r="H512" s="48">
        <v>0</v>
      </c>
      <c r="I512" s="48">
        <v>0</v>
      </c>
      <c r="J512" s="48">
        <v>0</v>
      </c>
      <c r="K512" s="48">
        <v>0</v>
      </c>
      <c r="L512" s="37"/>
      <c r="M512" s="55" t="str">
        <f>'demand data 2018'!A510</f>
        <v>KENG40</v>
      </c>
      <c r="N512" s="55">
        <f>'demand data 2018'!B510</f>
        <v>0</v>
      </c>
      <c r="O512" s="55">
        <f>'demand data 2018'!C510</f>
        <v>9</v>
      </c>
      <c r="P512" s="55">
        <f>'demand data 2018'!D510</f>
        <v>25</v>
      </c>
      <c r="Q512" s="55">
        <f>'demand data 2018'!E510</f>
        <v>40</v>
      </c>
      <c r="R512" s="55">
        <f>'demand data 2018'!F510</f>
        <v>41</v>
      </c>
      <c r="S512" s="55">
        <f>'demand data 2018'!G510</f>
        <v>42</v>
      </c>
      <c r="T512" s="55">
        <f>'demand data 2018'!H510</f>
        <v>43</v>
      </c>
      <c r="U512" s="55">
        <f>'demand data 2018'!I510</f>
        <v>45</v>
      </c>
      <c r="V512" s="55">
        <f>'demand data 2018'!J510</f>
        <v>46</v>
      </c>
      <c r="W512" s="34" t="str">
        <f t="shared" si="29"/>
        <v>Different</v>
      </c>
      <c r="X512" s="38">
        <f t="shared" si="30"/>
        <v>0</v>
      </c>
      <c r="Y512" s="34">
        <f t="shared" si="31"/>
        <v>9</v>
      </c>
      <c r="Z512" s="57">
        <f t="shared" si="32"/>
        <v>0</v>
      </c>
    </row>
    <row r="513" spans="2:27" x14ac:dyDescent="0.2">
      <c r="B513" s="46" t="s">
        <v>613</v>
      </c>
      <c r="C513" s="46"/>
      <c r="D513" s="48">
        <v>-7</v>
      </c>
      <c r="E513" s="48">
        <v>-7</v>
      </c>
      <c r="F513" s="48">
        <v>-7</v>
      </c>
      <c r="G513" s="48">
        <v>-7</v>
      </c>
      <c r="H513" s="48">
        <v>-7</v>
      </c>
      <c r="I513" s="48">
        <v>-7</v>
      </c>
      <c r="J513" s="48">
        <v>-7</v>
      </c>
      <c r="K513" s="48">
        <v>-7</v>
      </c>
      <c r="L513" s="37"/>
      <c r="M513" s="55" t="str">
        <f>'demand data 2018'!A511</f>
        <v>KEOO10</v>
      </c>
      <c r="N513" s="55">
        <f>'demand data 2018'!B511</f>
        <v>0</v>
      </c>
      <c r="O513" s="55">
        <f>'demand data 2018'!C511</f>
        <v>-27</v>
      </c>
      <c r="P513" s="55">
        <f>'demand data 2018'!D511</f>
        <v>-27</v>
      </c>
      <c r="Q513" s="55">
        <f>'demand data 2018'!E511</f>
        <v>-27</v>
      </c>
      <c r="R513" s="55">
        <f>'demand data 2018'!F511</f>
        <v>-27</v>
      </c>
      <c r="S513" s="55">
        <f>'demand data 2018'!G511</f>
        <v>-27</v>
      </c>
      <c r="T513" s="55">
        <f>'demand data 2018'!H511</f>
        <v>-27</v>
      </c>
      <c r="U513" s="55">
        <f>'demand data 2018'!I511</f>
        <v>-27</v>
      </c>
      <c r="V513" s="55">
        <f>'demand data 2018'!J511</f>
        <v>-27</v>
      </c>
      <c r="W513" s="34" t="str">
        <f t="shared" si="29"/>
        <v>Different</v>
      </c>
      <c r="X513" s="38">
        <f t="shared" si="30"/>
        <v>-7</v>
      </c>
      <c r="Y513" s="34">
        <f t="shared" si="31"/>
        <v>-27</v>
      </c>
      <c r="Z513" s="57">
        <f t="shared" si="32"/>
        <v>-2.8571428571428572</v>
      </c>
    </row>
    <row r="514" spans="2:27" x14ac:dyDescent="0.2">
      <c r="B514" s="46" t="s">
        <v>764</v>
      </c>
      <c r="C514" s="46"/>
      <c r="D514" s="48">
        <v>0</v>
      </c>
      <c r="E514" s="48">
        <v>0</v>
      </c>
      <c r="F514" s="48">
        <v>0</v>
      </c>
      <c r="G514" s="48">
        <v>0</v>
      </c>
      <c r="H514" s="48">
        <v>0</v>
      </c>
      <c r="I514" s="48">
        <v>0</v>
      </c>
      <c r="J514" s="48">
        <v>0</v>
      </c>
      <c r="K514" s="48">
        <v>0</v>
      </c>
      <c r="L514" s="37"/>
      <c r="M514" s="55" t="str">
        <f>'demand data 2018'!A512</f>
        <v>KIBY20</v>
      </c>
      <c r="N514" s="55">
        <f>'demand data 2018'!B512</f>
        <v>0</v>
      </c>
      <c r="O514" s="55">
        <f>'demand data 2018'!C512</f>
        <v>310</v>
      </c>
      <c r="P514" s="55">
        <f>'demand data 2018'!D512</f>
        <v>325</v>
      </c>
      <c r="Q514" s="55">
        <f>'demand data 2018'!E512</f>
        <v>380</v>
      </c>
      <c r="R514" s="55">
        <f>'demand data 2018'!F512</f>
        <v>387</v>
      </c>
      <c r="S514" s="55">
        <f>'demand data 2018'!G512</f>
        <v>415</v>
      </c>
      <c r="T514" s="55">
        <f>'demand data 2018'!H512</f>
        <v>424</v>
      </c>
      <c r="U514" s="55">
        <f>'demand data 2018'!I512</f>
        <v>434</v>
      </c>
      <c r="V514" s="55">
        <f>'demand data 2018'!J512</f>
        <v>443</v>
      </c>
      <c r="W514" s="34" t="str">
        <f t="shared" si="29"/>
        <v>Different</v>
      </c>
      <c r="X514" s="38">
        <f t="shared" si="30"/>
        <v>0</v>
      </c>
      <c r="Y514" s="34">
        <f t="shared" si="31"/>
        <v>310</v>
      </c>
      <c r="Z514" s="57">
        <f t="shared" si="32"/>
        <v>0</v>
      </c>
    </row>
    <row r="515" spans="2:27" x14ac:dyDescent="0.2">
      <c r="B515" s="46" t="s">
        <v>765</v>
      </c>
      <c r="C515" s="46"/>
      <c r="D515" s="48">
        <v>0</v>
      </c>
      <c r="E515" s="48">
        <v>0</v>
      </c>
      <c r="F515" s="48">
        <v>0</v>
      </c>
      <c r="G515" s="48">
        <v>0</v>
      </c>
      <c r="H515" s="48">
        <v>0</v>
      </c>
      <c r="I515" s="48">
        <v>0</v>
      </c>
      <c r="J515" s="48">
        <v>0</v>
      </c>
      <c r="K515" s="48">
        <v>0</v>
      </c>
      <c r="L515" s="37"/>
      <c r="M515" s="55" t="str">
        <f>'demand data 2018'!A513</f>
        <v>KIER1Q</v>
      </c>
      <c r="N515" s="55">
        <f>'demand data 2018'!B513</f>
        <v>0</v>
      </c>
      <c r="O515" s="55">
        <f>'demand data 2018'!C513</f>
        <v>37</v>
      </c>
      <c r="P515" s="55">
        <f>'demand data 2018'!D513</f>
        <v>37</v>
      </c>
      <c r="Q515" s="55">
        <f>'demand data 2018'!E513</f>
        <v>37</v>
      </c>
      <c r="R515" s="55">
        <f>'demand data 2018'!F513</f>
        <v>37</v>
      </c>
      <c r="S515" s="55">
        <f>'demand data 2018'!G513</f>
        <v>37</v>
      </c>
      <c r="T515" s="55">
        <f>'demand data 2018'!H513</f>
        <v>37</v>
      </c>
      <c r="U515" s="55">
        <f>'demand data 2018'!I513</f>
        <v>37</v>
      </c>
      <c r="V515" s="55">
        <f>'demand data 2018'!J513</f>
        <v>37</v>
      </c>
      <c r="W515" s="34" t="str">
        <f t="shared" si="29"/>
        <v>Different</v>
      </c>
      <c r="X515" s="38">
        <f t="shared" si="30"/>
        <v>0</v>
      </c>
      <c r="Y515" s="34">
        <f t="shared" si="31"/>
        <v>37</v>
      </c>
      <c r="Z515" s="57">
        <f t="shared" si="32"/>
        <v>0</v>
      </c>
    </row>
    <row r="516" spans="2:27" x14ac:dyDescent="0.2">
      <c r="B516" s="46" t="s">
        <v>434</v>
      </c>
      <c r="C516" s="46"/>
      <c r="D516" s="48">
        <v>166</v>
      </c>
      <c r="E516" s="48">
        <v>171</v>
      </c>
      <c r="F516" s="48">
        <v>175</v>
      </c>
      <c r="G516" s="48">
        <v>177</v>
      </c>
      <c r="H516" s="48">
        <v>179</v>
      </c>
      <c r="I516" s="48">
        <v>182</v>
      </c>
      <c r="J516" s="48">
        <v>183</v>
      </c>
      <c r="K516" s="48">
        <v>183</v>
      </c>
      <c r="L516" s="37"/>
      <c r="M516" s="55" t="str">
        <f>'demand data 2018'!A514</f>
        <v>KIER1R</v>
      </c>
      <c r="N516" s="55">
        <f>'demand data 2018'!B514</f>
        <v>0</v>
      </c>
      <c r="O516" s="55">
        <f>'demand data 2018'!C514</f>
        <v>37</v>
      </c>
      <c r="P516" s="55">
        <f>'demand data 2018'!D514</f>
        <v>37</v>
      </c>
      <c r="Q516" s="55">
        <f>'demand data 2018'!E514</f>
        <v>37</v>
      </c>
      <c r="R516" s="55">
        <f>'demand data 2018'!F514</f>
        <v>37</v>
      </c>
      <c r="S516" s="55">
        <f>'demand data 2018'!G514</f>
        <v>37</v>
      </c>
      <c r="T516" s="55">
        <f>'demand data 2018'!H514</f>
        <v>37</v>
      </c>
      <c r="U516" s="55">
        <f>'demand data 2018'!I514</f>
        <v>37</v>
      </c>
      <c r="V516" s="55">
        <f>'demand data 2018'!J514</f>
        <v>37</v>
      </c>
      <c r="W516" s="34" t="str">
        <f t="shared" si="29"/>
        <v>Different</v>
      </c>
      <c r="X516" s="38">
        <f t="shared" si="30"/>
        <v>171</v>
      </c>
      <c r="Y516" s="34">
        <f t="shared" si="31"/>
        <v>37</v>
      </c>
      <c r="Z516" s="57">
        <f t="shared" si="32"/>
        <v>0.783625730994152</v>
      </c>
      <c r="AA516" s="34" t="s">
        <v>952</v>
      </c>
    </row>
    <row r="517" spans="2:27" x14ac:dyDescent="0.2">
      <c r="B517" s="46" t="s">
        <v>498</v>
      </c>
      <c r="C517" s="46"/>
      <c r="D517" s="48">
        <v>83</v>
      </c>
      <c r="E517" s="48">
        <v>83</v>
      </c>
      <c r="F517" s="48">
        <v>84</v>
      </c>
      <c r="G517" s="48">
        <v>84</v>
      </c>
      <c r="H517" s="48">
        <v>85</v>
      </c>
      <c r="I517" s="48">
        <v>85</v>
      </c>
      <c r="J517" s="48">
        <v>87</v>
      </c>
      <c r="K517" s="48">
        <v>88</v>
      </c>
      <c r="L517" s="37"/>
      <c r="M517" s="55" t="str">
        <f>'demand data 2018'!A515</f>
        <v>KIIN10</v>
      </c>
      <c r="N517" s="55">
        <f>'demand data 2018'!B515</f>
        <v>0</v>
      </c>
      <c r="O517" s="55">
        <f>'demand data 2018'!C515</f>
        <v>1</v>
      </c>
      <c r="P517" s="55">
        <f>'demand data 2018'!D515</f>
        <v>1</v>
      </c>
      <c r="Q517" s="55">
        <f>'demand data 2018'!E515</f>
        <v>1</v>
      </c>
      <c r="R517" s="55">
        <f>'demand data 2018'!F515</f>
        <v>1</v>
      </c>
      <c r="S517" s="55">
        <f>'demand data 2018'!G515</f>
        <v>1</v>
      </c>
      <c r="T517" s="55">
        <f>'demand data 2018'!H515</f>
        <v>1</v>
      </c>
      <c r="U517" s="55">
        <f>'demand data 2018'!I515</f>
        <v>1</v>
      </c>
      <c r="V517" s="55">
        <f>'demand data 2018'!J515</f>
        <v>1</v>
      </c>
      <c r="W517" s="34" t="str">
        <f t="shared" si="29"/>
        <v>Different</v>
      </c>
      <c r="X517" s="38">
        <f t="shared" si="30"/>
        <v>83</v>
      </c>
      <c r="Y517" s="34">
        <f t="shared" si="31"/>
        <v>1</v>
      </c>
      <c r="Z517" s="57">
        <f t="shared" si="32"/>
        <v>0.98795180722891562</v>
      </c>
      <c r="AA517" s="34" t="s">
        <v>951</v>
      </c>
    </row>
    <row r="518" spans="2:27" x14ac:dyDescent="0.2">
      <c r="B518" s="46" t="s">
        <v>18</v>
      </c>
      <c r="C518" s="46"/>
      <c r="D518" s="48">
        <v>0</v>
      </c>
      <c r="E518" s="48">
        <v>0</v>
      </c>
      <c r="F518" s="48">
        <v>0</v>
      </c>
      <c r="G518" s="48">
        <v>0</v>
      </c>
      <c r="H518" s="48">
        <v>0</v>
      </c>
      <c r="I518" s="48">
        <v>0</v>
      </c>
      <c r="J518" s="48">
        <v>0</v>
      </c>
      <c r="K518" s="48">
        <v>0</v>
      </c>
      <c r="L518" s="37"/>
      <c r="M518" s="55" t="str">
        <f>'demand data 2018'!A516</f>
        <v>KILB1Q</v>
      </c>
      <c r="N518" s="55">
        <f>'demand data 2018'!B516</f>
        <v>0</v>
      </c>
      <c r="O518" s="55">
        <f>'demand data 2018'!C516</f>
        <v>17</v>
      </c>
      <c r="P518" s="55">
        <f>'demand data 2018'!D516</f>
        <v>17</v>
      </c>
      <c r="Q518" s="55">
        <f>'demand data 2018'!E516</f>
        <v>17</v>
      </c>
      <c r="R518" s="55">
        <f>'demand data 2018'!F516</f>
        <v>17</v>
      </c>
      <c r="S518" s="55">
        <f>'demand data 2018'!G516</f>
        <v>17</v>
      </c>
      <c r="T518" s="55">
        <f>'demand data 2018'!H516</f>
        <v>17</v>
      </c>
      <c r="U518" s="55">
        <f>'demand data 2018'!I516</f>
        <v>17</v>
      </c>
      <c r="V518" s="55">
        <f>'demand data 2018'!J516</f>
        <v>17</v>
      </c>
      <c r="W518" s="34" t="str">
        <f t="shared" si="29"/>
        <v>Different</v>
      </c>
      <c r="X518" s="38">
        <f t="shared" si="30"/>
        <v>0</v>
      </c>
      <c r="Y518" s="34">
        <f t="shared" si="31"/>
        <v>17</v>
      </c>
      <c r="Z518" s="57">
        <f t="shared" si="32"/>
        <v>0</v>
      </c>
    </row>
    <row r="519" spans="2:27" x14ac:dyDescent="0.2">
      <c r="B519" s="46" t="s">
        <v>19</v>
      </c>
      <c r="C519" s="46"/>
      <c r="D519" s="48">
        <v>0</v>
      </c>
      <c r="E519" s="48">
        <v>0</v>
      </c>
      <c r="F519" s="48">
        <v>0</v>
      </c>
      <c r="G519" s="48">
        <v>0</v>
      </c>
      <c r="H519" s="48">
        <v>0</v>
      </c>
      <c r="I519" s="48">
        <v>0</v>
      </c>
      <c r="J519" s="48">
        <v>0</v>
      </c>
      <c r="K519" s="48">
        <v>0</v>
      </c>
      <c r="L519" s="37"/>
      <c r="M519" s="55" t="str">
        <f>'demand data 2018'!A517</f>
        <v>KILB1R</v>
      </c>
      <c r="N519" s="55">
        <f>'demand data 2018'!B517</f>
        <v>0</v>
      </c>
      <c r="O519" s="55">
        <f>'demand data 2018'!C517</f>
        <v>17</v>
      </c>
      <c r="P519" s="55">
        <f>'demand data 2018'!D517</f>
        <v>17</v>
      </c>
      <c r="Q519" s="55">
        <f>'demand data 2018'!E517</f>
        <v>17</v>
      </c>
      <c r="R519" s="55">
        <f>'demand data 2018'!F517</f>
        <v>17</v>
      </c>
      <c r="S519" s="55">
        <f>'demand data 2018'!G517</f>
        <v>17</v>
      </c>
      <c r="T519" s="55">
        <f>'demand data 2018'!H517</f>
        <v>17</v>
      </c>
      <c r="U519" s="55">
        <f>'demand data 2018'!I517</f>
        <v>17</v>
      </c>
      <c r="V519" s="55">
        <f>'demand data 2018'!J517</f>
        <v>17</v>
      </c>
      <c r="W519" s="34" t="str">
        <f t="shared" si="29"/>
        <v>Different</v>
      </c>
      <c r="X519" s="38">
        <f t="shared" si="30"/>
        <v>0</v>
      </c>
      <c r="Y519" s="34">
        <f t="shared" si="31"/>
        <v>17</v>
      </c>
      <c r="Z519" s="57">
        <f t="shared" si="32"/>
        <v>0</v>
      </c>
    </row>
    <row r="520" spans="2:27" x14ac:dyDescent="0.2">
      <c r="B520" s="46" t="s">
        <v>540</v>
      </c>
      <c r="C520" s="46"/>
      <c r="D520" s="48">
        <v>229</v>
      </c>
      <c r="E520" s="48">
        <v>230</v>
      </c>
      <c r="F520" s="48">
        <v>231</v>
      </c>
      <c r="G520" s="48">
        <v>233</v>
      </c>
      <c r="H520" s="48">
        <v>235</v>
      </c>
      <c r="I520" s="48">
        <v>239</v>
      </c>
      <c r="J520" s="48">
        <v>244</v>
      </c>
      <c r="K520" s="48">
        <v>249</v>
      </c>
      <c r="L520" s="37"/>
      <c r="M520" s="55" t="str">
        <f>'demand data 2018'!A518</f>
        <v>KILC1Q</v>
      </c>
      <c r="N520" s="55">
        <f>'demand data 2018'!B518</f>
        <v>0</v>
      </c>
      <c r="O520" s="55">
        <f>'demand data 2018'!C518</f>
        <v>0</v>
      </c>
      <c r="P520" s="55">
        <f>'demand data 2018'!D518</f>
        <v>0</v>
      </c>
      <c r="Q520" s="55">
        <f>'demand data 2018'!E518</f>
        <v>0</v>
      </c>
      <c r="R520" s="55">
        <f>'demand data 2018'!F518</f>
        <v>0</v>
      </c>
      <c r="S520" s="55">
        <f>'demand data 2018'!G518</f>
        <v>0</v>
      </c>
      <c r="T520" s="55">
        <f>'demand data 2018'!H518</f>
        <v>0</v>
      </c>
      <c r="U520" s="55">
        <f>'demand data 2018'!I518</f>
        <v>0</v>
      </c>
      <c r="V520" s="55">
        <f>'demand data 2018'!J518</f>
        <v>0</v>
      </c>
      <c r="W520" s="34" t="str">
        <f t="shared" si="29"/>
        <v>Different</v>
      </c>
      <c r="X520" s="38">
        <f t="shared" si="30"/>
        <v>230</v>
      </c>
      <c r="Y520" s="34">
        <f t="shared" si="31"/>
        <v>0</v>
      </c>
      <c r="Z520" s="57">
        <f t="shared" si="32"/>
        <v>1</v>
      </c>
    </row>
    <row r="521" spans="2:27" x14ac:dyDescent="0.2">
      <c r="B521" s="46" t="s">
        <v>413</v>
      </c>
      <c r="C521" s="46"/>
      <c r="D521" s="48">
        <v>302</v>
      </c>
      <c r="E521" s="48">
        <v>303</v>
      </c>
      <c r="F521" s="48">
        <v>304</v>
      </c>
      <c r="G521" s="48">
        <v>309</v>
      </c>
      <c r="H521" s="48">
        <v>316</v>
      </c>
      <c r="I521" s="48">
        <v>322</v>
      </c>
      <c r="J521" s="48">
        <v>329</v>
      </c>
      <c r="K521" s="48">
        <v>337</v>
      </c>
      <c r="L521" s="37"/>
      <c r="M521" s="55" t="str">
        <f>'demand data 2018'!A519</f>
        <v>KILG20</v>
      </c>
      <c r="N521" s="55">
        <f>'demand data 2018'!B519</f>
        <v>0</v>
      </c>
      <c r="O521" s="55">
        <f>'demand data 2018'!C519</f>
        <v>0</v>
      </c>
      <c r="P521" s="55">
        <f>'demand data 2018'!D519</f>
        <v>0</v>
      </c>
      <c r="Q521" s="55">
        <f>'demand data 2018'!E519</f>
        <v>0</v>
      </c>
      <c r="R521" s="55">
        <f>'demand data 2018'!F519</f>
        <v>0</v>
      </c>
      <c r="S521" s="55">
        <f>'demand data 2018'!G519</f>
        <v>0</v>
      </c>
      <c r="T521" s="55">
        <f>'demand data 2018'!H519</f>
        <v>0</v>
      </c>
      <c r="U521" s="55">
        <f>'demand data 2018'!I519</f>
        <v>0</v>
      </c>
      <c r="V521" s="55">
        <f>'demand data 2018'!J519</f>
        <v>0</v>
      </c>
      <c r="W521" s="34" t="str">
        <f t="shared" si="29"/>
        <v>Different</v>
      </c>
      <c r="X521" s="38">
        <f t="shared" si="30"/>
        <v>303</v>
      </c>
      <c r="Y521" s="34">
        <f t="shared" si="31"/>
        <v>0</v>
      </c>
      <c r="Z521" s="57">
        <f t="shared" si="32"/>
        <v>1</v>
      </c>
    </row>
    <row r="522" spans="2:27" x14ac:dyDescent="0.2">
      <c r="B522" s="46" t="s">
        <v>128</v>
      </c>
      <c r="C522" s="46"/>
      <c r="D522" s="48">
        <v>0</v>
      </c>
      <c r="E522" s="48">
        <v>0</v>
      </c>
      <c r="F522" s="48">
        <v>0</v>
      </c>
      <c r="G522" s="48">
        <v>0</v>
      </c>
      <c r="H522" s="48">
        <v>0</v>
      </c>
      <c r="I522" s="48">
        <v>0</v>
      </c>
      <c r="J522" s="48">
        <v>0</v>
      </c>
      <c r="K522" s="48">
        <v>0</v>
      </c>
      <c r="L522" s="37"/>
      <c r="M522" s="55" t="str">
        <f>'demand data 2018'!A520</f>
        <v>KILL40</v>
      </c>
      <c r="N522" s="55">
        <f>'demand data 2018'!B520</f>
        <v>0</v>
      </c>
      <c r="O522" s="55">
        <f>'demand data 2018'!C520</f>
        <v>0</v>
      </c>
      <c r="P522" s="55">
        <f>'demand data 2018'!D520</f>
        <v>0</v>
      </c>
      <c r="Q522" s="55">
        <f>'demand data 2018'!E520</f>
        <v>0</v>
      </c>
      <c r="R522" s="55">
        <f>'demand data 2018'!F520</f>
        <v>0</v>
      </c>
      <c r="S522" s="55">
        <f>'demand data 2018'!G520</f>
        <v>0</v>
      </c>
      <c r="T522" s="55">
        <f>'demand data 2018'!H520</f>
        <v>0</v>
      </c>
      <c r="U522" s="55">
        <f>'demand data 2018'!I520</f>
        <v>0</v>
      </c>
      <c r="V522" s="55">
        <f>'demand data 2018'!J520</f>
        <v>0</v>
      </c>
      <c r="W522" s="34" t="str">
        <f t="shared" ref="W522:W585" si="33">IF(B522=M522,"ok","Different")</f>
        <v>Different</v>
      </c>
      <c r="X522" s="38">
        <f t="shared" ref="X522:X585" si="34">E522</f>
        <v>0</v>
      </c>
      <c r="Y522" s="34">
        <f t="shared" ref="Y522:Y585" si="35">O522</f>
        <v>0</v>
      </c>
      <c r="Z522" s="57">
        <f t="shared" ref="Z522:Z585" si="36">IF(ISERROR((X522-Y522)/X522),0,(X522-Y522)/X522)</f>
        <v>0</v>
      </c>
    </row>
    <row r="523" spans="2:27" x14ac:dyDescent="0.2">
      <c r="B523" s="46" t="s">
        <v>766</v>
      </c>
      <c r="C523" s="46"/>
      <c r="D523" s="48">
        <v>0</v>
      </c>
      <c r="E523" s="48">
        <v>0</v>
      </c>
      <c r="F523" s="48">
        <v>0</v>
      </c>
      <c r="G523" s="48">
        <v>0</v>
      </c>
      <c r="H523" s="48">
        <v>0</v>
      </c>
      <c r="I523" s="48">
        <v>0</v>
      </c>
      <c r="J523" s="48">
        <v>0</v>
      </c>
      <c r="K523" s="48">
        <v>0</v>
      </c>
      <c r="L523" s="37"/>
      <c r="M523" s="55" t="str">
        <f>'demand data 2018'!A521</f>
        <v>KILO10</v>
      </c>
      <c r="N523" s="55">
        <f>'demand data 2018'!B521</f>
        <v>0</v>
      </c>
      <c r="O523" s="55">
        <f>'demand data 2018'!C521</f>
        <v>1</v>
      </c>
      <c r="P523" s="55">
        <f>'demand data 2018'!D521</f>
        <v>1</v>
      </c>
      <c r="Q523" s="55">
        <f>'demand data 2018'!E521</f>
        <v>1</v>
      </c>
      <c r="R523" s="55">
        <f>'demand data 2018'!F521</f>
        <v>1</v>
      </c>
      <c r="S523" s="55">
        <f>'demand data 2018'!G521</f>
        <v>1</v>
      </c>
      <c r="T523" s="55">
        <f>'demand data 2018'!H521</f>
        <v>1</v>
      </c>
      <c r="U523" s="55">
        <f>'demand data 2018'!I521</f>
        <v>1</v>
      </c>
      <c r="V523" s="55">
        <f>'demand data 2018'!J521</f>
        <v>1</v>
      </c>
      <c r="W523" s="34" t="str">
        <f t="shared" si="33"/>
        <v>Different</v>
      </c>
      <c r="X523" s="38">
        <f t="shared" si="34"/>
        <v>0</v>
      </c>
      <c r="Y523" s="34">
        <f t="shared" si="35"/>
        <v>1</v>
      </c>
      <c r="Z523" s="57">
        <f t="shared" si="36"/>
        <v>0</v>
      </c>
    </row>
    <row r="524" spans="2:27" x14ac:dyDescent="0.2">
      <c r="B524" s="46" t="s">
        <v>688</v>
      </c>
      <c r="C524" s="46"/>
      <c r="D524" s="48">
        <v>6</v>
      </c>
      <c r="E524" s="48">
        <v>6</v>
      </c>
      <c r="F524" s="48">
        <v>6</v>
      </c>
      <c r="G524" s="48">
        <v>6</v>
      </c>
      <c r="H524" s="48">
        <v>6</v>
      </c>
      <c r="I524" s="48">
        <v>6</v>
      </c>
      <c r="J524" s="48">
        <v>6</v>
      </c>
      <c r="K524" s="48">
        <v>6</v>
      </c>
      <c r="L524" s="37"/>
      <c r="M524" s="55" t="str">
        <f>'demand data 2018'!A522</f>
        <v>KILS10</v>
      </c>
      <c r="N524" s="55">
        <f>'demand data 2018'!B522</f>
        <v>0</v>
      </c>
      <c r="O524" s="55">
        <f>'demand data 2018'!C522</f>
        <v>0</v>
      </c>
      <c r="P524" s="55">
        <f>'demand data 2018'!D522</f>
        <v>0</v>
      </c>
      <c r="Q524" s="55">
        <f>'demand data 2018'!E522</f>
        <v>0</v>
      </c>
      <c r="R524" s="55">
        <f>'demand data 2018'!F522</f>
        <v>0</v>
      </c>
      <c r="S524" s="55">
        <f>'demand data 2018'!G522</f>
        <v>0</v>
      </c>
      <c r="T524" s="55">
        <f>'demand data 2018'!H522</f>
        <v>0</v>
      </c>
      <c r="U524" s="55">
        <f>'demand data 2018'!I522</f>
        <v>0</v>
      </c>
      <c r="V524" s="55">
        <f>'demand data 2018'!J522</f>
        <v>0</v>
      </c>
      <c r="W524" s="34" t="str">
        <f t="shared" si="33"/>
        <v>Different</v>
      </c>
      <c r="X524" s="38">
        <f t="shared" si="34"/>
        <v>6</v>
      </c>
      <c r="Y524" s="34">
        <f t="shared" si="35"/>
        <v>0</v>
      </c>
      <c r="Z524" s="57">
        <f t="shared" si="36"/>
        <v>1</v>
      </c>
    </row>
    <row r="525" spans="2:27" x14ac:dyDescent="0.2">
      <c r="B525" s="46" t="s">
        <v>689</v>
      </c>
      <c r="C525" s="46"/>
      <c r="D525" s="48">
        <v>6</v>
      </c>
      <c r="E525" s="48">
        <v>6</v>
      </c>
      <c r="F525" s="48">
        <v>6</v>
      </c>
      <c r="G525" s="48">
        <v>6</v>
      </c>
      <c r="H525" s="48">
        <v>6</v>
      </c>
      <c r="I525" s="48">
        <v>6</v>
      </c>
      <c r="J525" s="48">
        <v>6</v>
      </c>
      <c r="K525" s="48">
        <v>6</v>
      </c>
      <c r="L525" s="37"/>
      <c r="M525" s="55" t="str">
        <f>'demand data 2018'!A523</f>
        <v>KILS20</v>
      </c>
      <c r="N525" s="55">
        <f>'demand data 2018'!B523</f>
        <v>0</v>
      </c>
      <c r="O525" s="55">
        <f>'demand data 2018'!C523</f>
        <v>49</v>
      </c>
      <c r="P525" s="55">
        <f>'demand data 2018'!D523</f>
        <v>48</v>
      </c>
      <c r="Q525" s="55">
        <f>'demand data 2018'!E523</f>
        <v>48</v>
      </c>
      <c r="R525" s="55">
        <f>'demand data 2018'!F523</f>
        <v>48</v>
      </c>
      <c r="S525" s="55">
        <f>'demand data 2018'!G523</f>
        <v>48</v>
      </c>
      <c r="T525" s="55">
        <f>'demand data 2018'!H523</f>
        <v>48</v>
      </c>
      <c r="U525" s="55">
        <f>'demand data 2018'!I523</f>
        <v>48</v>
      </c>
      <c r="V525" s="55">
        <f>'demand data 2018'!J523</f>
        <v>48</v>
      </c>
      <c r="W525" s="34" t="str">
        <f t="shared" si="33"/>
        <v>Different</v>
      </c>
      <c r="X525" s="38">
        <f t="shared" si="34"/>
        <v>6</v>
      </c>
      <c r="Y525" s="34">
        <f t="shared" si="35"/>
        <v>49</v>
      </c>
      <c r="Z525" s="57">
        <f t="shared" si="36"/>
        <v>-7.166666666666667</v>
      </c>
    </row>
    <row r="526" spans="2:27" x14ac:dyDescent="0.2">
      <c r="B526" s="46" t="s">
        <v>768</v>
      </c>
      <c r="C526" s="46"/>
      <c r="D526" s="48">
        <v>0</v>
      </c>
      <c r="E526" s="48">
        <v>0</v>
      </c>
      <c r="F526" s="48">
        <v>0</v>
      </c>
      <c r="G526" s="48">
        <v>0</v>
      </c>
      <c r="H526" s="48">
        <v>0</v>
      </c>
      <c r="I526" s="48">
        <v>0</v>
      </c>
      <c r="J526" s="48">
        <v>0</v>
      </c>
      <c r="K526" s="48">
        <v>0</v>
      </c>
      <c r="L526" s="37"/>
      <c r="M526" s="55" t="str">
        <f>'demand data 2018'!A524</f>
        <v>KILS40</v>
      </c>
      <c r="N526" s="55">
        <f>'demand data 2018'!B524</f>
        <v>0</v>
      </c>
      <c r="O526" s="55">
        <f>'demand data 2018'!C524</f>
        <v>0</v>
      </c>
      <c r="P526" s="55">
        <f>'demand data 2018'!D524</f>
        <v>0</v>
      </c>
      <c r="Q526" s="55">
        <f>'demand data 2018'!E524</f>
        <v>0</v>
      </c>
      <c r="R526" s="55">
        <f>'demand data 2018'!F524</f>
        <v>0</v>
      </c>
      <c r="S526" s="55">
        <f>'demand data 2018'!G524</f>
        <v>0</v>
      </c>
      <c r="T526" s="55">
        <f>'demand data 2018'!H524</f>
        <v>0</v>
      </c>
      <c r="U526" s="55">
        <f>'demand data 2018'!I524</f>
        <v>0</v>
      </c>
      <c r="V526" s="55">
        <f>'demand data 2018'!J524</f>
        <v>0</v>
      </c>
      <c r="W526" s="34" t="str">
        <f t="shared" si="33"/>
        <v>Different</v>
      </c>
      <c r="X526" s="38">
        <f t="shared" si="34"/>
        <v>0</v>
      </c>
      <c r="Y526" s="34">
        <f t="shared" si="35"/>
        <v>0</v>
      </c>
      <c r="Z526" s="57">
        <f t="shared" si="36"/>
        <v>0</v>
      </c>
    </row>
    <row r="527" spans="2:27" x14ac:dyDescent="0.2">
      <c r="B527" s="46" t="s">
        <v>366</v>
      </c>
      <c r="C527" s="46"/>
      <c r="D527" s="48">
        <v>18</v>
      </c>
      <c r="E527" s="48">
        <v>18</v>
      </c>
      <c r="F527" s="48">
        <v>18</v>
      </c>
      <c r="G527" s="48">
        <v>18</v>
      </c>
      <c r="H527" s="48">
        <v>18</v>
      </c>
      <c r="I527" s="48">
        <v>18</v>
      </c>
      <c r="J527" s="48">
        <v>18</v>
      </c>
      <c r="K527" s="48">
        <v>18</v>
      </c>
      <c r="L527" s="37"/>
      <c r="M527" s="55" t="str">
        <f>'demand data 2018'!A525</f>
        <v>KILT2Q</v>
      </c>
      <c r="N527" s="55">
        <f>'demand data 2018'!B525</f>
        <v>0</v>
      </c>
      <c r="O527" s="55">
        <f>'demand data 2018'!C525</f>
        <v>34</v>
      </c>
      <c r="P527" s="55">
        <f>'demand data 2018'!D525</f>
        <v>34</v>
      </c>
      <c r="Q527" s="55">
        <f>'demand data 2018'!E525</f>
        <v>31</v>
      </c>
      <c r="R527" s="55">
        <f>'demand data 2018'!F525</f>
        <v>31</v>
      </c>
      <c r="S527" s="55">
        <f>'demand data 2018'!G525</f>
        <v>31</v>
      </c>
      <c r="T527" s="55">
        <f>'demand data 2018'!H525</f>
        <v>31</v>
      </c>
      <c r="U527" s="55">
        <f>'demand data 2018'!I525</f>
        <v>31</v>
      </c>
      <c r="V527" s="55">
        <f>'demand data 2018'!J525</f>
        <v>31</v>
      </c>
      <c r="W527" s="34" t="str">
        <f t="shared" si="33"/>
        <v>Different</v>
      </c>
      <c r="X527" s="38">
        <f t="shared" si="34"/>
        <v>18</v>
      </c>
      <c r="Y527" s="34">
        <f t="shared" si="35"/>
        <v>34</v>
      </c>
      <c r="Z527" s="57">
        <f t="shared" si="36"/>
        <v>-0.88888888888888884</v>
      </c>
    </row>
    <row r="528" spans="2:27" x14ac:dyDescent="0.2">
      <c r="B528" s="46" t="s">
        <v>367</v>
      </c>
      <c r="C528" s="46"/>
      <c r="D528" s="48">
        <v>18</v>
      </c>
      <c r="E528" s="48">
        <v>18</v>
      </c>
      <c r="F528" s="48">
        <v>18</v>
      </c>
      <c r="G528" s="48">
        <v>18</v>
      </c>
      <c r="H528" s="48">
        <v>18</v>
      </c>
      <c r="I528" s="48">
        <v>18</v>
      </c>
      <c r="J528" s="48">
        <v>18</v>
      </c>
      <c r="K528" s="48">
        <v>18</v>
      </c>
      <c r="L528" s="37"/>
      <c r="M528" s="55" t="str">
        <f>'demand data 2018'!A526</f>
        <v>KILT2R</v>
      </c>
      <c r="N528" s="55">
        <f>'demand data 2018'!B526</f>
        <v>0</v>
      </c>
      <c r="O528" s="55">
        <f>'demand data 2018'!C526</f>
        <v>34</v>
      </c>
      <c r="P528" s="55">
        <f>'demand data 2018'!D526</f>
        <v>34</v>
      </c>
      <c r="Q528" s="55">
        <f>'demand data 2018'!E526</f>
        <v>31</v>
      </c>
      <c r="R528" s="55">
        <f>'demand data 2018'!F526</f>
        <v>31</v>
      </c>
      <c r="S528" s="55">
        <f>'demand data 2018'!G526</f>
        <v>31</v>
      </c>
      <c r="T528" s="55">
        <f>'demand data 2018'!H526</f>
        <v>31</v>
      </c>
      <c r="U528" s="55">
        <f>'demand data 2018'!I526</f>
        <v>31</v>
      </c>
      <c r="V528" s="55">
        <f>'demand data 2018'!J526</f>
        <v>31</v>
      </c>
      <c r="W528" s="34" t="str">
        <f t="shared" si="33"/>
        <v>Different</v>
      </c>
      <c r="X528" s="38">
        <f t="shared" si="34"/>
        <v>18</v>
      </c>
      <c r="Y528" s="34">
        <f t="shared" si="35"/>
        <v>34</v>
      </c>
      <c r="Z528" s="57">
        <f t="shared" si="36"/>
        <v>-0.88888888888888884</v>
      </c>
    </row>
    <row r="529" spans="2:26" x14ac:dyDescent="0.2">
      <c r="B529" s="46" t="s">
        <v>20</v>
      </c>
      <c r="C529" s="46"/>
      <c r="D529" s="48">
        <v>0</v>
      </c>
      <c r="E529" s="48">
        <v>0</v>
      </c>
      <c r="F529" s="48">
        <v>0</v>
      </c>
      <c r="G529" s="48">
        <v>0</v>
      </c>
      <c r="H529" s="48">
        <v>0</v>
      </c>
      <c r="I529" s="48">
        <v>0</v>
      </c>
      <c r="J529" s="48">
        <v>0</v>
      </c>
      <c r="K529" s="48">
        <v>0</v>
      </c>
      <c r="L529" s="37"/>
      <c r="M529" s="55" t="str">
        <f>'demand data 2018'!A527</f>
        <v>KILW1Q</v>
      </c>
      <c r="N529" s="55">
        <f>'demand data 2018'!B527</f>
        <v>0</v>
      </c>
      <c r="O529" s="55">
        <f>'demand data 2018'!C527</f>
        <v>0</v>
      </c>
      <c r="P529" s="55">
        <f>'demand data 2018'!D527</f>
        <v>0</v>
      </c>
      <c r="Q529" s="55">
        <f>'demand data 2018'!E527</f>
        <v>0</v>
      </c>
      <c r="R529" s="55">
        <f>'demand data 2018'!F527</f>
        <v>0</v>
      </c>
      <c r="S529" s="55">
        <f>'demand data 2018'!G527</f>
        <v>0</v>
      </c>
      <c r="T529" s="55">
        <f>'demand data 2018'!H527</f>
        <v>0</v>
      </c>
      <c r="U529" s="55">
        <f>'demand data 2018'!I527</f>
        <v>0</v>
      </c>
      <c r="V529" s="55">
        <f>'demand data 2018'!J527</f>
        <v>0</v>
      </c>
      <c r="W529" s="34" t="str">
        <f t="shared" si="33"/>
        <v>Different</v>
      </c>
      <c r="X529" s="38">
        <f t="shared" si="34"/>
        <v>0</v>
      </c>
      <c r="Y529" s="34">
        <f t="shared" si="35"/>
        <v>0</v>
      </c>
      <c r="Z529" s="57">
        <f t="shared" si="36"/>
        <v>0</v>
      </c>
    </row>
    <row r="530" spans="2:26" x14ac:dyDescent="0.2">
      <c r="B530" s="46" t="s">
        <v>21</v>
      </c>
      <c r="C530" s="46"/>
      <c r="D530" s="48">
        <v>0</v>
      </c>
      <c r="E530" s="48">
        <v>0</v>
      </c>
      <c r="F530" s="48">
        <v>0</v>
      </c>
      <c r="G530" s="48">
        <v>0</v>
      </c>
      <c r="H530" s="48">
        <v>0</v>
      </c>
      <c r="I530" s="48">
        <v>0</v>
      </c>
      <c r="J530" s="48">
        <v>0</v>
      </c>
      <c r="K530" s="48">
        <v>0</v>
      </c>
      <c r="L530" s="37"/>
      <c r="M530" s="55" t="str">
        <f>'demand data 2018'!A528</f>
        <v>KILW1R</v>
      </c>
      <c r="N530" s="55">
        <f>'demand data 2018'!B528</f>
        <v>0</v>
      </c>
      <c r="O530" s="55">
        <f>'demand data 2018'!C528</f>
        <v>0</v>
      </c>
      <c r="P530" s="55">
        <f>'demand data 2018'!D528</f>
        <v>0</v>
      </c>
      <c r="Q530" s="55">
        <f>'demand data 2018'!E528</f>
        <v>0</v>
      </c>
      <c r="R530" s="55">
        <f>'demand data 2018'!F528</f>
        <v>0</v>
      </c>
      <c r="S530" s="55">
        <f>'demand data 2018'!G528</f>
        <v>0</v>
      </c>
      <c r="T530" s="55">
        <f>'demand data 2018'!H528</f>
        <v>0</v>
      </c>
      <c r="U530" s="55">
        <f>'demand data 2018'!I528</f>
        <v>0</v>
      </c>
      <c r="V530" s="55">
        <f>'demand data 2018'!J528</f>
        <v>0</v>
      </c>
      <c r="W530" s="34" t="str">
        <f t="shared" si="33"/>
        <v>Different</v>
      </c>
      <c r="X530" s="38">
        <f t="shared" si="34"/>
        <v>0</v>
      </c>
      <c r="Y530" s="34">
        <f t="shared" si="35"/>
        <v>0</v>
      </c>
      <c r="Z530" s="57">
        <f t="shared" si="36"/>
        <v>0</v>
      </c>
    </row>
    <row r="531" spans="2:26" x14ac:dyDescent="0.2">
      <c r="B531" s="46" t="s">
        <v>368</v>
      </c>
      <c r="C531" s="46"/>
      <c r="D531" s="48">
        <v>22</v>
      </c>
      <c r="E531" s="48">
        <v>19</v>
      </c>
      <c r="F531" s="48">
        <v>18</v>
      </c>
      <c r="G531" s="48">
        <v>18</v>
      </c>
      <c r="H531" s="48">
        <v>18</v>
      </c>
      <c r="I531" s="48">
        <v>18</v>
      </c>
      <c r="J531" s="48">
        <v>18</v>
      </c>
      <c r="K531" s="48">
        <v>18</v>
      </c>
      <c r="L531" s="37"/>
      <c r="M531" s="55" t="str">
        <f>'demand data 2018'!A529</f>
        <v>KINB2J</v>
      </c>
      <c r="N531" s="55">
        <f>'demand data 2018'!B529</f>
        <v>0</v>
      </c>
      <c r="O531" s="55">
        <f>'demand data 2018'!C529</f>
        <v>0</v>
      </c>
      <c r="P531" s="55">
        <f>'demand data 2018'!D529</f>
        <v>0</v>
      </c>
      <c r="Q531" s="55">
        <f>'demand data 2018'!E529</f>
        <v>0</v>
      </c>
      <c r="R531" s="55">
        <f>'demand data 2018'!F529</f>
        <v>0</v>
      </c>
      <c r="S531" s="55">
        <f>'demand data 2018'!G529</f>
        <v>0</v>
      </c>
      <c r="T531" s="55">
        <f>'demand data 2018'!H529</f>
        <v>0</v>
      </c>
      <c r="U531" s="55">
        <f>'demand data 2018'!I529</f>
        <v>0</v>
      </c>
      <c r="V531" s="55">
        <f>'demand data 2018'!J529</f>
        <v>0</v>
      </c>
      <c r="W531" s="34" t="str">
        <f t="shared" si="33"/>
        <v>Different</v>
      </c>
      <c r="X531" s="38">
        <f t="shared" si="34"/>
        <v>19</v>
      </c>
      <c r="Y531" s="34">
        <f t="shared" si="35"/>
        <v>0</v>
      </c>
      <c r="Z531" s="57">
        <f t="shared" si="36"/>
        <v>1</v>
      </c>
    </row>
    <row r="532" spans="2:26" x14ac:dyDescent="0.2">
      <c r="B532" s="46" t="s">
        <v>369</v>
      </c>
      <c r="C532" s="46"/>
      <c r="D532" s="48">
        <v>22</v>
      </c>
      <c r="E532" s="48">
        <v>19</v>
      </c>
      <c r="F532" s="48">
        <v>18</v>
      </c>
      <c r="G532" s="48">
        <v>18</v>
      </c>
      <c r="H532" s="48">
        <v>18</v>
      </c>
      <c r="I532" s="48">
        <v>18</v>
      </c>
      <c r="J532" s="48">
        <v>18</v>
      </c>
      <c r="K532" s="48">
        <v>18</v>
      </c>
      <c r="L532" s="37"/>
      <c r="M532" s="55" t="str">
        <f>'demand data 2018'!A530</f>
        <v>KINB2K</v>
      </c>
      <c r="N532" s="55">
        <f>'demand data 2018'!B530</f>
        <v>0</v>
      </c>
      <c r="O532" s="55">
        <f>'demand data 2018'!C530</f>
        <v>0</v>
      </c>
      <c r="P532" s="55">
        <f>'demand data 2018'!D530</f>
        <v>0</v>
      </c>
      <c r="Q532" s="55">
        <f>'demand data 2018'!E530</f>
        <v>0</v>
      </c>
      <c r="R532" s="55">
        <f>'demand data 2018'!F530</f>
        <v>0</v>
      </c>
      <c r="S532" s="55">
        <f>'demand data 2018'!G530</f>
        <v>0</v>
      </c>
      <c r="T532" s="55">
        <f>'demand data 2018'!H530</f>
        <v>0</v>
      </c>
      <c r="U532" s="55">
        <f>'demand data 2018'!I530</f>
        <v>0</v>
      </c>
      <c r="V532" s="55">
        <f>'demand data 2018'!J530</f>
        <v>0</v>
      </c>
      <c r="W532" s="34" t="str">
        <f t="shared" si="33"/>
        <v>Different</v>
      </c>
      <c r="X532" s="38">
        <f t="shared" si="34"/>
        <v>19</v>
      </c>
      <c r="Y532" s="34">
        <f t="shared" si="35"/>
        <v>0</v>
      </c>
      <c r="Z532" s="57">
        <f t="shared" si="36"/>
        <v>1</v>
      </c>
    </row>
    <row r="533" spans="2:26" x14ac:dyDescent="0.2">
      <c r="B533" s="46" t="s">
        <v>370</v>
      </c>
      <c r="C533" s="46"/>
      <c r="D533" s="48">
        <v>30</v>
      </c>
      <c r="E533" s="48">
        <v>29</v>
      </c>
      <c r="F533" s="48">
        <v>28</v>
      </c>
      <c r="G533" s="48">
        <v>28</v>
      </c>
      <c r="H533" s="48">
        <v>28</v>
      </c>
      <c r="I533" s="48">
        <v>28</v>
      </c>
      <c r="J533" s="48">
        <v>28</v>
      </c>
      <c r="K533" s="48">
        <v>28</v>
      </c>
      <c r="L533" s="37"/>
      <c r="M533" s="55" t="str">
        <f>'demand data 2018'!A531</f>
        <v>KINC20</v>
      </c>
      <c r="N533" s="55">
        <f>'demand data 2018'!B531</f>
        <v>0</v>
      </c>
      <c r="O533" s="55">
        <f>'demand data 2018'!C531</f>
        <v>0</v>
      </c>
      <c r="P533" s="55">
        <f>'demand data 2018'!D531</f>
        <v>0</v>
      </c>
      <c r="Q533" s="55">
        <f>'demand data 2018'!E531</f>
        <v>0</v>
      </c>
      <c r="R533" s="55">
        <f>'demand data 2018'!F531</f>
        <v>0</v>
      </c>
      <c r="S533" s="55">
        <f>'demand data 2018'!G531</f>
        <v>0</v>
      </c>
      <c r="T533" s="55">
        <f>'demand data 2018'!H531</f>
        <v>0</v>
      </c>
      <c r="U533" s="55">
        <f>'demand data 2018'!I531</f>
        <v>0</v>
      </c>
      <c r="V533" s="55">
        <f>'demand data 2018'!J531</f>
        <v>0</v>
      </c>
      <c r="W533" s="34" t="str">
        <f t="shared" si="33"/>
        <v>Different</v>
      </c>
      <c r="X533" s="38">
        <f t="shared" si="34"/>
        <v>29</v>
      </c>
      <c r="Y533" s="34">
        <f t="shared" si="35"/>
        <v>0</v>
      </c>
      <c r="Z533" s="57">
        <f t="shared" si="36"/>
        <v>1</v>
      </c>
    </row>
    <row r="534" spans="2:26" x14ac:dyDescent="0.2">
      <c r="B534" s="46" t="s">
        <v>371</v>
      </c>
      <c r="C534" s="46"/>
      <c r="D534" s="48">
        <v>30</v>
      </c>
      <c r="E534" s="48">
        <v>29</v>
      </c>
      <c r="F534" s="48">
        <v>28</v>
      </c>
      <c r="G534" s="48">
        <v>28</v>
      </c>
      <c r="H534" s="48">
        <v>28</v>
      </c>
      <c r="I534" s="48">
        <v>28</v>
      </c>
      <c r="J534" s="48">
        <v>28</v>
      </c>
      <c r="K534" s="48">
        <v>28</v>
      </c>
      <c r="L534" s="37"/>
      <c r="M534" s="55" t="str">
        <f>'demand data 2018'!A532</f>
        <v>KINO40</v>
      </c>
      <c r="N534" s="55">
        <f>'demand data 2018'!B532</f>
        <v>0</v>
      </c>
      <c r="O534" s="55">
        <f>'demand data 2018'!C532</f>
        <v>151</v>
      </c>
      <c r="P534" s="55">
        <f>'demand data 2018'!D532</f>
        <v>152</v>
      </c>
      <c r="Q534" s="55">
        <f>'demand data 2018'!E532</f>
        <v>152</v>
      </c>
      <c r="R534" s="55">
        <f>'demand data 2018'!F532</f>
        <v>156</v>
      </c>
      <c r="S534" s="55">
        <f>'demand data 2018'!G532</f>
        <v>163</v>
      </c>
      <c r="T534" s="55">
        <f>'demand data 2018'!H532</f>
        <v>166</v>
      </c>
      <c r="U534" s="55">
        <f>'demand data 2018'!I532</f>
        <v>168</v>
      </c>
      <c r="V534" s="55">
        <f>'demand data 2018'!J532</f>
        <v>170</v>
      </c>
      <c r="W534" s="34" t="str">
        <f t="shared" si="33"/>
        <v>Different</v>
      </c>
      <c r="X534" s="38">
        <f t="shared" si="34"/>
        <v>29</v>
      </c>
      <c r="Y534" s="34">
        <f t="shared" si="35"/>
        <v>151</v>
      </c>
      <c r="Z534" s="57">
        <f t="shared" si="36"/>
        <v>-4.2068965517241379</v>
      </c>
    </row>
    <row r="535" spans="2:26" x14ac:dyDescent="0.2">
      <c r="B535" s="46" t="s">
        <v>414</v>
      </c>
      <c r="C535" s="47"/>
      <c r="D535" s="48">
        <v>273</v>
      </c>
      <c r="E535" s="48">
        <v>274</v>
      </c>
      <c r="F535" s="48">
        <v>275</v>
      </c>
      <c r="G535" s="48">
        <v>279</v>
      </c>
      <c r="H535" s="48">
        <v>286</v>
      </c>
      <c r="I535" s="48">
        <v>291</v>
      </c>
      <c r="J535" s="48">
        <v>298</v>
      </c>
      <c r="K535" s="48">
        <v>305</v>
      </c>
      <c r="L535" s="37"/>
      <c r="M535" s="55" t="str">
        <f>'demand data 2018'!A533</f>
        <v>KINT10</v>
      </c>
      <c r="N535" s="55">
        <f>'demand data 2018'!B533</f>
        <v>0</v>
      </c>
      <c r="O535" s="55">
        <f>'demand data 2018'!C533</f>
        <v>34</v>
      </c>
      <c r="P535" s="55">
        <f>'demand data 2018'!D533</f>
        <v>34</v>
      </c>
      <c r="Q535" s="55">
        <f>'demand data 2018'!E533</f>
        <v>42</v>
      </c>
      <c r="R535" s="55">
        <f>'demand data 2018'!F533</f>
        <v>42</v>
      </c>
      <c r="S535" s="55">
        <f>'demand data 2018'!G533</f>
        <v>42</v>
      </c>
      <c r="T535" s="55">
        <f>'demand data 2018'!H533</f>
        <v>42</v>
      </c>
      <c r="U535" s="55">
        <f>'demand data 2018'!I533</f>
        <v>42</v>
      </c>
      <c r="V535" s="55">
        <f>'demand data 2018'!J533</f>
        <v>42</v>
      </c>
      <c r="W535" s="34" t="str">
        <f t="shared" si="33"/>
        <v>Different</v>
      </c>
      <c r="X535" s="38">
        <f t="shared" si="34"/>
        <v>274</v>
      </c>
      <c r="Y535" s="34">
        <f t="shared" si="35"/>
        <v>34</v>
      </c>
      <c r="Z535" s="57">
        <f t="shared" si="36"/>
        <v>0.87591240875912413</v>
      </c>
    </row>
    <row r="536" spans="2:26" x14ac:dyDescent="0.2">
      <c r="B536" s="46" t="s">
        <v>93</v>
      </c>
      <c r="C536" s="46"/>
      <c r="D536" s="48">
        <v>0</v>
      </c>
      <c r="E536" s="48">
        <v>0</v>
      </c>
      <c r="F536" s="48">
        <v>0</v>
      </c>
      <c r="G536" s="48">
        <v>0</v>
      </c>
      <c r="H536" s="48">
        <v>0</v>
      </c>
      <c r="I536" s="48">
        <v>0</v>
      </c>
      <c r="J536" s="48">
        <v>0</v>
      </c>
      <c r="K536" s="48">
        <v>0</v>
      </c>
      <c r="L536" s="37"/>
      <c r="M536" s="55" t="str">
        <f>'demand data 2018'!A534</f>
        <v>KINT20</v>
      </c>
      <c r="N536" s="55">
        <f>'demand data 2018'!B534</f>
        <v>0</v>
      </c>
      <c r="O536" s="55">
        <f>'demand data 2018'!C534</f>
        <v>0</v>
      </c>
      <c r="P536" s="55">
        <f>'demand data 2018'!D534</f>
        <v>0</v>
      </c>
      <c r="Q536" s="55">
        <f>'demand data 2018'!E534</f>
        <v>0</v>
      </c>
      <c r="R536" s="55">
        <f>'demand data 2018'!F534</f>
        <v>0</v>
      </c>
      <c r="S536" s="55">
        <f>'demand data 2018'!G534</f>
        <v>0</v>
      </c>
      <c r="T536" s="55">
        <f>'demand data 2018'!H534</f>
        <v>0</v>
      </c>
      <c r="U536" s="55">
        <f>'demand data 2018'!I534</f>
        <v>0</v>
      </c>
      <c r="V536" s="55">
        <f>'demand data 2018'!J534</f>
        <v>0</v>
      </c>
      <c r="W536" s="34" t="str">
        <f t="shared" si="33"/>
        <v>Different</v>
      </c>
      <c r="X536" s="38">
        <f t="shared" si="34"/>
        <v>0</v>
      </c>
      <c r="Y536" s="34">
        <f t="shared" si="35"/>
        <v>0</v>
      </c>
      <c r="Z536" s="57">
        <f t="shared" si="36"/>
        <v>0</v>
      </c>
    </row>
    <row r="537" spans="2:26" x14ac:dyDescent="0.2">
      <c r="B537" s="46" t="s">
        <v>901</v>
      </c>
      <c r="C537" s="53"/>
      <c r="D537" s="48">
        <v>0</v>
      </c>
      <c r="E537" s="48">
        <v>0</v>
      </c>
      <c r="F537" s="48">
        <v>0</v>
      </c>
      <c r="G537" s="48">
        <v>0</v>
      </c>
      <c r="H537" s="48">
        <v>0</v>
      </c>
      <c r="I537" s="48">
        <v>0</v>
      </c>
      <c r="J537" s="48">
        <v>0</v>
      </c>
      <c r="K537" s="48">
        <v>0</v>
      </c>
      <c r="L537" s="37"/>
      <c r="M537" s="55" t="str">
        <f>'demand data 2018'!A535</f>
        <v>KIOR1Q</v>
      </c>
      <c r="N537" s="55">
        <f>'demand data 2018'!B535</f>
        <v>0</v>
      </c>
      <c r="O537" s="55">
        <f>'demand data 2018'!C535</f>
        <v>0</v>
      </c>
      <c r="P537" s="55">
        <f>'demand data 2018'!D535</f>
        <v>0</v>
      </c>
      <c r="Q537" s="55">
        <f>'demand data 2018'!E535</f>
        <v>0</v>
      </c>
      <c r="R537" s="55">
        <f>'demand data 2018'!F535</f>
        <v>0</v>
      </c>
      <c r="S537" s="55">
        <f>'demand data 2018'!G535</f>
        <v>0</v>
      </c>
      <c r="T537" s="55">
        <f>'demand data 2018'!H535</f>
        <v>0</v>
      </c>
      <c r="U537" s="55">
        <f>'demand data 2018'!I535</f>
        <v>0</v>
      </c>
      <c r="V537" s="55">
        <f>'demand data 2018'!J535</f>
        <v>0</v>
      </c>
      <c r="W537" s="34" t="str">
        <f t="shared" si="33"/>
        <v>Different</v>
      </c>
      <c r="X537" s="38">
        <f t="shared" si="34"/>
        <v>0</v>
      </c>
      <c r="Y537" s="34">
        <f t="shared" si="35"/>
        <v>0</v>
      </c>
      <c r="Z537" s="57">
        <f t="shared" si="36"/>
        <v>0</v>
      </c>
    </row>
    <row r="538" spans="2:26" x14ac:dyDescent="0.2">
      <c r="B538" s="46" t="s">
        <v>121</v>
      </c>
      <c r="C538" s="46"/>
      <c r="D538" s="48">
        <v>0</v>
      </c>
      <c r="E538" s="48">
        <v>0</v>
      </c>
      <c r="F538" s="48">
        <v>0</v>
      </c>
      <c r="G538" s="48">
        <v>0</v>
      </c>
      <c r="H538" s="48">
        <v>0</v>
      </c>
      <c r="I538" s="48">
        <v>0</v>
      </c>
      <c r="J538" s="48">
        <v>0</v>
      </c>
      <c r="K538" s="48">
        <v>0</v>
      </c>
      <c r="L538" s="37"/>
      <c r="M538" s="55" t="str">
        <f>'demand data 2018'!A536</f>
        <v>KIRK20</v>
      </c>
      <c r="N538" s="55">
        <f>'demand data 2018'!B536</f>
        <v>0</v>
      </c>
      <c r="O538" s="55">
        <f>'demand data 2018'!C536</f>
        <v>231</v>
      </c>
      <c r="P538" s="55">
        <f>'demand data 2018'!D536</f>
        <v>232</v>
      </c>
      <c r="Q538" s="55">
        <f>'demand data 2018'!E536</f>
        <v>234</v>
      </c>
      <c r="R538" s="55">
        <f>'demand data 2018'!F536</f>
        <v>235</v>
      </c>
      <c r="S538" s="55">
        <f>'demand data 2018'!G536</f>
        <v>236</v>
      </c>
      <c r="T538" s="55">
        <f>'demand data 2018'!H536</f>
        <v>237</v>
      </c>
      <c r="U538" s="55">
        <f>'demand data 2018'!I536</f>
        <v>238</v>
      </c>
      <c r="V538" s="55">
        <f>'demand data 2018'!J536</f>
        <v>239</v>
      </c>
      <c r="W538" s="34" t="str">
        <f t="shared" si="33"/>
        <v>Different</v>
      </c>
      <c r="X538" s="38">
        <f t="shared" si="34"/>
        <v>0</v>
      </c>
      <c r="Y538" s="34">
        <f t="shared" si="35"/>
        <v>231</v>
      </c>
      <c r="Z538" s="57">
        <f t="shared" si="36"/>
        <v>0</v>
      </c>
    </row>
    <row r="539" spans="2:26" x14ac:dyDescent="0.2">
      <c r="B539" s="46" t="s">
        <v>122</v>
      </c>
      <c r="C539" s="46"/>
      <c r="D539" s="48">
        <v>0</v>
      </c>
      <c r="E539" s="48">
        <v>0</v>
      </c>
      <c r="F539" s="48">
        <v>0</v>
      </c>
      <c r="G539" s="48">
        <v>0</v>
      </c>
      <c r="H539" s="48">
        <v>0</v>
      </c>
      <c r="I539" s="48">
        <v>0</v>
      </c>
      <c r="J539" s="48">
        <v>0</v>
      </c>
      <c r="K539" s="48">
        <v>0</v>
      </c>
      <c r="L539" s="37"/>
      <c r="M539" s="55" t="str">
        <f>'demand data 2018'!A537</f>
        <v>KIRK2A</v>
      </c>
      <c r="N539" s="55">
        <f>'demand data 2018'!B537</f>
        <v>0</v>
      </c>
      <c r="O539" s="55">
        <f>'demand data 2018'!C537</f>
        <v>0</v>
      </c>
      <c r="P539" s="55">
        <f>'demand data 2018'!D537</f>
        <v>0</v>
      </c>
      <c r="Q539" s="55">
        <f>'demand data 2018'!E537</f>
        <v>0</v>
      </c>
      <c r="R539" s="55">
        <f>'demand data 2018'!F537</f>
        <v>0</v>
      </c>
      <c r="S539" s="55">
        <f>'demand data 2018'!G537</f>
        <v>0</v>
      </c>
      <c r="T539" s="55">
        <f>'demand data 2018'!H537</f>
        <v>0</v>
      </c>
      <c r="U539" s="55">
        <f>'demand data 2018'!I537</f>
        <v>0</v>
      </c>
      <c r="V539" s="55">
        <f>'demand data 2018'!J537</f>
        <v>0</v>
      </c>
      <c r="W539" s="34" t="str">
        <f t="shared" si="33"/>
        <v>Different</v>
      </c>
      <c r="X539" s="38">
        <f t="shared" si="34"/>
        <v>0</v>
      </c>
      <c r="Y539" s="34">
        <f t="shared" si="35"/>
        <v>0</v>
      </c>
      <c r="Z539" s="57">
        <f t="shared" si="36"/>
        <v>0</v>
      </c>
    </row>
    <row r="540" spans="2:26" x14ac:dyDescent="0.2">
      <c r="B540" s="46" t="s">
        <v>769</v>
      </c>
      <c r="C540" s="46"/>
      <c r="D540" s="48">
        <v>0</v>
      </c>
      <c r="E540" s="48">
        <v>0</v>
      </c>
      <c r="F540" s="48">
        <v>0</v>
      </c>
      <c r="G540" s="48">
        <v>0</v>
      </c>
      <c r="H540" s="48">
        <v>0</v>
      </c>
      <c r="I540" s="48">
        <v>0</v>
      </c>
      <c r="J540" s="48">
        <v>0</v>
      </c>
      <c r="K540" s="48">
        <v>0</v>
      </c>
      <c r="L540" s="37"/>
      <c r="M540" s="55" t="str">
        <f>'demand data 2018'!A538</f>
        <v>KITW20</v>
      </c>
      <c r="N540" s="55">
        <f>'demand data 2018'!B538</f>
        <v>0</v>
      </c>
      <c r="O540" s="55">
        <f>'demand data 2018'!C538</f>
        <v>393</v>
      </c>
      <c r="P540" s="55">
        <f>'demand data 2018'!D538</f>
        <v>400</v>
      </c>
      <c r="Q540" s="55">
        <f>'demand data 2018'!E538</f>
        <v>407</v>
      </c>
      <c r="R540" s="55">
        <f>'demand data 2018'!F538</f>
        <v>414</v>
      </c>
      <c r="S540" s="55">
        <f>'demand data 2018'!G538</f>
        <v>423</v>
      </c>
      <c r="T540" s="55">
        <f>'demand data 2018'!H538</f>
        <v>433</v>
      </c>
      <c r="U540" s="55">
        <f>'demand data 2018'!I538</f>
        <v>443</v>
      </c>
      <c r="V540" s="55">
        <f>'demand data 2018'!J538</f>
        <v>454</v>
      </c>
      <c r="W540" s="34" t="str">
        <f t="shared" si="33"/>
        <v>Different</v>
      </c>
      <c r="X540" s="38">
        <f t="shared" si="34"/>
        <v>0</v>
      </c>
      <c r="Y540" s="34">
        <f t="shared" si="35"/>
        <v>393</v>
      </c>
      <c r="Z540" s="57">
        <f t="shared" si="36"/>
        <v>0</v>
      </c>
    </row>
    <row r="541" spans="2:26" x14ac:dyDescent="0.2">
      <c r="B541" s="46" t="s">
        <v>456</v>
      </c>
      <c r="C541" s="46"/>
      <c r="D541" s="48">
        <v>157</v>
      </c>
      <c r="E541" s="48">
        <v>159</v>
      </c>
      <c r="F541" s="48">
        <v>161</v>
      </c>
      <c r="G541" s="48">
        <v>163</v>
      </c>
      <c r="H541" s="48">
        <v>165</v>
      </c>
      <c r="I541" s="48">
        <v>167</v>
      </c>
      <c r="J541" s="48">
        <v>170</v>
      </c>
      <c r="K541" s="48">
        <v>173</v>
      </c>
      <c r="L541" s="37"/>
      <c r="M541" s="55" t="str">
        <f>'demand data 2018'!A539</f>
        <v>KNAR20</v>
      </c>
      <c r="N541" s="55">
        <f>'demand data 2018'!B539</f>
        <v>0</v>
      </c>
      <c r="O541" s="55">
        <f>'demand data 2018'!C539</f>
        <v>0</v>
      </c>
      <c r="P541" s="55">
        <f>'demand data 2018'!D539</f>
        <v>0</v>
      </c>
      <c r="Q541" s="55">
        <f>'demand data 2018'!E539</f>
        <v>0</v>
      </c>
      <c r="R541" s="55">
        <f>'demand data 2018'!F539</f>
        <v>0</v>
      </c>
      <c r="S541" s="55">
        <f>'demand data 2018'!G539</f>
        <v>0</v>
      </c>
      <c r="T541" s="55">
        <f>'demand data 2018'!H539</f>
        <v>0</v>
      </c>
      <c r="U541" s="55">
        <f>'demand data 2018'!I539</f>
        <v>0</v>
      </c>
      <c r="V541" s="55">
        <f>'demand data 2018'!J539</f>
        <v>0</v>
      </c>
      <c r="W541" s="34" t="str">
        <f t="shared" si="33"/>
        <v>Different</v>
      </c>
      <c r="X541" s="38">
        <f t="shared" si="34"/>
        <v>159</v>
      </c>
      <c r="Y541" s="34">
        <f t="shared" si="35"/>
        <v>0</v>
      </c>
      <c r="Z541" s="57">
        <f t="shared" si="36"/>
        <v>1</v>
      </c>
    </row>
    <row r="542" spans="2:26" x14ac:dyDescent="0.2">
      <c r="B542" s="46" t="s">
        <v>499</v>
      </c>
      <c r="C542" s="46"/>
      <c r="D542" s="48">
        <v>3</v>
      </c>
      <c r="E542" s="48">
        <v>5</v>
      </c>
      <c r="F542" s="48">
        <v>6</v>
      </c>
      <c r="G542" s="48">
        <v>8</v>
      </c>
      <c r="H542" s="48">
        <v>9</v>
      </c>
      <c r="I542" s="48">
        <v>11</v>
      </c>
      <c r="J542" s="48">
        <v>12</v>
      </c>
      <c r="K542" s="48">
        <v>14</v>
      </c>
      <c r="L542" s="37"/>
      <c r="M542" s="55" t="str">
        <f>'demand data 2018'!A540</f>
        <v>KNOC10</v>
      </c>
      <c r="N542" s="55">
        <f>'demand data 2018'!B540</f>
        <v>0</v>
      </c>
      <c r="O542" s="55">
        <f>'demand data 2018'!C540</f>
        <v>0</v>
      </c>
      <c r="P542" s="55">
        <f>'demand data 2018'!D540</f>
        <v>0</v>
      </c>
      <c r="Q542" s="55">
        <f>'demand data 2018'!E540</f>
        <v>0</v>
      </c>
      <c r="R542" s="55">
        <f>'demand data 2018'!F540</f>
        <v>0</v>
      </c>
      <c r="S542" s="55">
        <f>'demand data 2018'!G540</f>
        <v>0</v>
      </c>
      <c r="T542" s="55">
        <f>'demand data 2018'!H540</f>
        <v>0</v>
      </c>
      <c r="U542" s="55">
        <f>'demand data 2018'!I540</f>
        <v>0</v>
      </c>
      <c r="V542" s="55">
        <f>'demand data 2018'!J540</f>
        <v>0</v>
      </c>
      <c r="W542" s="34" t="str">
        <f t="shared" si="33"/>
        <v>Different</v>
      </c>
      <c r="X542" s="38">
        <f t="shared" si="34"/>
        <v>5</v>
      </c>
      <c r="Y542" s="34">
        <f t="shared" si="35"/>
        <v>0</v>
      </c>
      <c r="Z542" s="57">
        <f t="shared" si="36"/>
        <v>1</v>
      </c>
    </row>
    <row r="543" spans="2:26" x14ac:dyDescent="0.2">
      <c r="B543" s="46" t="s">
        <v>22</v>
      </c>
      <c r="C543" s="46"/>
      <c r="D543" s="48">
        <v>0</v>
      </c>
      <c r="E543" s="48">
        <v>0</v>
      </c>
      <c r="F543" s="48">
        <v>0</v>
      </c>
      <c r="G543" s="48">
        <v>0</v>
      </c>
      <c r="H543" s="48">
        <v>0</v>
      </c>
      <c r="I543" s="48">
        <v>0</v>
      </c>
      <c r="J543" s="48">
        <v>0</v>
      </c>
      <c r="K543" s="48">
        <v>0</v>
      </c>
      <c r="L543" s="37"/>
      <c r="M543" s="55" t="str">
        <f>'demand data 2018'!A541</f>
        <v>KNOC20</v>
      </c>
      <c r="N543" s="55">
        <f>'demand data 2018'!B541</f>
        <v>0</v>
      </c>
      <c r="O543" s="55">
        <f>'demand data 2018'!C541</f>
        <v>0</v>
      </c>
      <c r="P543" s="55">
        <f>'demand data 2018'!D541</f>
        <v>0</v>
      </c>
      <c r="Q543" s="55">
        <f>'demand data 2018'!E541</f>
        <v>0</v>
      </c>
      <c r="R543" s="55">
        <f>'demand data 2018'!F541</f>
        <v>0</v>
      </c>
      <c r="S543" s="55">
        <f>'demand data 2018'!G541</f>
        <v>0</v>
      </c>
      <c r="T543" s="55">
        <f>'demand data 2018'!H541</f>
        <v>0</v>
      </c>
      <c r="U543" s="55">
        <f>'demand data 2018'!I541</f>
        <v>0</v>
      </c>
      <c r="V543" s="55">
        <f>'demand data 2018'!J541</f>
        <v>0</v>
      </c>
      <c r="W543" s="34" t="str">
        <f t="shared" si="33"/>
        <v>Different</v>
      </c>
      <c r="X543" s="38">
        <f t="shared" si="34"/>
        <v>0</v>
      </c>
      <c r="Y543" s="34">
        <f t="shared" si="35"/>
        <v>0</v>
      </c>
      <c r="Z543" s="57">
        <f t="shared" si="36"/>
        <v>0</v>
      </c>
    </row>
    <row r="544" spans="2:26" x14ac:dyDescent="0.2">
      <c r="B544" s="46" t="s">
        <v>157</v>
      </c>
      <c r="C544" s="46"/>
      <c r="D544" s="48">
        <v>0</v>
      </c>
      <c r="E544" s="48">
        <v>0</v>
      </c>
      <c r="F544" s="48">
        <v>0</v>
      </c>
      <c r="G544" s="48">
        <v>0</v>
      </c>
      <c r="H544" s="48">
        <v>0</v>
      </c>
      <c r="I544" s="48">
        <v>0</v>
      </c>
      <c r="J544" s="48">
        <v>0</v>
      </c>
      <c r="K544" s="48">
        <v>0</v>
      </c>
      <c r="L544" s="37"/>
      <c r="M544" s="55" t="str">
        <f>'demand data 2018'!A542</f>
        <v>KNOC2L</v>
      </c>
      <c r="N544" s="55">
        <f>'demand data 2018'!B542</f>
        <v>0</v>
      </c>
      <c r="O544" s="55">
        <f>'demand data 2018'!C542</f>
        <v>0</v>
      </c>
      <c r="P544" s="55">
        <f>'demand data 2018'!D542</f>
        <v>0</v>
      </c>
      <c r="Q544" s="55">
        <f>'demand data 2018'!E542</f>
        <v>0</v>
      </c>
      <c r="R544" s="55">
        <f>'demand data 2018'!F542</f>
        <v>0</v>
      </c>
      <c r="S544" s="55">
        <f>'demand data 2018'!G542</f>
        <v>0</v>
      </c>
      <c r="T544" s="55">
        <f>'demand data 2018'!H542</f>
        <v>0</v>
      </c>
      <c r="U544" s="55">
        <f>'demand data 2018'!I542</f>
        <v>0</v>
      </c>
      <c r="V544" s="55">
        <f>'demand data 2018'!J542</f>
        <v>0</v>
      </c>
      <c r="W544" s="34" t="str">
        <f t="shared" si="33"/>
        <v>Different</v>
      </c>
      <c r="X544" s="38">
        <f t="shared" si="34"/>
        <v>0</v>
      </c>
      <c r="Y544" s="34">
        <f t="shared" si="35"/>
        <v>0</v>
      </c>
      <c r="Z544" s="57">
        <f t="shared" si="36"/>
        <v>0</v>
      </c>
    </row>
    <row r="545" spans="2:26" x14ac:dyDescent="0.2">
      <c r="B545" s="46" t="s">
        <v>158</v>
      </c>
      <c r="C545" s="46"/>
      <c r="D545" s="48">
        <v>0</v>
      </c>
      <c r="E545" s="48">
        <v>0</v>
      </c>
      <c r="F545" s="48">
        <v>0</v>
      </c>
      <c r="G545" s="48">
        <v>0</v>
      </c>
      <c r="H545" s="48">
        <v>0</v>
      </c>
      <c r="I545" s="48">
        <v>0</v>
      </c>
      <c r="J545" s="48">
        <v>0</v>
      </c>
      <c r="K545" s="48">
        <v>0</v>
      </c>
      <c r="L545" s="37"/>
      <c r="M545" s="55" t="str">
        <f>'demand data 2018'!A543</f>
        <v>KNOC2M</v>
      </c>
      <c r="N545" s="55">
        <f>'demand data 2018'!B543</f>
        <v>0</v>
      </c>
      <c r="O545" s="55">
        <f>'demand data 2018'!C543</f>
        <v>0</v>
      </c>
      <c r="P545" s="55">
        <f>'demand data 2018'!D543</f>
        <v>0</v>
      </c>
      <c r="Q545" s="55">
        <f>'demand data 2018'!E543</f>
        <v>0</v>
      </c>
      <c r="R545" s="55">
        <f>'demand data 2018'!F543</f>
        <v>0</v>
      </c>
      <c r="S545" s="55">
        <f>'demand data 2018'!G543</f>
        <v>0</v>
      </c>
      <c r="T545" s="55">
        <f>'demand data 2018'!H543</f>
        <v>0</v>
      </c>
      <c r="U545" s="55">
        <f>'demand data 2018'!I543</f>
        <v>0</v>
      </c>
      <c r="V545" s="55">
        <f>'demand data 2018'!J543</f>
        <v>0</v>
      </c>
      <c r="W545" s="34" t="str">
        <f t="shared" si="33"/>
        <v>Different</v>
      </c>
      <c r="X545" s="38">
        <f t="shared" si="34"/>
        <v>0</v>
      </c>
      <c r="Y545" s="34">
        <f t="shared" si="35"/>
        <v>0</v>
      </c>
      <c r="Z545" s="57">
        <f t="shared" si="36"/>
        <v>0</v>
      </c>
    </row>
    <row r="546" spans="2:26" x14ac:dyDescent="0.2">
      <c r="B546" s="46" t="s">
        <v>194</v>
      </c>
      <c r="C546" s="46"/>
      <c r="D546" s="48">
        <v>0</v>
      </c>
      <c r="E546" s="48">
        <v>0</v>
      </c>
      <c r="F546" s="48">
        <v>0</v>
      </c>
      <c r="G546" s="48">
        <v>0</v>
      </c>
      <c r="H546" s="48">
        <v>0</v>
      </c>
      <c r="I546" s="48">
        <v>0</v>
      </c>
      <c r="J546" s="48">
        <v>0</v>
      </c>
      <c r="K546" s="48">
        <v>0</v>
      </c>
      <c r="L546" s="37"/>
      <c r="M546" s="55" t="str">
        <f>'demand data 2018'!A544</f>
        <v>KYPE10</v>
      </c>
      <c r="N546" s="55">
        <f>'demand data 2018'!B544</f>
        <v>0</v>
      </c>
      <c r="O546" s="55">
        <f>'demand data 2018'!C544</f>
        <v>0</v>
      </c>
      <c r="P546" s="55">
        <f>'demand data 2018'!D544</f>
        <v>0</v>
      </c>
      <c r="Q546" s="55">
        <f>'demand data 2018'!E544</f>
        <v>0</v>
      </c>
      <c r="R546" s="55">
        <f>'demand data 2018'!F544</f>
        <v>0</v>
      </c>
      <c r="S546" s="55">
        <f>'demand data 2018'!G544</f>
        <v>0</v>
      </c>
      <c r="T546" s="55">
        <f>'demand data 2018'!H544</f>
        <v>0</v>
      </c>
      <c r="U546" s="55">
        <f>'demand data 2018'!I544</f>
        <v>0</v>
      </c>
      <c r="V546" s="55">
        <f>'demand data 2018'!J544</f>
        <v>0</v>
      </c>
      <c r="W546" s="34" t="str">
        <f t="shared" si="33"/>
        <v>Different</v>
      </c>
      <c r="X546" s="38">
        <f t="shared" si="34"/>
        <v>0</v>
      </c>
      <c r="Y546" s="34">
        <f t="shared" si="35"/>
        <v>0</v>
      </c>
      <c r="Z546" s="57">
        <f t="shared" si="36"/>
        <v>0</v>
      </c>
    </row>
    <row r="547" spans="2:26" x14ac:dyDescent="0.2">
      <c r="B547" s="46" t="s">
        <v>79</v>
      </c>
      <c r="C547" s="46"/>
      <c r="D547" s="48">
        <v>0</v>
      </c>
      <c r="E547" s="48">
        <v>0</v>
      </c>
      <c r="F547" s="48">
        <v>0</v>
      </c>
      <c r="G547" s="48">
        <v>0</v>
      </c>
      <c r="H547" s="48">
        <v>0</v>
      </c>
      <c r="I547" s="48">
        <v>0</v>
      </c>
      <c r="J547" s="48">
        <v>0</v>
      </c>
      <c r="K547" s="48">
        <v>0</v>
      </c>
      <c r="L547" s="37"/>
      <c r="M547" s="55" t="str">
        <f>'demand data 2018'!A545</f>
        <v>LACK20</v>
      </c>
      <c r="N547" s="55">
        <f>'demand data 2018'!B545</f>
        <v>0</v>
      </c>
      <c r="O547" s="55">
        <f>'demand data 2018'!C545</f>
        <v>116</v>
      </c>
      <c r="P547" s="55">
        <f>'demand data 2018'!D545</f>
        <v>117</v>
      </c>
      <c r="Q547" s="55">
        <f>'demand data 2018'!E545</f>
        <v>117</v>
      </c>
      <c r="R547" s="55">
        <f>'demand data 2018'!F545</f>
        <v>117</v>
      </c>
      <c r="S547" s="55">
        <f>'demand data 2018'!G545</f>
        <v>118</v>
      </c>
      <c r="T547" s="55">
        <f>'demand data 2018'!H545</f>
        <v>118</v>
      </c>
      <c r="U547" s="55">
        <f>'demand data 2018'!I545</f>
        <v>118</v>
      </c>
      <c r="V547" s="55">
        <f>'demand data 2018'!J545</f>
        <v>119</v>
      </c>
      <c r="W547" s="34" t="str">
        <f t="shared" si="33"/>
        <v>Different</v>
      </c>
      <c r="X547" s="38">
        <f t="shared" si="34"/>
        <v>0</v>
      </c>
      <c r="Y547" s="34">
        <f t="shared" si="35"/>
        <v>116</v>
      </c>
      <c r="Z547" s="57">
        <f t="shared" si="36"/>
        <v>0</v>
      </c>
    </row>
    <row r="548" spans="2:26" x14ac:dyDescent="0.2">
      <c r="B548" s="46" t="s">
        <v>188</v>
      </c>
      <c r="C548" s="46"/>
      <c r="D548" s="48">
        <v>0</v>
      </c>
      <c r="E548" s="48">
        <v>0</v>
      </c>
      <c r="F548" s="48">
        <v>0</v>
      </c>
      <c r="G548" s="48">
        <v>0</v>
      </c>
      <c r="H548" s="48">
        <v>0</v>
      </c>
      <c r="I548" s="48">
        <v>0</v>
      </c>
      <c r="J548" s="48">
        <v>0</v>
      </c>
      <c r="K548" s="48">
        <v>0</v>
      </c>
      <c r="L548" s="37"/>
      <c r="M548" s="55" t="str">
        <f>'demand data 2018'!A546</f>
        <v>LACK40</v>
      </c>
      <c r="N548" s="55">
        <f>'demand data 2018'!B546</f>
        <v>0</v>
      </c>
      <c r="O548" s="55">
        <f>'demand data 2018'!C546</f>
        <v>0</v>
      </c>
      <c r="P548" s="55">
        <f>'demand data 2018'!D546</f>
        <v>0</v>
      </c>
      <c r="Q548" s="55">
        <f>'demand data 2018'!E546</f>
        <v>0</v>
      </c>
      <c r="R548" s="55">
        <f>'demand data 2018'!F546</f>
        <v>0</v>
      </c>
      <c r="S548" s="55">
        <f>'demand data 2018'!G546</f>
        <v>0</v>
      </c>
      <c r="T548" s="55">
        <f>'demand data 2018'!H546</f>
        <v>0</v>
      </c>
      <c r="U548" s="55">
        <f>'demand data 2018'!I546</f>
        <v>0</v>
      </c>
      <c r="V548" s="55">
        <f>'demand data 2018'!J546</f>
        <v>0</v>
      </c>
      <c r="W548" s="34" t="str">
        <f t="shared" si="33"/>
        <v>Different</v>
      </c>
      <c r="X548" s="38">
        <f t="shared" si="34"/>
        <v>0</v>
      </c>
      <c r="Y548" s="34">
        <f t="shared" si="35"/>
        <v>0</v>
      </c>
      <c r="Z548" s="57">
        <f t="shared" si="36"/>
        <v>0</v>
      </c>
    </row>
    <row r="549" spans="2:26" x14ac:dyDescent="0.2">
      <c r="B549" s="46" t="s">
        <v>217</v>
      </c>
      <c r="C549" s="46"/>
      <c r="D549" s="48">
        <v>0</v>
      </c>
      <c r="E549" s="48">
        <v>0</v>
      </c>
      <c r="F549" s="48">
        <v>0</v>
      </c>
      <c r="G549" s="48">
        <v>0</v>
      </c>
      <c r="H549" s="48">
        <v>0</v>
      </c>
      <c r="I549" s="48">
        <v>0</v>
      </c>
      <c r="J549" s="48">
        <v>0</v>
      </c>
      <c r="K549" s="48">
        <v>0</v>
      </c>
      <c r="L549" s="37"/>
      <c r="M549" s="55" t="str">
        <f>'demand data 2018'!A547</f>
        <v>LAGA40</v>
      </c>
      <c r="N549" s="55">
        <f>'demand data 2018'!B547</f>
        <v>0</v>
      </c>
      <c r="O549" s="55">
        <f>'demand data 2018'!C547</f>
        <v>0</v>
      </c>
      <c r="P549" s="55">
        <f>'demand data 2018'!D547</f>
        <v>0</v>
      </c>
      <c r="Q549" s="55">
        <f>'demand data 2018'!E547</f>
        <v>0</v>
      </c>
      <c r="R549" s="55">
        <f>'demand data 2018'!F547</f>
        <v>0</v>
      </c>
      <c r="S549" s="55">
        <f>'demand data 2018'!G547</f>
        <v>0</v>
      </c>
      <c r="T549" s="55">
        <f>'demand data 2018'!H547</f>
        <v>0</v>
      </c>
      <c r="U549" s="55">
        <f>'demand data 2018'!I547</f>
        <v>0</v>
      </c>
      <c r="V549" s="55">
        <f>'demand data 2018'!J547</f>
        <v>0</v>
      </c>
      <c r="W549" s="34" t="str">
        <f t="shared" si="33"/>
        <v>Different</v>
      </c>
      <c r="X549" s="38">
        <f t="shared" si="34"/>
        <v>0</v>
      </c>
      <c r="Y549" s="34">
        <f t="shared" si="35"/>
        <v>0</v>
      </c>
      <c r="Z549" s="57">
        <f t="shared" si="36"/>
        <v>0</v>
      </c>
    </row>
    <row r="550" spans="2:26" x14ac:dyDescent="0.2">
      <c r="B550" s="46" t="s">
        <v>770</v>
      </c>
      <c r="C550" s="46"/>
      <c r="D550" s="48">
        <v>0</v>
      </c>
      <c r="E550" s="48">
        <v>0</v>
      </c>
      <c r="F550" s="48">
        <v>0</v>
      </c>
      <c r="G550" s="48">
        <v>0</v>
      </c>
      <c r="H550" s="48">
        <v>0</v>
      </c>
      <c r="I550" s="48">
        <v>0</v>
      </c>
      <c r="J550" s="48">
        <v>0</v>
      </c>
      <c r="K550" s="48">
        <v>0</v>
      </c>
      <c r="L550" s="37"/>
      <c r="M550" s="55" t="str">
        <f>'demand data 2018'!A548</f>
        <v>LAGG1Q</v>
      </c>
      <c r="N550" s="55">
        <f>'demand data 2018'!B548</f>
        <v>0</v>
      </c>
      <c r="O550" s="55">
        <f>'demand data 2018'!C548</f>
        <v>0</v>
      </c>
      <c r="P550" s="55">
        <f>'demand data 2018'!D548</f>
        <v>0</v>
      </c>
      <c r="Q550" s="55">
        <f>'demand data 2018'!E548</f>
        <v>0</v>
      </c>
      <c r="R550" s="55">
        <f>'demand data 2018'!F548</f>
        <v>0</v>
      </c>
      <c r="S550" s="55">
        <f>'demand data 2018'!G548</f>
        <v>0</v>
      </c>
      <c r="T550" s="55">
        <f>'demand data 2018'!H548</f>
        <v>0</v>
      </c>
      <c r="U550" s="55">
        <f>'demand data 2018'!I548</f>
        <v>0</v>
      </c>
      <c r="V550" s="55">
        <f>'demand data 2018'!J548</f>
        <v>0</v>
      </c>
      <c r="W550" s="34" t="str">
        <f t="shared" si="33"/>
        <v>Different</v>
      </c>
      <c r="X550" s="38">
        <f t="shared" si="34"/>
        <v>0</v>
      </c>
      <c r="Y550" s="34">
        <f t="shared" si="35"/>
        <v>0</v>
      </c>
      <c r="Z550" s="57">
        <f t="shared" si="36"/>
        <v>0</v>
      </c>
    </row>
    <row r="551" spans="2:26" x14ac:dyDescent="0.2">
      <c r="B551" s="46" t="s">
        <v>771</v>
      </c>
      <c r="C551" s="46"/>
      <c r="D551" s="48">
        <v>0</v>
      </c>
      <c r="E551" s="48">
        <v>0</v>
      </c>
      <c r="F551" s="48">
        <v>0</v>
      </c>
      <c r="G551" s="48">
        <v>0</v>
      </c>
      <c r="H551" s="48">
        <v>0</v>
      </c>
      <c r="I551" s="48">
        <v>0</v>
      </c>
      <c r="J551" s="48">
        <v>0</v>
      </c>
      <c r="K551" s="48">
        <v>0</v>
      </c>
      <c r="L551" s="37"/>
      <c r="M551" s="55" t="str">
        <f>'demand data 2018'!A549</f>
        <v>LAIR1Q</v>
      </c>
      <c r="N551" s="55">
        <f>'demand data 2018'!B549</f>
        <v>0</v>
      </c>
      <c r="O551" s="55">
        <f>'demand data 2018'!C549</f>
        <v>-7</v>
      </c>
      <c r="P551" s="55">
        <f>'demand data 2018'!D549</f>
        <v>-7</v>
      </c>
      <c r="Q551" s="55">
        <f>'demand data 2018'!E549</f>
        <v>-7</v>
      </c>
      <c r="R551" s="55">
        <f>'demand data 2018'!F549</f>
        <v>-7</v>
      </c>
      <c r="S551" s="55">
        <f>'demand data 2018'!G549</f>
        <v>-7</v>
      </c>
      <c r="T551" s="55">
        <f>'demand data 2018'!H549</f>
        <v>-7</v>
      </c>
      <c r="U551" s="55">
        <f>'demand data 2018'!I549</f>
        <v>-7</v>
      </c>
      <c r="V551" s="55">
        <f>'demand data 2018'!J549</f>
        <v>-6</v>
      </c>
      <c r="W551" s="34" t="str">
        <f t="shared" si="33"/>
        <v>Different</v>
      </c>
      <c r="X551" s="38">
        <f t="shared" si="34"/>
        <v>0</v>
      </c>
      <c r="Y551" s="34">
        <f t="shared" si="35"/>
        <v>-7</v>
      </c>
      <c r="Z551" s="57">
        <f t="shared" si="36"/>
        <v>0</v>
      </c>
    </row>
    <row r="552" spans="2:26" x14ac:dyDescent="0.2">
      <c r="B552" s="46" t="s">
        <v>435</v>
      </c>
      <c r="C552" s="46"/>
      <c r="D552" s="48">
        <v>566</v>
      </c>
      <c r="E552" s="48">
        <v>569</v>
      </c>
      <c r="F552" s="48">
        <v>572</v>
      </c>
      <c r="G552" s="48">
        <v>586</v>
      </c>
      <c r="H552" s="48">
        <v>588</v>
      </c>
      <c r="I552" s="48">
        <v>591</v>
      </c>
      <c r="J552" s="48">
        <v>594</v>
      </c>
      <c r="K552" s="48">
        <v>597</v>
      </c>
      <c r="L552" s="37"/>
      <c r="M552" s="55" t="str">
        <f>'demand data 2018'!A550</f>
        <v>LAKE4A</v>
      </c>
      <c r="N552" s="55">
        <f>'demand data 2018'!B550</f>
        <v>0</v>
      </c>
      <c r="O552" s="55">
        <f>'demand data 2018'!C550</f>
        <v>0</v>
      </c>
      <c r="P552" s="55">
        <f>'demand data 2018'!D550</f>
        <v>0</v>
      </c>
      <c r="Q552" s="55">
        <f>'demand data 2018'!E550</f>
        <v>0</v>
      </c>
      <c r="R552" s="55">
        <f>'demand data 2018'!F550</f>
        <v>0</v>
      </c>
      <c r="S552" s="55">
        <f>'demand data 2018'!G550</f>
        <v>0</v>
      </c>
      <c r="T552" s="55">
        <f>'demand data 2018'!H550</f>
        <v>0</v>
      </c>
      <c r="U552" s="55">
        <f>'demand data 2018'!I550</f>
        <v>0</v>
      </c>
      <c r="V552" s="55">
        <f>'demand data 2018'!J550</f>
        <v>0</v>
      </c>
      <c r="W552" s="34" t="str">
        <f t="shared" si="33"/>
        <v>Different</v>
      </c>
      <c r="X552" s="38">
        <f t="shared" si="34"/>
        <v>569</v>
      </c>
      <c r="Y552" s="34">
        <f t="shared" si="35"/>
        <v>0</v>
      </c>
      <c r="Z552" s="57">
        <f t="shared" si="36"/>
        <v>1</v>
      </c>
    </row>
    <row r="553" spans="2:26" x14ac:dyDescent="0.2">
      <c r="B553" s="49" t="s">
        <v>80</v>
      </c>
      <c r="C553" s="46"/>
      <c r="D553" s="48">
        <v>0</v>
      </c>
      <c r="E553" s="48">
        <v>0</v>
      </c>
      <c r="F553" s="48">
        <v>0</v>
      </c>
      <c r="G553" s="48">
        <v>0</v>
      </c>
      <c r="H553" s="48">
        <v>0</v>
      </c>
      <c r="I553" s="48">
        <v>0</v>
      </c>
      <c r="J553" s="48">
        <v>0</v>
      </c>
      <c r="K553" s="48">
        <v>0</v>
      </c>
      <c r="L553" s="37"/>
      <c r="M553" s="55" t="str">
        <f>'demand data 2018'!A551</f>
        <v>LAKE4B</v>
      </c>
      <c r="N553" s="55">
        <f>'demand data 2018'!B551</f>
        <v>0</v>
      </c>
      <c r="O553" s="55">
        <f>'demand data 2018'!C551</f>
        <v>0</v>
      </c>
      <c r="P553" s="55">
        <f>'demand data 2018'!D551</f>
        <v>0</v>
      </c>
      <c r="Q553" s="55">
        <f>'demand data 2018'!E551</f>
        <v>0</v>
      </c>
      <c r="R553" s="55">
        <f>'demand data 2018'!F551</f>
        <v>0</v>
      </c>
      <c r="S553" s="55">
        <f>'demand data 2018'!G551</f>
        <v>0</v>
      </c>
      <c r="T553" s="55">
        <f>'demand data 2018'!H551</f>
        <v>0</v>
      </c>
      <c r="U553" s="55">
        <f>'demand data 2018'!I551</f>
        <v>0</v>
      </c>
      <c r="V553" s="55">
        <f>'demand data 2018'!J551</f>
        <v>0</v>
      </c>
      <c r="W553" s="34" t="str">
        <f t="shared" si="33"/>
        <v>Different</v>
      </c>
      <c r="X553" s="38">
        <f t="shared" si="34"/>
        <v>0</v>
      </c>
      <c r="Y553" s="34">
        <f t="shared" si="35"/>
        <v>0</v>
      </c>
      <c r="Z553" s="57">
        <f t="shared" si="36"/>
        <v>0</v>
      </c>
    </row>
    <row r="554" spans="2:26" x14ac:dyDescent="0.2">
      <c r="B554" s="46" t="s">
        <v>81</v>
      </c>
      <c r="C554" s="46"/>
      <c r="D554" s="48">
        <v>0</v>
      </c>
      <c r="E554" s="48">
        <v>0</v>
      </c>
      <c r="F554" s="48">
        <v>0</v>
      </c>
      <c r="G554" s="48">
        <v>0</v>
      </c>
      <c r="H554" s="48">
        <v>0</v>
      </c>
      <c r="I554" s="48">
        <v>0</v>
      </c>
      <c r="J554" s="48">
        <v>0</v>
      </c>
      <c r="K554" s="48">
        <v>0</v>
      </c>
      <c r="L554" s="37"/>
      <c r="M554" s="55" t="str">
        <f>'demand data 2018'!A552</f>
        <v>LALE20_SEP</v>
      </c>
      <c r="N554" s="55">
        <f>'demand data 2018'!B552</f>
        <v>0</v>
      </c>
      <c r="O554" s="55">
        <f>'demand data 2018'!C552</f>
        <v>171</v>
      </c>
      <c r="P554" s="55">
        <f>'demand data 2018'!D552</f>
        <v>214</v>
      </c>
      <c r="Q554" s="55">
        <f>'demand data 2018'!E552</f>
        <v>256</v>
      </c>
      <c r="R554" s="55">
        <f>'demand data 2018'!F552</f>
        <v>259</v>
      </c>
      <c r="S554" s="55">
        <f>'demand data 2018'!G552</f>
        <v>262</v>
      </c>
      <c r="T554" s="55">
        <f>'demand data 2018'!H552</f>
        <v>265</v>
      </c>
      <c r="U554" s="55">
        <f>'demand data 2018'!I552</f>
        <v>267</v>
      </c>
      <c r="V554" s="55">
        <f>'demand data 2018'!J552</f>
        <v>267</v>
      </c>
      <c r="W554" s="34" t="str">
        <f t="shared" si="33"/>
        <v>Different</v>
      </c>
      <c r="X554" s="38">
        <f t="shared" si="34"/>
        <v>0</v>
      </c>
      <c r="Y554" s="34">
        <f t="shared" si="35"/>
        <v>171</v>
      </c>
      <c r="Z554" s="57">
        <f t="shared" si="36"/>
        <v>0</v>
      </c>
    </row>
    <row r="555" spans="2:26" x14ac:dyDescent="0.2">
      <c r="B555" s="46" t="s">
        <v>82</v>
      </c>
      <c r="C555" s="46"/>
      <c r="D555" s="48">
        <v>0</v>
      </c>
      <c r="E555" s="48">
        <v>0</v>
      </c>
      <c r="F555" s="48">
        <v>0</v>
      </c>
      <c r="G555" s="48">
        <v>0</v>
      </c>
      <c r="H555" s="48">
        <v>0</v>
      </c>
      <c r="I555" s="48">
        <v>0</v>
      </c>
      <c r="J555" s="48">
        <v>0</v>
      </c>
      <c r="K555" s="48">
        <v>0</v>
      </c>
      <c r="L555" s="37"/>
      <c r="M555" s="55" t="str">
        <f>'demand data 2018'!A553</f>
        <v>LALE20_SPN</v>
      </c>
      <c r="N555" s="55">
        <f>'demand data 2018'!B553</f>
        <v>0</v>
      </c>
      <c r="O555" s="55">
        <f>'demand data 2018'!C553</f>
        <v>90</v>
      </c>
      <c r="P555" s="55">
        <f>'demand data 2018'!D553</f>
        <v>91</v>
      </c>
      <c r="Q555" s="55">
        <f>'demand data 2018'!E553</f>
        <v>93</v>
      </c>
      <c r="R555" s="55">
        <f>'demand data 2018'!F553</f>
        <v>96</v>
      </c>
      <c r="S555" s="55">
        <f>'demand data 2018'!G553</f>
        <v>97</v>
      </c>
      <c r="T555" s="55">
        <f>'demand data 2018'!H553</f>
        <v>98</v>
      </c>
      <c r="U555" s="55">
        <f>'demand data 2018'!I553</f>
        <v>99</v>
      </c>
      <c r="V555" s="55">
        <f>'demand data 2018'!J553</f>
        <v>101</v>
      </c>
      <c r="W555" s="34" t="str">
        <f t="shared" si="33"/>
        <v>Different</v>
      </c>
      <c r="X555" s="38">
        <f t="shared" si="34"/>
        <v>0</v>
      </c>
      <c r="Y555" s="34">
        <f t="shared" si="35"/>
        <v>90</v>
      </c>
      <c r="Z555" s="57">
        <f t="shared" si="36"/>
        <v>0</v>
      </c>
    </row>
    <row r="556" spans="2:26" x14ac:dyDescent="0.2">
      <c r="B556" s="46" t="s">
        <v>83</v>
      </c>
      <c r="C556" s="46"/>
      <c r="D556" s="48">
        <v>0</v>
      </c>
      <c r="E556" s="48">
        <v>0</v>
      </c>
      <c r="F556" s="48">
        <v>0</v>
      </c>
      <c r="G556" s="48">
        <v>0</v>
      </c>
      <c r="H556" s="48">
        <v>0</v>
      </c>
      <c r="I556" s="48">
        <v>0</v>
      </c>
      <c r="J556" s="48">
        <v>0</v>
      </c>
      <c r="K556" s="48">
        <v>0</v>
      </c>
      <c r="L556" s="37"/>
      <c r="M556" s="55" t="str">
        <f>'demand data 2018'!A554</f>
        <v>LAMB20</v>
      </c>
      <c r="N556" s="55">
        <f>'demand data 2018'!B554</f>
        <v>0</v>
      </c>
      <c r="O556" s="55">
        <f>'demand data 2018'!C554</f>
        <v>0</v>
      </c>
      <c r="P556" s="55">
        <f>'demand data 2018'!D554</f>
        <v>0</v>
      </c>
      <c r="Q556" s="55">
        <f>'demand data 2018'!E554</f>
        <v>0</v>
      </c>
      <c r="R556" s="55">
        <f>'demand data 2018'!F554</f>
        <v>0</v>
      </c>
      <c r="S556" s="55">
        <f>'demand data 2018'!G554</f>
        <v>0</v>
      </c>
      <c r="T556" s="55">
        <f>'demand data 2018'!H554</f>
        <v>0</v>
      </c>
      <c r="U556" s="55">
        <f>'demand data 2018'!I554</f>
        <v>0</v>
      </c>
      <c r="V556" s="55">
        <f>'demand data 2018'!J554</f>
        <v>0</v>
      </c>
      <c r="W556" s="34" t="str">
        <f t="shared" si="33"/>
        <v>Different</v>
      </c>
      <c r="X556" s="38">
        <f t="shared" si="34"/>
        <v>0</v>
      </c>
      <c r="Y556" s="34">
        <f t="shared" si="35"/>
        <v>0</v>
      </c>
      <c r="Z556" s="57">
        <f t="shared" si="36"/>
        <v>0</v>
      </c>
    </row>
    <row r="557" spans="2:26" x14ac:dyDescent="0.2">
      <c r="B557" s="46" t="s">
        <v>614</v>
      </c>
      <c r="C557" s="47"/>
      <c r="D557" s="48">
        <v>15</v>
      </c>
      <c r="E557" s="48">
        <v>15</v>
      </c>
      <c r="F557" s="48">
        <v>15</v>
      </c>
      <c r="G557" s="48">
        <v>15</v>
      </c>
      <c r="H557" s="48">
        <v>15</v>
      </c>
      <c r="I557" s="48">
        <v>15</v>
      </c>
      <c r="J557" s="48">
        <v>15</v>
      </c>
      <c r="K557" s="48">
        <v>15</v>
      </c>
      <c r="L557" s="37"/>
      <c r="M557" s="55" t="str">
        <f>'demand data 2018'!A555</f>
        <v>LAMB2T</v>
      </c>
      <c r="N557" s="55">
        <f>'demand data 2018'!B555</f>
        <v>0</v>
      </c>
      <c r="O557" s="55">
        <f>'demand data 2018'!C555</f>
        <v>0</v>
      </c>
      <c r="P557" s="55">
        <f>'demand data 2018'!D555</f>
        <v>0</v>
      </c>
      <c r="Q557" s="55">
        <f>'demand data 2018'!E555</f>
        <v>0</v>
      </c>
      <c r="R557" s="55">
        <f>'demand data 2018'!F555</f>
        <v>0</v>
      </c>
      <c r="S557" s="55">
        <f>'demand data 2018'!G555</f>
        <v>0</v>
      </c>
      <c r="T557" s="55">
        <f>'demand data 2018'!H555</f>
        <v>0</v>
      </c>
      <c r="U557" s="55">
        <f>'demand data 2018'!I555</f>
        <v>0</v>
      </c>
      <c r="V557" s="55">
        <f>'demand data 2018'!J555</f>
        <v>0</v>
      </c>
      <c r="W557" s="34" t="str">
        <f t="shared" si="33"/>
        <v>Different</v>
      </c>
      <c r="X557" s="38">
        <f t="shared" si="34"/>
        <v>15</v>
      </c>
      <c r="Y557" s="34">
        <f t="shared" si="35"/>
        <v>0</v>
      </c>
      <c r="Z557" s="57">
        <f t="shared" si="36"/>
        <v>1</v>
      </c>
    </row>
    <row r="558" spans="2:26" x14ac:dyDescent="0.2">
      <c r="B558" s="46" t="s">
        <v>615</v>
      </c>
      <c r="C558" s="47"/>
      <c r="D558" s="48">
        <v>15</v>
      </c>
      <c r="E558" s="48">
        <v>15</v>
      </c>
      <c r="F558" s="48">
        <v>15</v>
      </c>
      <c r="G558" s="48">
        <v>15</v>
      </c>
      <c r="H558" s="48">
        <v>15</v>
      </c>
      <c r="I558" s="48">
        <v>15</v>
      </c>
      <c r="J558" s="48">
        <v>15</v>
      </c>
      <c r="K558" s="48">
        <v>15</v>
      </c>
      <c r="L558" s="37"/>
      <c r="M558" s="55" t="str">
        <f>'demand data 2018'!A556</f>
        <v>LAND4A</v>
      </c>
      <c r="N558" s="55">
        <f>'demand data 2018'!B556</f>
        <v>0</v>
      </c>
      <c r="O558" s="55">
        <f>'demand data 2018'!C556</f>
        <v>44</v>
      </c>
      <c r="P558" s="55">
        <f>'demand data 2018'!D556</f>
        <v>44</v>
      </c>
      <c r="Q558" s="55">
        <f>'demand data 2018'!E556</f>
        <v>45</v>
      </c>
      <c r="R558" s="55">
        <f>'demand data 2018'!F556</f>
        <v>46</v>
      </c>
      <c r="S558" s="55">
        <f>'demand data 2018'!G556</f>
        <v>47</v>
      </c>
      <c r="T558" s="55">
        <f>'demand data 2018'!H556</f>
        <v>48</v>
      </c>
      <c r="U558" s="55">
        <f>'demand data 2018'!I556</f>
        <v>49</v>
      </c>
      <c r="V558" s="55">
        <f>'demand data 2018'!J556</f>
        <v>50</v>
      </c>
      <c r="W558" s="34" t="str">
        <f t="shared" si="33"/>
        <v>Different</v>
      </c>
      <c r="X558" s="38">
        <f t="shared" si="34"/>
        <v>15</v>
      </c>
      <c r="Y558" s="34">
        <f t="shared" si="35"/>
        <v>44</v>
      </c>
      <c r="Z558" s="57">
        <f t="shared" si="36"/>
        <v>-1.9333333333333333</v>
      </c>
    </row>
    <row r="559" spans="2:26" x14ac:dyDescent="0.2">
      <c r="B559" s="46" t="s">
        <v>616</v>
      </c>
      <c r="C559" s="46"/>
      <c r="D559" s="48">
        <v>13</v>
      </c>
      <c r="E559" s="48">
        <v>13</v>
      </c>
      <c r="F559" s="48">
        <v>13</v>
      </c>
      <c r="G559" s="48">
        <v>12</v>
      </c>
      <c r="H559" s="48">
        <v>12</v>
      </c>
      <c r="I559" s="48">
        <v>12</v>
      </c>
      <c r="J559" s="48">
        <v>12</v>
      </c>
      <c r="K559" s="48">
        <v>12</v>
      </c>
      <c r="L559" s="37"/>
      <c r="M559" s="55" t="str">
        <f>'demand data 2018'!A557</f>
        <v>LAND4B</v>
      </c>
      <c r="N559" s="55">
        <f>'demand data 2018'!B557</f>
        <v>0</v>
      </c>
      <c r="O559" s="55">
        <f>'demand data 2018'!C557</f>
        <v>44</v>
      </c>
      <c r="P559" s="55">
        <f>'demand data 2018'!D557</f>
        <v>44</v>
      </c>
      <c r="Q559" s="55">
        <f>'demand data 2018'!E557</f>
        <v>45</v>
      </c>
      <c r="R559" s="55">
        <f>'demand data 2018'!F557</f>
        <v>46</v>
      </c>
      <c r="S559" s="55">
        <f>'demand data 2018'!G557</f>
        <v>47</v>
      </c>
      <c r="T559" s="55">
        <f>'demand data 2018'!H557</f>
        <v>48</v>
      </c>
      <c r="U559" s="55">
        <f>'demand data 2018'!I557</f>
        <v>49</v>
      </c>
      <c r="V559" s="55">
        <f>'demand data 2018'!J557</f>
        <v>50</v>
      </c>
      <c r="W559" s="34" t="str">
        <f t="shared" si="33"/>
        <v>Different</v>
      </c>
      <c r="X559" s="38">
        <f t="shared" si="34"/>
        <v>13</v>
      </c>
      <c r="Y559" s="34">
        <f t="shared" si="35"/>
        <v>44</v>
      </c>
      <c r="Z559" s="57">
        <f t="shared" si="36"/>
        <v>-2.3846153846153846</v>
      </c>
    </row>
    <row r="560" spans="2:26" x14ac:dyDescent="0.2">
      <c r="B560" s="46" t="s">
        <v>617</v>
      </c>
      <c r="C560" s="46"/>
      <c r="D560" s="48">
        <v>13</v>
      </c>
      <c r="E560" s="48">
        <v>13</v>
      </c>
      <c r="F560" s="48">
        <v>13</v>
      </c>
      <c r="G560" s="48">
        <v>12</v>
      </c>
      <c r="H560" s="48">
        <v>12</v>
      </c>
      <c r="I560" s="48">
        <v>12</v>
      </c>
      <c r="J560" s="48">
        <v>12</v>
      </c>
      <c r="K560" s="48">
        <v>12</v>
      </c>
      <c r="L560" s="37"/>
      <c r="M560" s="55" t="str">
        <f>'demand data 2018'!A558</f>
        <v>LEGA40</v>
      </c>
      <c r="N560" s="55">
        <f>'demand data 2018'!B558</f>
        <v>0</v>
      </c>
      <c r="O560" s="55">
        <f>'demand data 2018'!C558</f>
        <v>237</v>
      </c>
      <c r="P560" s="55">
        <f>'demand data 2018'!D558</f>
        <v>246</v>
      </c>
      <c r="Q560" s="55">
        <f>'demand data 2018'!E558</f>
        <v>250</v>
      </c>
      <c r="R560" s="55">
        <f>'demand data 2018'!F558</f>
        <v>255</v>
      </c>
      <c r="S560" s="55">
        <f>'demand data 2018'!G558</f>
        <v>260</v>
      </c>
      <c r="T560" s="55">
        <f>'demand data 2018'!H558</f>
        <v>265</v>
      </c>
      <c r="U560" s="55">
        <f>'demand data 2018'!I558</f>
        <v>271</v>
      </c>
      <c r="V560" s="55">
        <f>'demand data 2018'!J558</f>
        <v>277</v>
      </c>
      <c r="W560" s="34" t="str">
        <f t="shared" si="33"/>
        <v>Different</v>
      </c>
      <c r="X560" s="38">
        <f t="shared" si="34"/>
        <v>13</v>
      </c>
      <c r="Y560" s="34">
        <f t="shared" si="35"/>
        <v>237</v>
      </c>
      <c r="Z560" s="57">
        <f t="shared" si="36"/>
        <v>-17.23076923076923</v>
      </c>
    </row>
    <row r="561" spans="2:27" x14ac:dyDescent="0.2">
      <c r="B561" s="46" t="s">
        <v>509</v>
      </c>
      <c r="C561" s="46"/>
      <c r="D561" s="48">
        <v>63</v>
      </c>
      <c r="E561" s="48">
        <v>63</v>
      </c>
      <c r="F561" s="48">
        <v>64</v>
      </c>
      <c r="G561" s="48">
        <v>63</v>
      </c>
      <c r="H561" s="48">
        <v>64</v>
      </c>
      <c r="I561" s="48">
        <v>64</v>
      </c>
      <c r="J561" s="48">
        <v>65</v>
      </c>
      <c r="K561" s="48">
        <v>66</v>
      </c>
      <c r="L561" s="37"/>
      <c r="M561" s="55" t="str">
        <f>'demand data 2018'!A559</f>
        <v>LEGA4A</v>
      </c>
      <c r="N561" s="55">
        <f>'demand data 2018'!B559</f>
        <v>0</v>
      </c>
      <c r="O561" s="55">
        <f>'demand data 2018'!C559</f>
        <v>0</v>
      </c>
      <c r="P561" s="55">
        <f>'demand data 2018'!D559</f>
        <v>0</v>
      </c>
      <c r="Q561" s="55">
        <f>'demand data 2018'!E559</f>
        <v>0</v>
      </c>
      <c r="R561" s="55">
        <f>'demand data 2018'!F559</f>
        <v>0</v>
      </c>
      <c r="S561" s="55">
        <f>'demand data 2018'!G559</f>
        <v>0</v>
      </c>
      <c r="T561" s="55">
        <f>'demand data 2018'!H559</f>
        <v>0</v>
      </c>
      <c r="U561" s="55">
        <f>'demand data 2018'!I559</f>
        <v>0</v>
      </c>
      <c r="V561" s="55">
        <f>'demand data 2018'!J559</f>
        <v>0</v>
      </c>
      <c r="W561" s="34" t="str">
        <f t="shared" si="33"/>
        <v>Different</v>
      </c>
      <c r="X561" s="38">
        <f t="shared" si="34"/>
        <v>63</v>
      </c>
      <c r="Y561" s="34">
        <f t="shared" si="35"/>
        <v>0</v>
      </c>
      <c r="Z561" s="57">
        <f t="shared" si="36"/>
        <v>1</v>
      </c>
    </row>
    <row r="562" spans="2:27" x14ac:dyDescent="0.2">
      <c r="B562" s="46" t="s">
        <v>772</v>
      </c>
      <c r="C562" s="46"/>
      <c r="D562" s="48">
        <v>0</v>
      </c>
      <c r="E562" s="48">
        <v>0</v>
      </c>
      <c r="F562" s="48">
        <v>0</v>
      </c>
      <c r="G562" s="48">
        <v>0</v>
      </c>
      <c r="H562" s="48">
        <v>0</v>
      </c>
      <c r="I562" s="48">
        <v>0</v>
      </c>
      <c r="J562" s="48">
        <v>0</v>
      </c>
      <c r="K562" s="48">
        <v>0</v>
      </c>
      <c r="L562" s="37"/>
      <c r="M562" s="55" t="str">
        <f>'demand data 2018'!A560</f>
        <v>LEGA4B</v>
      </c>
      <c r="N562" s="55">
        <f>'demand data 2018'!B560</f>
        <v>0</v>
      </c>
      <c r="O562" s="55">
        <f>'demand data 2018'!C560</f>
        <v>0</v>
      </c>
      <c r="P562" s="55">
        <f>'demand data 2018'!D560</f>
        <v>0</v>
      </c>
      <c r="Q562" s="55">
        <f>'demand data 2018'!E560</f>
        <v>0</v>
      </c>
      <c r="R562" s="55">
        <f>'demand data 2018'!F560</f>
        <v>0</v>
      </c>
      <c r="S562" s="55">
        <f>'demand data 2018'!G560</f>
        <v>0</v>
      </c>
      <c r="T562" s="55">
        <f>'demand data 2018'!H560</f>
        <v>0</v>
      </c>
      <c r="U562" s="55">
        <f>'demand data 2018'!I560</f>
        <v>0</v>
      </c>
      <c r="V562" s="55">
        <f>'demand data 2018'!J560</f>
        <v>0</v>
      </c>
      <c r="W562" s="34" t="str">
        <f t="shared" si="33"/>
        <v>Different</v>
      </c>
      <c r="X562" s="38">
        <f t="shared" si="34"/>
        <v>0</v>
      </c>
      <c r="Y562" s="34">
        <f t="shared" si="35"/>
        <v>0</v>
      </c>
      <c r="Z562" s="57">
        <f t="shared" si="36"/>
        <v>0</v>
      </c>
    </row>
    <row r="563" spans="2:27" x14ac:dyDescent="0.2">
      <c r="B563" s="46" t="s">
        <v>193</v>
      </c>
      <c r="C563" s="46"/>
      <c r="D563" s="48">
        <v>4</v>
      </c>
      <c r="E563" s="48">
        <v>4</v>
      </c>
      <c r="F563" s="48">
        <v>4</v>
      </c>
      <c r="G563" s="48">
        <v>4</v>
      </c>
      <c r="H563" s="48">
        <v>4</v>
      </c>
      <c r="I563" s="48">
        <v>4</v>
      </c>
      <c r="J563" s="48">
        <v>4</v>
      </c>
      <c r="K563" s="48">
        <v>4</v>
      </c>
      <c r="L563" s="37"/>
      <c r="M563" s="55" t="str">
        <f>'demand data 2018'!A561</f>
        <v>LEIB4A</v>
      </c>
      <c r="N563" s="55">
        <f>'demand data 2018'!B561</f>
        <v>0</v>
      </c>
      <c r="O563" s="55">
        <f>'demand data 2018'!C561</f>
        <v>8</v>
      </c>
      <c r="P563" s="55">
        <f>'demand data 2018'!D561</f>
        <v>8</v>
      </c>
      <c r="Q563" s="55">
        <f>'demand data 2018'!E561</f>
        <v>8</v>
      </c>
      <c r="R563" s="55">
        <f>'demand data 2018'!F561</f>
        <v>8</v>
      </c>
      <c r="S563" s="55">
        <f>'demand data 2018'!G561</f>
        <v>9</v>
      </c>
      <c r="T563" s="55">
        <f>'demand data 2018'!H561</f>
        <v>9</v>
      </c>
      <c r="U563" s="55">
        <f>'demand data 2018'!I561</f>
        <v>9</v>
      </c>
      <c r="V563" s="55">
        <f>'demand data 2018'!J561</f>
        <v>9</v>
      </c>
      <c r="W563" s="34" t="str">
        <f t="shared" si="33"/>
        <v>Different</v>
      </c>
      <c r="X563" s="38">
        <f t="shared" si="34"/>
        <v>4</v>
      </c>
      <c r="Y563" s="34">
        <f t="shared" si="35"/>
        <v>8</v>
      </c>
      <c r="Z563" s="57">
        <f t="shared" si="36"/>
        <v>-1</v>
      </c>
    </row>
    <row r="564" spans="2:27" x14ac:dyDescent="0.2">
      <c r="B564" s="46" t="s">
        <v>525</v>
      </c>
      <c r="C564" s="46"/>
      <c r="D564" s="48">
        <v>45</v>
      </c>
      <c r="E564" s="48">
        <v>45</v>
      </c>
      <c r="F564" s="48">
        <v>45</v>
      </c>
      <c r="G564" s="48">
        <v>45</v>
      </c>
      <c r="H564" s="48">
        <v>45</v>
      </c>
      <c r="I564" s="48">
        <v>45</v>
      </c>
      <c r="J564" s="48">
        <v>45</v>
      </c>
      <c r="K564" s="48">
        <v>45</v>
      </c>
      <c r="L564" s="37"/>
      <c r="M564" s="55" t="str">
        <f>'demand data 2018'!A562</f>
        <v>LEIB4B</v>
      </c>
      <c r="N564" s="55">
        <f>'demand data 2018'!B562</f>
        <v>0</v>
      </c>
      <c r="O564" s="55">
        <f>'demand data 2018'!C562</f>
        <v>8</v>
      </c>
      <c r="P564" s="55">
        <f>'demand data 2018'!D562</f>
        <v>8</v>
      </c>
      <c r="Q564" s="55">
        <f>'demand data 2018'!E562</f>
        <v>8</v>
      </c>
      <c r="R564" s="55">
        <f>'demand data 2018'!F562</f>
        <v>8</v>
      </c>
      <c r="S564" s="55">
        <f>'demand data 2018'!G562</f>
        <v>9</v>
      </c>
      <c r="T564" s="55">
        <f>'demand data 2018'!H562</f>
        <v>9</v>
      </c>
      <c r="U564" s="55">
        <f>'demand data 2018'!I562</f>
        <v>9</v>
      </c>
      <c r="V564" s="55">
        <f>'demand data 2018'!J562</f>
        <v>9</v>
      </c>
      <c r="W564" s="34" t="str">
        <f t="shared" si="33"/>
        <v>Different</v>
      </c>
      <c r="X564" s="38">
        <f t="shared" si="34"/>
        <v>45</v>
      </c>
      <c r="Y564" s="34">
        <f t="shared" si="35"/>
        <v>8</v>
      </c>
      <c r="Z564" s="57">
        <f t="shared" si="36"/>
        <v>0.82222222222222219</v>
      </c>
    </row>
    <row r="565" spans="2:27" x14ac:dyDescent="0.2">
      <c r="B565" s="46" t="s">
        <v>159</v>
      </c>
      <c r="C565" s="46"/>
      <c r="D565" s="48">
        <v>0</v>
      </c>
      <c r="E565" s="48">
        <v>0</v>
      </c>
      <c r="F565" s="48">
        <v>0</v>
      </c>
      <c r="G565" s="48">
        <v>0</v>
      </c>
      <c r="H565" s="48">
        <v>0</v>
      </c>
      <c r="I565" s="48">
        <v>0</v>
      </c>
      <c r="J565" s="48">
        <v>0</v>
      </c>
      <c r="K565" s="48">
        <v>0</v>
      </c>
      <c r="L565" s="37"/>
      <c r="M565" s="55" t="str">
        <f>'demand data 2018'!A563</f>
        <v>LEIS10</v>
      </c>
      <c r="N565" s="55">
        <f>'demand data 2018'!B563</f>
        <v>0</v>
      </c>
      <c r="O565" s="55">
        <f>'demand data 2018'!C563</f>
        <v>0</v>
      </c>
      <c r="P565" s="55">
        <f>'demand data 2018'!D563</f>
        <v>0</v>
      </c>
      <c r="Q565" s="55">
        <f>'demand data 2018'!E563</f>
        <v>0</v>
      </c>
      <c r="R565" s="55">
        <f>'demand data 2018'!F563</f>
        <v>0</v>
      </c>
      <c r="S565" s="55">
        <f>'demand data 2018'!G563</f>
        <v>0</v>
      </c>
      <c r="T565" s="55">
        <f>'demand data 2018'!H563</f>
        <v>0</v>
      </c>
      <c r="U565" s="55">
        <f>'demand data 2018'!I563</f>
        <v>0</v>
      </c>
      <c r="V565" s="55">
        <f>'demand data 2018'!J563</f>
        <v>0</v>
      </c>
      <c r="W565" s="34" t="str">
        <f t="shared" si="33"/>
        <v>Different</v>
      </c>
      <c r="X565" s="38">
        <f t="shared" si="34"/>
        <v>0</v>
      </c>
      <c r="Y565" s="34">
        <f t="shared" si="35"/>
        <v>0</v>
      </c>
      <c r="Z565" s="57">
        <f t="shared" si="36"/>
        <v>0</v>
      </c>
    </row>
    <row r="566" spans="2:27" x14ac:dyDescent="0.2">
      <c r="B566" s="46" t="s">
        <v>24</v>
      </c>
      <c r="C566" s="46"/>
      <c r="D566" s="48">
        <v>0</v>
      </c>
      <c r="E566" s="48">
        <v>0</v>
      </c>
      <c r="F566" s="48">
        <v>0</v>
      </c>
      <c r="G566" s="48">
        <v>0</v>
      </c>
      <c r="H566" s="48">
        <v>0</v>
      </c>
      <c r="I566" s="48">
        <v>0</v>
      </c>
      <c r="J566" s="48">
        <v>0</v>
      </c>
      <c r="K566" s="48">
        <v>0</v>
      </c>
      <c r="L566" s="37"/>
      <c r="M566" s="55" t="str">
        <f>'demand data 2018'!A564</f>
        <v>LEVE1Q</v>
      </c>
      <c r="N566" s="55">
        <f>'demand data 2018'!B564</f>
        <v>0</v>
      </c>
      <c r="O566" s="55">
        <f>'demand data 2018'!C564</f>
        <v>17</v>
      </c>
      <c r="P566" s="55">
        <f>'demand data 2018'!D564</f>
        <v>11</v>
      </c>
      <c r="Q566" s="55">
        <f>'demand data 2018'!E564</f>
        <v>11</v>
      </c>
      <c r="R566" s="55">
        <f>'demand data 2018'!F564</f>
        <v>11</v>
      </c>
      <c r="S566" s="55">
        <f>'demand data 2018'!G564</f>
        <v>11</v>
      </c>
      <c r="T566" s="55">
        <f>'demand data 2018'!H564</f>
        <v>11</v>
      </c>
      <c r="U566" s="55">
        <f>'demand data 2018'!I564</f>
        <v>11</v>
      </c>
      <c r="V566" s="55">
        <f>'demand data 2018'!J564</f>
        <v>11</v>
      </c>
      <c r="W566" s="34" t="str">
        <f t="shared" si="33"/>
        <v>Different</v>
      </c>
      <c r="X566" s="38">
        <f t="shared" si="34"/>
        <v>0</v>
      </c>
      <c r="Y566" s="34">
        <f t="shared" si="35"/>
        <v>17</v>
      </c>
      <c r="Z566" s="57">
        <f t="shared" si="36"/>
        <v>0</v>
      </c>
    </row>
    <row r="567" spans="2:27" x14ac:dyDescent="0.2">
      <c r="B567" s="46" t="s">
        <v>436</v>
      </c>
      <c r="C567" s="46"/>
      <c r="D567" s="48">
        <v>642</v>
      </c>
      <c r="E567" s="48">
        <v>644</v>
      </c>
      <c r="F567" s="48">
        <v>647</v>
      </c>
      <c r="G567" s="48">
        <v>649</v>
      </c>
      <c r="H567" s="48">
        <v>652</v>
      </c>
      <c r="I567" s="48">
        <v>654</v>
      </c>
      <c r="J567" s="48">
        <v>657</v>
      </c>
      <c r="K567" s="48">
        <v>659</v>
      </c>
      <c r="L567" s="37"/>
      <c r="M567" s="55" t="str">
        <f>'demand data 2018'!A565</f>
        <v>LEVE1R</v>
      </c>
      <c r="N567" s="55">
        <f>'demand data 2018'!B565</f>
        <v>0</v>
      </c>
      <c r="O567" s="55">
        <f>'demand data 2018'!C565</f>
        <v>17</v>
      </c>
      <c r="P567" s="55">
        <f>'demand data 2018'!D565</f>
        <v>11</v>
      </c>
      <c r="Q567" s="55">
        <f>'demand data 2018'!E565</f>
        <v>11</v>
      </c>
      <c r="R567" s="55">
        <f>'demand data 2018'!F565</f>
        <v>11</v>
      </c>
      <c r="S567" s="55">
        <f>'demand data 2018'!G565</f>
        <v>11</v>
      </c>
      <c r="T567" s="55">
        <f>'demand data 2018'!H565</f>
        <v>11</v>
      </c>
      <c r="U567" s="55">
        <f>'demand data 2018'!I565</f>
        <v>11</v>
      </c>
      <c r="V567" s="55">
        <f>'demand data 2018'!J565</f>
        <v>11</v>
      </c>
      <c r="W567" s="34" t="str">
        <f t="shared" si="33"/>
        <v>Different</v>
      </c>
      <c r="X567" s="38">
        <f t="shared" si="34"/>
        <v>644</v>
      </c>
      <c r="Y567" s="34">
        <f t="shared" si="35"/>
        <v>17</v>
      </c>
      <c r="Z567" s="57">
        <f t="shared" si="36"/>
        <v>0.97360248447204967</v>
      </c>
    </row>
    <row r="568" spans="2:27" x14ac:dyDescent="0.2">
      <c r="B568" s="46" t="s">
        <v>773</v>
      </c>
      <c r="C568" s="46"/>
      <c r="D568" s="48">
        <v>0</v>
      </c>
      <c r="E568" s="48">
        <v>0</v>
      </c>
      <c r="F568" s="48">
        <v>0</v>
      </c>
      <c r="G568" s="48">
        <v>0</v>
      </c>
      <c r="H568" s="48">
        <v>0</v>
      </c>
      <c r="I568" s="48">
        <v>0</v>
      </c>
      <c r="J568" s="48">
        <v>0</v>
      </c>
      <c r="K568" s="48">
        <v>0</v>
      </c>
      <c r="L568" s="37"/>
      <c r="M568" s="55" t="str">
        <f>'demand data 2018'!A566</f>
        <v>LEVT1Q</v>
      </c>
      <c r="N568" s="55">
        <f>'demand data 2018'!B566</f>
        <v>0</v>
      </c>
      <c r="O568" s="55">
        <f>'demand data 2018'!C566</f>
        <v>0</v>
      </c>
      <c r="P568" s="55">
        <f>'demand data 2018'!D566</f>
        <v>0</v>
      </c>
      <c r="Q568" s="55">
        <f>'demand data 2018'!E566</f>
        <v>0</v>
      </c>
      <c r="R568" s="55">
        <f>'demand data 2018'!F566</f>
        <v>0</v>
      </c>
      <c r="S568" s="55">
        <f>'demand data 2018'!G566</f>
        <v>0</v>
      </c>
      <c r="T568" s="55">
        <f>'demand data 2018'!H566</f>
        <v>0</v>
      </c>
      <c r="U568" s="55">
        <f>'demand data 2018'!I566</f>
        <v>0</v>
      </c>
      <c r="V568" s="55">
        <f>'demand data 2018'!J566</f>
        <v>0</v>
      </c>
      <c r="W568" s="34" t="str">
        <f t="shared" si="33"/>
        <v>Different</v>
      </c>
      <c r="X568" s="38">
        <f t="shared" si="34"/>
        <v>0</v>
      </c>
      <c r="Y568" s="34">
        <f t="shared" si="35"/>
        <v>0</v>
      </c>
      <c r="Z568" s="57">
        <f t="shared" si="36"/>
        <v>0</v>
      </c>
    </row>
    <row r="569" spans="2:27" x14ac:dyDescent="0.2">
      <c r="B569" s="46" t="s">
        <v>372</v>
      </c>
      <c r="C569" s="46"/>
      <c r="D569" s="48">
        <v>15</v>
      </c>
      <c r="E569" s="48">
        <v>13</v>
      </c>
      <c r="F569" s="48">
        <v>13</v>
      </c>
      <c r="G569" s="48">
        <v>13</v>
      </c>
      <c r="H569" s="48">
        <v>13</v>
      </c>
      <c r="I569" s="48">
        <v>13</v>
      </c>
      <c r="J569" s="48">
        <v>13</v>
      </c>
      <c r="K569" s="48">
        <v>13</v>
      </c>
      <c r="L569" s="37"/>
      <c r="M569" s="55" t="str">
        <f>'demand data 2018'!A567</f>
        <v>LEVT1R</v>
      </c>
      <c r="N569" s="55">
        <f>'demand data 2018'!B567</f>
        <v>0</v>
      </c>
      <c r="O569" s="55">
        <f>'demand data 2018'!C567</f>
        <v>0</v>
      </c>
      <c r="P569" s="55">
        <f>'demand data 2018'!D567</f>
        <v>0</v>
      </c>
      <c r="Q569" s="55">
        <f>'demand data 2018'!E567</f>
        <v>0</v>
      </c>
      <c r="R569" s="55">
        <f>'demand data 2018'!F567</f>
        <v>0</v>
      </c>
      <c r="S569" s="55">
        <f>'demand data 2018'!G567</f>
        <v>0</v>
      </c>
      <c r="T569" s="55">
        <f>'demand data 2018'!H567</f>
        <v>0</v>
      </c>
      <c r="U569" s="55">
        <f>'demand data 2018'!I567</f>
        <v>0</v>
      </c>
      <c r="V569" s="55">
        <f>'demand data 2018'!J567</f>
        <v>0</v>
      </c>
      <c r="W569" s="34" t="str">
        <f t="shared" si="33"/>
        <v>Different</v>
      </c>
      <c r="X569" s="38">
        <f t="shared" si="34"/>
        <v>13</v>
      </c>
      <c r="Y569" s="34">
        <f t="shared" si="35"/>
        <v>0</v>
      </c>
      <c r="Z569" s="57">
        <f t="shared" si="36"/>
        <v>1</v>
      </c>
    </row>
    <row r="570" spans="2:27" x14ac:dyDescent="0.2">
      <c r="B570" s="46" t="s">
        <v>25</v>
      </c>
      <c r="C570" s="46"/>
      <c r="D570" s="48">
        <v>0</v>
      </c>
      <c r="E570" s="48">
        <v>0</v>
      </c>
      <c r="F570" s="48">
        <v>0</v>
      </c>
      <c r="G570" s="48">
        <v>0</v>
      </c>
      <c r="H570" s="48">
        <v>0</v>
      </c>
      <c r="I570" s="48">
        <v>0</v>
      </c>
      <c r="J570" s="48">
        <v>0</v>
      </c>
      <c r="K570" s="48">
        <v>0</v>
      </c>
      <c r="L570" s="37"/>
      <c r="M570" s="55" t="str">
        <f>'demand data 2018'!A568</f>
        <v>LING1Q</v>
      </c>
      <c r="N570" s="55">
        <f>'demand data 2018'!B568</f>
        <v>0</v>
      </c>
      <c r="O570" s="55">
        <f>'demand data 2018'!C568</f>
        <v>25</v>
      </c>
      <c r="P570" s="55">
        <f>'demand data 2018'!D568</f>
        <v>25</v>
      </c>
      <c r="Q570" s="55">
        <f>'demand data 2018'!E568</f>
        <v>25</v>
      </c>
      <c r="R570" s="55">
        <f>'demand data 2018'!F568</f>
        <v>25</v>
      </c>
      <c r="S570" s="55">
        <f>'demand data 2018'!G568</f>
        <v>25</v>
      </c>
      <c r="T570" s="55">
        <f>'demand data 2018'!H568</f>
        <v>25</v>
      </c>
      <c r="U570" s="55">
        <f>'demand data 2018'!I568</f>
        <v>25</v>
      </c>
      <c r="V570" s="55">
        <f>'demand data 2018'!J568</f>
        <v>25</v>
      </c>
      <c r="W570" s="34" t="str">
        <f t="shared" si="33"/>
        <v>Different</v>
      </c>
      <c r="X570" s="38">
        <f t="shared" si="34"/>
        <v>0</v>
      </c>
      <c r="Y570" s="34">
        <f t="shared" si="35"/>
        <v>25</v>
      </c>
      <c r="Z570" s="57">
        <f t="shared" si="36"/>
        <v>0</v>
      </c>
    </row>
    <row r="571" spans="2:27" x14ac:dyDescent="0.2">
      <c r="B571" s="46" t="s">
        <v>661</v>
      </c>
      <c r="C571" s="46"/>
      <c r="D571" s="48">
        <v>22</v>
      </c>
      <c r="E571" s="48">
        <v>22</v>
      </c>
      <c r="F571" s="48">
        <v>22</v>
      </c>
      <c r="G571" s="48">
        <v>22</v>
      </c>
      <c r="H571" s="48">
        <v>22</v>
      </c>
      <c r="I571" s="48">
        <v>22</v>
      </c>
      <c r="J571" s="48">
        <v>22</v>
      </c>
      <c r="K571" s="48">
        <v>22</v>
      </c>
      <c r="L571" s="37"/>
      <c r="M571" s="55" t="str">
        <f>'demand data 2018'!A569</f>
        <v>LING1R</v>
      </c>
      <c r="N571" s="55">
        <f>'demand data 2018'!B569</f>
        <v>0</v>
      </c>
      <c r="O571" s="55">
        <f>'demand data 2018'!C569</f>
        <v>25</v>
      </c>
      <c r="P571" s="55">
        <f>'demand data 2018'!D569</f>
        <v>25</v>
      </c>
      <c r="Q571" s="55">
        <f>'demand data 2018'!E569</f>
        <v>25</v>
      </c>
      <c r="R571" s="55">
        <f>'demand data 2018'!F569</f>
        <v>25</v>
      </c>
      <c r="S571" s="55">
        <f>'demand data 2018'!G569</f>
        <v>25</v>
      </c>
      <c r="T571" s="55">
        <f>'demand data 2018'!H569</f>
        <v>25</v>
      </c>
      <c r="U571" s="55">
        <f>'demand data 2018'!I569</f>
        <v>25</v>
      </c>
      <c r="V571" s="55">
        <f>'demand data 2018'!J569</f>
        <v>25</v>
      </c>
      <c r="W571" s="34" t="str">
        <f t="shared" si="33"/>
        <v>Different</v>
      </c>
      <c r="X571" s="38">
        <f t="shared" si="34"/>
        <v>22</v>
      </c>
      <c r="Y571" s="34">
        <f t="shared" si="35"/>
        <v>25</v>
      </c>
      <c r="Z571" s="57">
        <f t="shared" si="36"/>
        <v>-0.13636363636363635</v>
      </c>
    </row>
    <row r="572" spans="2:27" x14ac:dyDescent="0.2">
      <c r="B572" s="46" t="s">
        <v>109</v>
      </c>
      <c r="C572" s="46"/>
      <c r="D572" s="48">
        <v>0</v>
      </c>
      <c r="E572" s="48">
        <v>0</v>
      </c>
      <c r="F572" s="48">
        <v>0</v>
      </c>
      <c r="G572" s="48">
        <v>0</v>
      </c>
      <c r="H572" s="48">
        <v>0</v>
      </c>
      <c r="I572" s="48">
        <v>0</v>
      </c>
      <c r="J572" s="48">
        <v>0</v>
      </c>
      <c r="K572" s="48">
        <v>0</v>
      </c>
      <c r="L572" s="37"/>
      <c r="M572" s="55" t="str">
        <f>'demand data 2018'!A570</f>
        <v>LINM1Q</v>
      </c>
      <c r="N572" s="55">
        <f>'demand data 2018'!B570</f>
        <v>0</v>
      </c>
      <c r="O572" s="55">
        <f>'demand data 2018'!C570</f>
        <v>11</v>
      </c>
      <c r="P572" s="55">
        <f>'demand data 2018'!D570</f>
        <v>11</v>
      </c>
      <c r="Q572" s="55">
        <f>'demand data 2018'!E570</f>
        <v>11</v>
      </c>
      <c r="R572" s="55">
        <f>'demand data 2018'!F570</f>
        <v>11</v>
      </c>
      <c r="S572" s="55">
        <f>'demand data 2018'!G570</f>
        <v>11</v>
      </c>
      <c r="T572" s="55">
        <f>'demand data 2018'!H570</f>
        <v>11</v>
      </c>
      <c r="U572" s="55">
        <f>'demand data 2018'!I570</f>
        <v>11</v>
      </c>
      <c r="V572" s="55">
        <f>'demand data 2018'!J570</f>
        <v>11</v>
      </c>
      <c r="W572" s="34" t="str">
        <f t="shared" si="33"/>
        <v>Different</v>
      </c>
      <c r="X572" s="38">
        <f t="shared" si="34"/>
        <v>0</v>
      </c>
      <c r="Y572" s="34">
        <f t="shared" si="35"/>
        <v>11</v>
      </c>
      <c r="Z572" s="57">
        <f t="shared" si="36"/>
        <v>0</v>
      </c>
    </row>
    <row r="573" spans="2:27" x14ac:dyDescent="0.2">
      <c r="B573" s="46" t="s">
        <v>124</v>
      </c>
      <c r="C573" s="46"/>
      <c r="D573" s="48">
        <v>0</v>
      </c>
      <c r="E573" s="48">
        <v>0</v>
      </c>
      <c r="F573" s="48">
        <v>0</v>
      </c>
      <c r="G573" s="48">
        <v>0</v>
      </c>
      <c r="H573" s="48">
        <v>0</v>
      </c>
      <c r="I573" s="48">
        <v>0</v>
      </c>
      <c r="J573" s="48">
        <v>0</v>
      </c>
      <c r="K573" s="48">
        <v>0</v>
      </c>
      <c r="L573" s="37"/>
      <c r="M573" s="55" t="str">
        <f>'demand data 2018'!A571</f>
        <v>LINM1R</v>
      </c>
      <c r="N573" s="55">
        <f>'demand data 2018'!B571</f>
        <v>0</v>
      </c>
      <c r="O573" s="55">
        <f>'demand data 2018'!C571</f>
        <v>11</v>
      </c>
      <c r="P573" s="55">
        <f>'demand data 2018'!D571</f>
        <v>11</v>
      </c>
      <c r="Q573" s="55">
        <f>'demand data 2018'!E571</f>
        <v>11</v>
      </c>
      <c r="R573" s="55">
        <f>'demand data 2018'!F571</f>
        <v>11</v>
      </c>
      <c r="S573" s="55">
        <f>'demand data 2018'!G571</f>
        <v>11</v>
      </c>
      <c r="T573" s="55">
        <f>'demand data 2018'!H571</f>
        <v>11</v>
      </c>
      <c r="U573" s="55">
        <f>'demand data 2018'!I571</f>
        <v>11</v>
      </c>
      <c r="V573" s="55">
        <f>'demand data 2018'!J571</f>
        <v>11</v>
      </c>
      <c r="W573" s="34" t="str">
        <f t="shared" si="33"/>
        <v>Different</v>
      </c>
      <c r="X573" s="38">
        <f t="shared" si="34"/>
        <v>0</v>
      </c>
      <c r="Y573" s="34">
        <f t="shared" si="35"/>
        <v>11</v>
      </c>
      <c r="Z573" s="57">
        <f t="shared" si="36"/>
        <v>0</v>
      </c>
    </row>
    <row r="574" spans="2:27" x14ac:dyDescent="0.2">
      <c r="B574" s="46" t="s">
        <v>125</v>
      </c>
      <c r="C574" s="46"/>
      <c r="D574" s="48">
        <v>0</v>
      </c>
      <c r="E574" s="48">
        <v>0</v>
      </c>
      <c r="F574" s="48">
        <v>0</v>
      </c>
      <c r="G574" s="48">
        <v>0</v>
      </c>
      <c r="H574" s="48">
        <v>0</v>
      </c>
      <c r="I574" s="48">
        <v>0</v>
      </c>
      <c r="J574" s="48">
        <v>0</v>
      </c>
      <c r="K574" s="48">
        <v>0</v>
      </c>
      <c r="L574" s="37"/>
      <c r="M574" s="55" t="str">
        <f>'demand data 2018'!A572</f>
        <v>LISD20</v>
      </c>
      <c r="N574" s="55">
        <f>'demand data 2018'!B572</f>
        <v>0</v>
      </c>
      <c r="O574" s="55">
        <f>'demand data 2018'!C572</f>
        <v>296</v>
      </c>
      <c r="P574" s="55">
        <f>'demand data 2018'!D572</f>
        <v>341</v>
      </c>
      <c r="Q574" s="55">
        <f>'demand data 2018'!E572</f>
        <v>346</v>
      </c>
      <c r="R574" s="55">
        <f>'demand data 2018'!F572</f>
        <v>353</v>
      </c>
      <c r="S574" s="55">
        <f>'demand data 2018'!G572</f>
        <v>359</v>
      </c>
      <c r="T574" s="55">
        <f>'demand data 2018'!H572</f>
        <v>367</v>
      </c>
      <c r="U574" s="55">
        <f>'demand data 2018'!I572</f>
        <v>376</v>
      </c>
      <c r="V574" s="55">
        <f>'demand data 2018'!J572</f>
        <v>384</v>
      </c>
      <c r="W574" s="34" t="str">
        <f t="shared" si="33"/>
        <v>Different</v>
      </c>
      <c r="X574" s="38">
        <f t="shared" si="34"/>
        <v>0</v>
      </c>
      <c r="Y574" s="34">
        <f t="shared" si="35"/>
        <v>296</v>
      </c>
      <c r="Z574" s="57">
        <f t="shared" si="36"/>
        <v>0</v>
      </c>
    </row>
    <row r="575" spans="2:27" x14ac:dyDescent="0.2">
      <c r="B575" s="46" t="s">
        <v>437</v>
      </c>
      <c r="C575" s="46"/>
      <c r="D575" s="48">
        <v>328</v>
      </c>
      <c r="E575" s="48">
        <v>341</v>
      </c>
      <c r="F575" s="48">
        <v>352</v>
      </c>
      <c r="G575" s="48">
        <v>361</v>
      </c>
      <c r="H575" s="48">
        <v>363</v>
      </c>
      <c r="I575" s="48">
        <v>366</v>
      </c>
      <c r="J575" s="48">
        <v>369</v>
      </c>
      <c r="K575" s="48">
        <v>369</v>
      </c>
      <c r="L575" s="37"/>
      <c r="M575" s="55" t="str">
        <f>'demand data 2018'!A573</f>
        <v>LISD2A</v>
      </c>
      <c r="N575" s="55">
        <f>'demand data 2018'!B573</f>
        <v>0</v>
      </c>
      <c r="O575" s="55">
        <f>'demand data 2018'!C573</f>
        <v>0</v>
      </c>
      <c r="P575" s="55">
        <f>'demand data 2018'!D573</f>
        <v>0</v>
      </c>
      <c r="Q575" s="55">
        <f>'demand data 2018'!E573</f>
        <v>0</v>
      </c>
      <c r="R575" s="55">
        <f>'demand data 2018'!F573</f>
        <v>0</v>
      </c>
      <c r="S575" s="55">
        <f>'demand data 2018'!G573</f>
        <v>0</v>
      </c>
      <c r="T575" s="55">
        <f>'demand data 2018'!H573</f>
        <v>0</v>
      </c>
      <c r="U575" s="55">
        <f>'demand data 2018'!I573</f>
        <v>0</v>
      </c>
      <c r="V575" s="55">
        <f>'demand data 2018'!J573</f>
        <v>0</v>
      </c>
      <c r="W575" s="34" t="str">
        <f t="shared" si="33"/>
        <v>Different</v>
      </c>
      <c r="X575" s="38">
        <f t="shared" si="34"/>
        <v>341</v>
      </c>
      <c r="Y575" s="34">
        <f t="shared" si="35"/>
        <v>0</v>
      </c>
      <c r="Z575" s="57">
        <f t="shared" si="36"/>
        <v>1</v>
      </c>
      <c r="AA575" s="34" t="s">
        <v>953</v>
      </c>
    </row>
    <row r="576" spans="2:27" x14ac:dyDescent="0.2">
      <c r="B576" s="46" t="s">
        <v>675</v>
      </c>
      <c r="C576" s="46"/>
      <c r="D576" s="48">
        <v>77</v>
      </c>
      <c r="E576" s="48">
        <v>78</v>
      </c>
      <c r="F576" s="48">
        <v>78</v>
      </c>
      <c r="G576" s="48">
        <v>79</v>
      </c>
      <c r="H576" s="48">
        <v>80</v>
      </c>
      <c r="I576" s="48">
        <v>81</v>
      </c>
      <c r="J576" s="48">
        <v>82</v>
      </c>
      <c r="K576" s="48">
        <v>84</v>
      </c>
      <c r="L576" s="37"/>
      <c r="M576" s="55" t="str">
        <f>'demand data 2018'!A574</f>
        <v>LITB40</v>
      </c>
      <c r="N576" s="55">
        <f>'demand data 2018'!B574</f>
        <v>0</v>
      </c>
      <c r="O576" s="55">
        <f>'demand data 2018'!C574</f>
        <v>0</v>
      </c>
      <c r="P576" s="55">
        <f>'demand data 2018'!D574</f>
        <v>0</v>
      </c>
      <c r="Q576" s="55">
        <f>'demand data 2018'!E574</f>
        <v>0</v>
      </c>
      <c r="R576" s="55">
        <f>'demand data 2018'!F574</f>
        <v>0</v>
      </c>
      <c r="S576" s="55">
        <f>'demand data 2018'!G574</f>
        <v>0</v>
      </c>
      <c r="T576" s="55">
        <f>'demand data 2018'!H574</f>
        <v>0</v>
      </c>
      <c r="U576" s="55">
        <f>'demand data 2018'!I574</f>
        <v>0</v>
      </c>
      <c r="V576" s="55">
        <f>'demand data 2018'!J574</f>
        <v>0</v>
      </c>
      <c r="W576" s="34" t="str">
        <f t="shared" si="33"/>
        <v>Different</v>
      </c>
      <c r="X576" s="38">
        <f t="shared" si="34"/>
        <v>78</v>
      </c>
      <c r="Y576" s="34">
        <f t="shared" si="35"/>
        <v>0</v>
      </c>
      <c r="Z576" s="57">
        <f t="shared" si="36"/>
        <v>1</v>
      </c>
      <c r="AA576" s="34" t="s">
        <v>953</v>
      </c>
    </row>
    <row r="577" spans="2:26" x14ac:dyDescent="0.2">
      <c r="B577" s="46" t="s">
        <v>896</v>
      </c>
      <c r="C577" s="46"/>
      <c r="D577" s="48">
        <v>0</v>
      </c>
      <c r="E577" s="48">
        <v>0</v>
      </c>
      <c r="F577" s="48">
        <v>0</v>
      </c>
      <c r="G577" s="48">
        <v>0</v>
      </c>
      <c r="H577" s="48">
        <v>0</v>
      </c>
      <c r="I577" s="48">
        <v>0</v>
      </c>
      <c r="J577" s="48">
        <v>0</v>
      </c>
      <c r="K577" s="48">
        <v>0</v>
      </c>
      <c r="L577" s="37"/>
      <c r="M577" s="55" t="str">
        <f>'demand data 2018'!A575</f>
        <v>LITT2A</v>
      </c>
      <c r="N577" s="55">
        <f>'demand data 2018'!B575</f>
        <v>0</v>
      </c>
      <c r="O577" s="55">
        <f>'demand data 2018'!C575</f>
        <v>0</v>
      </c>
      <c r="P577" s="55">
        <f>'demand data 2018'!D575</f>
        <v>0</v>
      </c>
      <c r="Q577" s="55">
        <f>'demand data 2018'!E575</f>
        <v>0</v>
      </c>
      <c r="R577" s="55">
        <f>'demand data 2018'!F575</f>
        <v>0</v>
      </c>
      <c r="S577" s="55">
        <f>'demand data 2018'!G575</f>
        <v>0</v>
      </c>
      <c r="T577" s="55">
        <f>'demand data 2018'!H575</f>
        <v>0</v>
      </c>
      <c r="U577" s="55">
        <f>'demand data 2018'!I575</f>
        <v>0</v>
      </c>
      <c r="V577" s="55">
        <f>'demand data 2018'!J575</f>
        <v>0</v>
      </c>
      <c r="W577" s="34" t="str">
        <f t="shared" si="33"/>
        <v>Different</v>
      </c>
      <c r="X577" s="38">
        <f t="shared" si="34"/>
        <v>0</v>
      </c>
      <c r="Y577" s="34">
        <f t="shared" si="35"/>
        <v>0</v>
      </c>
      <c r="Z577" s="57">
        <f t="shared" si="36"/>
        <v>0</v>
      </c>
    </row>
    <row r="578" spans="2:26" x14ac:dyDescent="0.2">
      <c r="B578" s="46" t="s">
        <v>618</v>
      </c>
      <c r="C578" s="46"/>
      <c r="D578" s="48">
        <v>47</v>
      </c>
      <c r="E578" s="48">
        <v>46</v>
      </c>
      <c r="F578" s="48">
        <v>46</v>
      </c>
      <c r="G578" s="48">
        <v>46</v>
      </c>
      <c r="H578" s="48">
        <v>45</v>
      </c>
      <c r="I578" s="48">
        <v>45</v>
      </c>
      <c r="J578" s="48">
        <v>45</v>
      </c>
      <c r="K578" s="48">
        <v>44</v>
      </c>
      <c r="L578" s="37"/>
      <c r="M578" s="55" t="str">
        <f>'demand data 2018'!A576</f>
        <v>LITT2B</v>
      </c>
      <c r="N578" s="55">
        <f>'demand data 2018'!B576</f>
        <v>0</v>
      </c>
      <c r="O578" s="55">
        <f>'demand data 2018'!C576</f>
        <v>0</v>
      </c>
      <c r="P578" s="55">
        <f>'demand data 2018'!D576</f>
        <v>0</v>
      </c>
      <c r="Q578" s="55">
        <f>'demand data 2018'!E576</f>
        <v>0</v>
      </c>
      <c r="R578" s="55">
        <f>'demand data 2018'!F576</f>
        <v>0</v>
      </c>
      <c r="S578" s="55">
        <f>'demand data 2018'!G576</f>
        <v>0</v>
      </c>
      <c r="T578" s="55">
        <f>'demand data 2018'!H576</f>
        <v>0</v>
      </c>
      <c r="U578" s="55">
        <f>'demand data 2018'!I576</f>
        <v>0</v>
      </c>
      <c r="V578" s="55">
        <f>'demand data 2018'!J576</f>
        <v>0</v>
      </c>
      <c r="W578" s="34" t="str">
        <f t="shared" si="33"/>
        <v>Different</v>
      </c>
      <c r="X578" s="38">
        <f t="shared" si="34"/>
        <v>46</v>
      </c>
      <c r="Y578" s="34">
        <f t="shared" si="35"/>
        <v>0</v>
      </c>
      <c r="Z578" s="57">
        <f t="shared" si="36"/>
        <v>1</v>
      </c>
    </row>
    <row r="579" spans="2:26" x14ac:dyDescent="0.2">
      <c r="B579" s="46" t="s">
        <v>482</v>
      </c>
      <c r="C579" s="46"/>
      <c r="D579" s="48">
        <v>99</v>
      </c>
      <c r="E579" s="48">
        <v>115</v>
      </c>
      <c r="F579" s="48">
        <v>116</v>
      </c>
      <c r="G579" s="48">
        <v>122</v>
      </c>
      <c r="H579" s="48">
        <v>125</v>
      </c>
      <c r="I579" s="48">
        <v>126</v>
      </c>
      <c r="J579" s="48">
        <v>131</v>
      </c>
      <c r="K579" s="48">
        <v>135</v>
      </c>
      <c r="L579" s="37"/>
      <c r="M579" s="55" t="str">
        <f>'demand data 2018'!A577</f>
        <v>LITT40</v>
      </c>
      <c r="N579" s="55">
        <f>'demand data 2018'!B577</f>
        <v>0</v>
      </c>
      <c r="O579" s="55">
        <f>'demand data 2018'!C577</f>
        <v>0</v>
      </c>
      <c r="P579" s="55">
        <f>'demand data 2018'!D577</f>
        <v>0</v>
      </c>
      <c r="Q579" s="55">
        <f>'demand data 2018'!E577</f>
        <v>0</v>
      </c>
      <c r="R579" s="55">
        <f>'demand data 2018'!F577</f>
        <v>0</v>
      </c>
      <c r="S579" s="55">
        <f>'demand data 2018'!G577</f>
        <v>0</v>
      </c>
      <c r="T579" s="55">
        <f>'demand data 2018'!H577</f>
        <v>0</v>
      </c>
      <c r="U579" s="55">
        <f>'demand data 2018'!I577</f>
        <v>0</v>
      </c>
      <c r="V579" s="55">
        <f>'demand data 2018'!J577</f>
        <v>0</v>
      </c>
      <c r="W579" s="34" t="str">
        <f t="shared" si="33"/>
        <v>Different</v>
      </c>
      <c r="X579" s="38">
        <f t="shared" si="34"/>
        <v>115</v>
      </c>
      <c r="Y579" s="34">
        <f t="shared" si="35"/>
        <v>0</v>
      </c>
      <c r="Z579" s="57">
        <f t="shared" si="36"/>
        <v>1</v>
      </c>
    </row>
    <row r="580" spans="2:26" x14ac:dyDescent="0.2">
      <c r="B580" s="46" t="s">
        <v>459</v>
      </c>
      <c r="C580" s="46"/>
      <c r="D580" s="48">
        <v>18</v>
      </c>
      <c r="E580" s="48">
        <v>0</v>
      </c>
      <c r="F580" s="48">
        <v>0</v>
      </c>
      <c r="G580" s="48">
        <v>0</v>
      </c>
      <c r="H580" s="48">
        <v>0</v>
      </c>
      <c r="I580" s="48">
        <v>0</v>
      </c>
      <c r="J580" s="48">
        <v>0</v>
      </c>
      <c r="K580" s="48">
        <v>0</v>
      </c>
      <c r="L580" s="37"/>
      <c r="M580" s="55" t="str">
        <f>'demand data 2018'!A578</f>
        <v>LITT40_LPN</v>
      </c>
      <c r="N580" s="55">
        <f>'demand data 2018'!B578</f>
        <v>0</v>
      </c>
      <c r="O580" s="55">
        <f>'demand data 2018'!C578</f>
        <v>147</v>
      </c>
      <c r="P580" s="55">
        <f>'demand data 2018'!D578</f>
        <v>148</v>
      </c>
      <c r="Q580" s="55">
        <f>'demand data 2018'!E578</f>
        <v>150</v>
      </c>
      <c r="R580" s="55">
        <f>'demand data 2018'!F578</f>
        <v>152</v>
      </c>
      <c r="S580" s="55">
        <f>'demand data 2018'!G578</f>
        <v>154</v>
      </c>
      <c r="T580" s="55">
        <f>'demand data 2018'!H578</f>
        <v>148</v>
      </c>
      <c r="U580" s="55">
        <f>'demand data 2018'!I578</f>
        <v>151</v>
      </c>
      <c r="V580" s="55">
        <f>'demand data 2018'!J578</f>
        <v>153</v>
      </c>
      <c r="W580" s="34" t="str">
        <f t="shared" si="33"/>
        <v>Different</v>
      </c>
      <c r="X580" s="38">
        <f t="shared" si="34"/>
        <v>0</v>
      </c>
      <c r="Y580" s="34">
        <f t="shared" si="35"/>
        <v>147</v>
      </c>
      <c r="Z580" s="57">
        <f t="shared" si="36"/>
        <v>0</v>
      </c>
    </row>
    <row r="581" spans="2:26" x14ac:dyDescent="0.2">
      <c r="B581" s="46" t="s">
        <v>483</v>
      </c>
      <c r="C581" s="46"/>
      <c r="D581" s="48">
        <v>99</v>
      </c>
      <c r="E581" s="48">
        <v>115</v>
      </c>
      <c r="F581" s="48">
        <v>116</v>
      </c>
      <c r="G581" s="48">
        <v>122</v>
      </c>
      <c r="H581" s="48">
        <v>125</v>
      </c>
      <c r="I581" s="48">
        <v>126</v>
      </c>
      <c r="J581" s="48">
        <v>131</v>
      </c>
      <c r="K581" s="48">
        <v>135</v>
      </c>
      <c r="L581" s="37"/>
      <c r="M581" s="55" t="str">
        <f>'demand data 2018'!A579</f>
        <v>LITT40_SPN</v>
      </c>
      <c r="N581" s="55">
        <f>'demand data 2018'!B579</f>
        <v>0</v>
      </c>
      <c r="O581" s="55">
        <f>'demand data 2018'!C579</f>
        <v>8</v>
      </c>
      <c r="P581" s="55">
        <f>'demand data 2018'!D579</f>
        <v>11</v>
      </c>
      <c r="Q581" s="55">
        <f>'demand data 2018'!E579</f>
        <v>14</v>
      </c>
      <c r="R581" s="55">
        <f>'demand data 2018'!F579</f>
        <v>17</v>
      </c>
      <c r="S581" s="55">
        <f>'demand data 2018'!G579</f>
        <v>20</v>
      </c>
      <c r="T581" s="55">
        <f>'demand data 2018'!H579</f>
        <v>23</v>
      </c>
      <c r="U581" s="55">
        <f>'demand data 2018'!I579</f>
        <v>23</v>
      </c>
      <c r="V581" s="55">
        <f>'demand data 2018'!J579</f>
        <v>23</v>
      </c>
      <c r="W581" s="34" t="str">
        <f t="shared" si="33"/>
        <v>Different</v>
      </c>
      <c r="X581" s="38">
        <f t="shared" si="34"/>
        <v>115</v>
      </c>
      <c r="Y581" s="34">
        <f t="shared" si="35"/>
        <v>8</v>
      </c>
      <c r="Z581" s="57">
        <f t="shared" si="36"/>
        <v>0.93043478260869561</v>
      </c>
    </row>
    <row r="582" spans="2:26" x14ac:dyDescent="0.2">
      <c r="B582" s="46" t="s">
        <v>460</v>
      </c>
      <c r="C582" s="46"/>
      <c r="D582" s="48">
        <v>18</v>
      </c>
      <c r="E582" s="48">
        <v>0</v>
      </c>
      <c r="F582" s="48">
        <v>0</v>
      </c>
      <c r="G582" s="48">
        <v>0</v>
      </c>
      <c r="H582" s="48">
        <v>0</v>
      </c>
      <c r="I582" s="48">
        <v>0</v>
      </c>
      <c r="J582" s="48">
        <v>0</v>
      </c>
      <c r="K582" s="48">
        <v>0</v>
      </c>
      <c r="L582" s="37"/>
      <c r="M582" s="55" t="str">
        <f>'demand data 2018'!A580</f>
        <v>LOAN20</v>
      </c>
      <c r="N582" s="55">
        <f>'demand data 2018'!B580</f>
        <v>0</v>
      </c>
      <c r="O582" s="55">
        <f>'demand data 2018'!C580</f>
        <v>0</v>
      </c>
      <c r="P582" s="55">
        <f>'demand data 2018'!D580</f>
        <v>0</v>
      </c>
      <c r="Q582" s="55">
        <f>'demand data 2018'!E580</f>
        <v>0</v>
      </c>
      <c r="R582" s="55">
        <f>'demand data 2018'!F580</f>
        <v>0</v>
      </c>
      <c r="S582" s="55">
        <f>'demand data 2018'!G580</f>
        <v>0</v>
      </c>
      <c r="T582" s="55">
        <f>'demand data 2018'!H580</f>
        <v>0</v>
      </c>
      <c r="U582" s="55">
        <f>'demand data 2018'!I580</f>
        <v>0</v>
      </c>
      <c r="V582" s="55">
        <f>'demand data 2018'!J580</f>
        <v>0</v>
      </c>
      <c r="W582" s="34" t="str">
        <f t="shared" si="33"/>
        <v>Different</v>
      </c>
      <c r="X582" s="38">
        <f t="shared" si="34"/>
        <v>0</v>
      </c>
      <c r="Y582" s="34">
        <f t="shared" si="35"/>
        <v>0</v>
      </c>
      <c r="Z582" s="57">
        <f t="shared" si="36"/>
        <v>0</v>
      </c>
    </row>
    <row r="583" spans="2:26" x14ac:dyDescent="0.2">
      <c r="B583" s="46" t="s">
        <v>84</v>
      </c>
      <c r="C583" s="46"/>
      <c r="D583" s="48">
        <v>0</v>
      </c>
      <c r="E583" s="48">
        <v>0</v>
      </c>
      <c r="F583" s="48">
        <v>0</v>
      </c>
      <c r="G583" s="48">
        <v>0</v>
      </c>
      <c r="H583" s="48">
        <v>0</v>
      </c>
      <c r="I583" s="48">
        <v>0</v>
      </c>
      <c r="J583" s="48">
        <v>0</v>
      </c>
      <c r="K583" s="48">
        <v>0</v>
      </c>
      <c r="L583" s="37"/>
      <c r="M583" s="55" t="str">
        <f>'demand data 2018'!A581</f>
        <v>LOAN2Q</v>
      </c>
      <c r="N583" s="55">
        <f>'demand data 2018'!B581</f>
        <v>0</v>
      </c>
      <c r="O583" s="55">
        <f>'demand data 2018'!C581</f>
        <v>0</v>
      </c>
      <c r="P583" s="55">
        <f>'demand data 2018'!D581</f>
        <v>0</v>
      </c>
      <c r="Q583" s="55">
        <f>'demand data 2018'!E581</f>
        <v>0</v>
      </c>
      <c r="R583" s="55">
        <f>'demand data 2018'!F581</f>
        <v>0</v>
      </c>
      <c r="S583" s="55">
        <f>'demand data 2018'!G581</f>
        <v>0</v>
      </c>
      <c r="T583" s="55">
        <f>'demand data 2018'!H581</f>
        <v>0</v>
      </c>
      <c r="U583" s="55">
        <f>'demand data 2018'!I581</f>
        <v>0</v>
      </c>
      <c r="V583" s="55">
        <f>'demand data 2018'!J581</f>
        <v>0</v>
      </c>
      <c r="W583" s="34" t="str">
        <f t="shared" si="33"/>
        <v>Different</v>
      </c>
      <c r="X583" s="38">
        <f t="shared" si="34"/>
        <v>0</v>
      </c>
      <c r="Y583" s="34">
        <f t="shared" si="35"/>
        <v>0</v>
      </c>
      <c r="Z583" s="57">
        <f t="shared" si="36"/>
        <v>0</v>
      </c>
    </row>
    <row r="584" spans="2:26" x14ac:dyDescent="0.2">
      <c r="B584" s="46" t="s">
        <v>179</v>
      </c>
      <c r="C584" s="46"/>
      <c r="D584" s="48">
        <v>0</v>
      </c>
      <c r="E584" s="48">
        <v>0</v>
      </c>
      <c r="F584" s="48">
        <v>0</v>
      </c>
      <c r="G584" s="48">
        <v>0</v>
      </c>
      <c r="H584" s="48">
        <v>0</v>
      </c>
      <c r="I584" s="48">
        <v>0</v>
      </c>
      <c r="J584" s="48">
        <v>0</v>
      </c>
      <c r="K584" s="48">
        <v>0</v>
      </c>
      <c r="L584" s="37"/>
      <c r="M584" s="55" t="str">
        <f>'demand data 2018'!A582</f>
        <v>LOAN2R</v>
      </c>
      <c r="N584" s="55">
        <f>'demand data 2018'!B582</f>
        <v>0</v>
      </c>
      <c r="O584" s="55">
        <f>'demand data 2018'!C582</f>
        <v>0</v>
      </c>
      <c r="P584" s="55">
        <f>'demand data 2018'!D582</f>
        <v>0</v>
      </c>
      <c r="Q584" s="55">
        <f>'demand data 2018'!E582</f>
        <v>0</v>
      </c>
      <c r="R584" s="55">
        <f>'demand data 2018'!F582</f>
        <v>0</v>
      </c>
      <c r="S584" s="55">
        <f>'demand data 2018'!G582</f>
        <v>0</v>
      </c>
      <c r="T584" s="55">
        <f>'demand data 2018'!H582</f>
        <v>0</v>
      </c>
      <c r="U584" s="55">
        <f>'demand data 2018'!I582</f>
        <v>0</v>
      </c>
      <c r="V584" s="55">
        <f>'demand data 2018'!J582</f>
        <v>0</v>
      </c>
      <c r="W584" s="34" t="str">
        <f t="shared" si="33"/>
        <v>Different</v>
      </c>
      <c r="X584" s="38">
        <f t="shared" si="34"/>
        <v>0</v>
      </c>
      <c r="Y584" s="34">
        <f t="shared" si="35"/>
        <v>0</v>
      </c>
      <c r="Z584" s="57">
        <f t="shared" si="36"/>
        <v>0</v>
      </c>
    </row>
    <row r="585" spans="2:26" x14ac:dyDescent="0.2">
      <c r="B585" s="46" t="s">
        <v>438</v>
      </c>
      <c r="C585" s="46"/>
      <c r="D585" s="48">
        <v>298</v>
      </c>
      <c r="E585" s="48">
        <v>303</v>
      </c>
      <c r="F585" s="48">
        <v>307</v>
      </c>
      <c r="G585" s="48">
        <v>312</v>
      </c>
      <c r="H585" s="48">
        <v>316</v>
      </c>
      <c r="I585" s="48">
        <v>319</v>
      </c>
      <c r="J585" s="48">
        <v>323</v>
      </c>
      <c r="K585" s="48">
        <v>326</v>
      </c>
      <c r="L585" s="37"/>
      <c r="M585" s="55" t="str">
        <f>'demand data 2018'!A583</f>
        <v>LOCB10</v>
      </c>
      <c r="N585" s="55">
        <f>'demand data 2018'!B583</f>
        <v>0</v>
      </c>
      <c r="O585" s="55">
        <f>'demand data 2018'!C583</f>
        <v>0</v>
      </c>
      <c r="P585" s="55">
        <f>'demand data 2018'!D583</f>
        <v>0</v>
      </c>
      <c r="Q585" s="55">
        <f>'demand data 2018'!E583</f>
        <v>0</v>
      </c>
      <c r="R585" s="55">
        <f>'demand data 2018'!F583</f>
        <v>0</v>
      </c>
      <c r="S585" s="55">
        <f>'demand data 2018'!G583</f>
        <v>0</v>
      </c>
      <c r="T585" s="55">
        <f>'demand data 2018'!H583</f>
        <v>0</v>
      </c>
      <c r="U585" s="55">
        <f>'demand data 2018'!I583</f>
        <v>0</v>
      </c>
      <c r="V585" s="55">
        <f>'demand data 2018'!J583</f>
        <v>0</v>
      </c>
      <c r="W585" s="34" t="str">
        <f t="shared" si="33"/>
        <v>Different</v>
      </c>
      <c r="X585" s="38">
        <f t="shared" si="34"/>
        <v>303</v>
      </c>
      <c r="Y585" s="34">
        <f t="shared" si="35"/>
        <v>0</v>
      </c>
      <c r="Z585" s="57">
        <f t="shared" si="36"/>
        <v>1</v>
      </c>
    </row>
    <row r="586" spans="2:26" x14ac:dyDescent="0.2">
      <c r="B586" s="46" t="s">
        <v>160</v>
      </c>
      <c r="C586" s="46"/>
      <c r="D586" s="48">
        <v>0</v>
      </c>
      <c r="E586" s="48">
        <v>0</v>
      </c>
      <c r="F586" s="48">
        <v>0</v>
      </c>
      <c r="G586" s="48">
        <v>0</v>
      </c>
      <c r="H586" s="48">
        <v>0</v>
      </c>
      <c r="I586" s="48">
        <v>0</v>
      </c>
      <c r="J586" s="48">
        <v>0</v>
      </c>
      <c r="K586" s="48">
        <v>0</v>
      </c>
      <c r="L586" s="37"/>
      <c r="M586" s="55" t="str">
        <f>'demand data 2018'!A584</f>
        <v>LOCB20</v>
      </c>
      <c r="N586" s="55">
        <f>'demand data 2018'!B584</f>
        <v>0</v>
      </c>
      <c r="O586" s="55">
        <f>'demand data 2018'!C584</f>
        <v>0</v>
      </c>
      <c r="P586" s="55">
        <f>'demand data 2018'!D584</f>
        <v>0</v>
      </c>
      <c r="Q586" s="55">
        <f>'demand data 2018'!E584</f>
        <v>0</v>
      </c>
      <c r="R586" s="55">
        <f>'demand data 2018'!F584</f>
        <v>0</v>
      </c>
      <c r="S586" s="55">
        <f>'demand data 2018'!G584</f>
        <v>0</v>
      </c>
      <c r="T586" s="55">
        <f>'demand data 2018'!H584</f>
        <v>0</v>
      </c>
      <c r="U586" s="55">
        <f>'demand data 2018'!I584</f>
        <v>0</v>
      </c>
      <c r="V586" s="55">
        <f>'demand data 2018'!J584</f>
        <v>0</v>
      </c>
      <c r="W586" s="34" t="str">
        <f t="shared" ref="W586:W649" si="37">IF(B586=M586,"ok","Different")</f>
        <v>Different</v>
      </c>
      <c r="X586" s="38">
        <f t="shared" ref="X586:X649" si="38">E586</f>
        <v>0</v>
      </c>
      <c r="Y586" s="34">
        <f t="shared" ref="Y586:Y649" si="39">O586</f>
        <v>0</v>
      </c>
      <c r="Z586" s="57">
        <f t="shared" ref="Z586:Z649" si="40">IF(ISERROR((X586-Y586)/X586),0,(X586-Y586)/X586)</f>
        <v>0</v>
      </c>
    </row>
    <row r="587" spans="2:26" x14ac:dyDescent="0.2">
      <c r="B587" s="46" t="s">
        <v>26</v>
      </c>
      <c r="C587" s="46"/>
      <c r="D587" s="48">
        <v>0</v>
      </c>
      <c r="E587" s="48">
        <v>0</v>
      </c>
      <c r="F587" s="48">
        <v>0</v>
      </c>
      <c r="G587" s="48">
        <v>0</v>
      </c>
      <c r="H587" s="48">
        <v>0</v>
      </c>
      <c r="I587" s="48">
        <v>0</v>
      </c>
      <c r="J587" s="48">
        <v>0</v>
      </c>
      <c r="K587" s="48">
        <v>0</v>
      </c>
      <c r="L587" s="37"/>
      <c r="M587" s="55" t="str">
        <f>'demand data 2018'!A585</f>
        <v>LOCH10</v>
      </c>
      <c r="N587" s="55">
        <f>'demand data 2018'!B585</f>
        <v>0</v>
      </c>
      <c r="O587" s="55">
        <f>'demand data 2018'!C585</f>
        <v>0</v>
      </c>
      <c r="P587" s="55">
        <f>'demand data 2018'!D585</f>
        <v>0</v>
      </c>
      <c r="Q587" s="55">
        <f>'demand data 2018'!E585</f>
        <v>0</v>
      </c>
      <c r="R587" s="55">
        <f>'demand data 2018'!F585</f>
        <v>0</v>
      </c>
      <c r="S587" s="55">
        <f>'demand data 2018'!G585</f>
        <v>0</v>
      </c>
      <c r="T587" s="55">
        <f>'demand data 2018'!H585</f>
        <v>0</v>
      </c>
      <c r="U587" s="55">
        <f>'demand data 2018'!I585</f>
        <v>0</v>
      </c>
      <c r="V587" s="55">
        <f>'demand data 2018'!J585</f>
        <v>0</v>
      </c>
      <c r="W587" s="34" t="str">
        <f t="shared" si="37"/>
        <v>Different</v>
      </c>
      <c r="X587" s="38">
        <f t="shared" si="38"/>
        <v>0</v>
      </c>
      <c r="Y587" s="34">
        <f t="shared" si="39"/>
        <v>0</v>
      </c>
      <c r="Z587" s="57">
        <f t="shared" si="40"/>
        <v>0</v>
      </c>
    </row>
    <row r="588" spans="2:26" x14ac:dyDescent="0.2">
      <c r="B588" s="46" t="s">
        <v>776</v>
      </c>
      <c r="C588" s="46"/>
      <c r="D588" s="48">
        <v>0</v>
      </c>
      <c r="E588" s="48">
        <v>0</v>
      </c>
      <c r="F588" s="48">
        <v>0</v>
      </c>
      <c r="G588" s="48">
        <v>0</v>
      </c>
      <c r="H588" s="48">
        <v>0</v>
      </c>
      <c r="I588" s="48">
        <v>0</v>
      </c>
      <c r="J588" s="48">
        <v>0</v>
      </c>
      <c r="K588" s="48">
        <v>0</v>
      </c>
      <c r="L588" s="37"/>
      <c r="M588" s="55" t="str">
        <f>'demand data 2018'!A586</f>
        <v>LOCL1Q</v>
      </c>
      <c r="N588" s="55">
        <f>'demand data 2018'!B586</f>
        <v>0</v>
      </c>
      <c r="O588" s="55">
        <f>'demand data 2018'!C586</f>
        <v>0</v>
      </c>
      <c r="P588" s="55">
        <f>'demand data 2018'!D586</f>
        <v>0</v>
      </c>
      <c r="Q588" s="55">
        <f>'demand data 2018'!E586</f>
        <v>0</v>
      </c>
      <c r="R588" s="55">
        <f>'demand data 2018'!F586</f>
        <v>0</v>
      </c>
      <c r="S588" s="55">
        <f>'demand data 2018'!G586</f>
        <v>0</v>
      </c>
      <c r="T588" s="55">
        <f>'demand data 2018'!H586</f>
        <v>0</v>
      </c>
      <c r="U588" s="55">
        <f>'demand data 2018'!I586</f>
        <v>0</v>
      </c>
      <c r="V588" s="55">
        <f>'demand data 2018'!J586</f>
        <v>0</v>
      </c>
      <c r="W588" s="34" t="str">
        <f t="shared" si="37"/>
        <v>Different</v>
      </c>
      <c r="X588" s="38">
        <f t="shared" si="38"/>
        <v>0</v>
      </c>
      <c r="Y588" s="34">
        <f t="shared" si="39"/>
        <v>0</v>
      </c>
      <c r="Z588" s="57">
        <f t="shared" si="40"/>
        <v>0</v>
      </c>
    </row>
    <row r="589" spans="2:26" x14ac:dyDescent="0.2">
      <c r="B589" s="46" t="s">
        <v>774</v>
      </c>
      <c r="C589" s="46"/>
      <c r="D589" s="48">
        <v>0</v>
      </c>
      <c r="E589" s="48">
        <v>0</v>
      </c>
      <c r="F589" s="48">
        <v>0</v>
      </c>
      <c r="G589" s="48">
        <v>0</v>
      </c>
      <c r="H589" s="48">
        <v>0</v>
      </c>
      <c r="I589" s="48">
        <v>0</v>
      </c>
      <c r="J589" s="48">
        <v>0</v>
      </c>
      <c r="K589" s="48">
        <v>0</v>
      </c>
      <c r="L589" s="37"/>
      <c r="M589" s="55" t="str">
        <f>'demand data 2018'!A587</f>
        <v>LOCL1R</v>
      </c>
      <c r="N589" s="55">
        <f>'demand data 2018'!B587</f>
        <v>0</v>
      </c>
      <c r="O589" s="55">
        <f>'demand data 2018'!C587</f>
        <v>0</v>
      </c>
      <c r="P589" s="55">
        <f>'demand data 2018'!D587</f>
        <v>0</v>
      </c>
      <c r="Q589" s="55">
        <f>'demand data 2018'!E587</f>
        <v>0</v>
      </c>
      <c r="R589" s="55">
        <f>'demand data 2018'!F587</f>
        <v>0</v>
      </c>
      <c r="S589" s="55">
        <f>'demand data 2018'!G587</f>
        <v>0</v>
      </c>
      <c r="T589" s="55">
        <f>'demand data 2018'!H587</f>
        <v>0</v>
      </c>
      <c r="U589" s="55">
        <f>'demand data 2018'!I587</f>
        <v>0</v>
      </c>
      <c r="V589" s="55">
        <f>'demand data 2018'!J587</f>
        <v>0</v>
      </c>
      <c r="W589" s="34" t="str">
        <f t="shared" si="37"/>
        <v>Different</v>
      </c>
      <c r="X589" s="38">
        <f t="shared" si="38"/>
        <v>0</v>
      </c>
      <c r="Y589" s="34">
        <f t="shared" si="39"/>
        <v>0</v>
      </c>
      <c r="Z589" s="57">
        <f t="shared" si="40"/>
        <v>0</v>
      </c>
    </row>
    <row r="590" spans="2:26" x14ac:dyDescent="0.2">
      <c r="B590" s="46" t="s">
        <v>775</v>
      </c>
      <c r="C590" s="46"/>
      <c r="D590" s="48">
        <v>0</v>
      </c>
      <c r="E590" s="48">
        <v>0</v>
      </c>
      <c r="F590" s="48">
        <v>0</v>
      </c>
      <c r="G590" s="48">
        <v>0</v>
      </c>
      <c r="H590" s="48">
        <v>0</v>
      </c>
      <c r="I590" s="48">
        <v>0</v>
      </c>
      <c r="J590" s="48">
        <v>0</v>
      </c>
      <c r="K590" s="48">
        <v>0</v>
      </c>
      <c r="L590" s="37"/>
      <c r="M590" s="55" t="str">
        <f>'demand data 2018'!A588</f>
        <v>LOCL1S</v>
      </c>
      <c r="N590" s="55">
        <f>'demand data 2018'!B588</f>
        <v>0</v>
      </c>
      <c r="O590" s="55">
        <f>'demand data 2018'!C588</f>
        <v>0</v>
      </c>
      <c r="P590" s="55">
        <f>'demand data 2018'!D588</f>
        <v>0</v>
      </c>
      <c r="Q590" s="55">
        <f>'demand data 2018'!E588</f>
        <v>0</v>
      </c>
      <c r="R590" s="55">
        <f>'demand data 2018'!F588</f>
        <v>0</v>
      </c>
      <c r="S590" s="55">
        <f>'demand data 2018'!G588</f>
        <v>0</v>
      </c>
      <c r="T590" s="55">
        <f>'demand data 2018'!H588</f>
        <v>0</v>
      </c>
      <c r="U590" s="55">
        <f>'demand data 2018'!I588</f>
        <v>0</v>
      </c>
      <c r="V590" s="55">
        <f>'demand data 2018'!J588</f>
        <v>0</v>
      </c>
      <c r="W590" s="34" t="str">
        <f t="shared" si="37"/>
        <v>Different</v>
      </c>
      <c r="X590" s="38">
        <f t="shared" si="38"/>
        <v>0</v>
      </c>
      <c r="Y590" s="34">
        <f t="shared" si="39"/>
        <v>0</v>
      </c>
      <c r="Z590" s="57">
        <f t="shared" si="40"/>
        <v>0</v>
      </c>
    </row>
    <row r="591" spans="2:26" x14ac:dyDescent="0.2">
      <c r="B591" s="46" t="s">
        <v>27</v>
      </c>
      <c r="C591" s="46"/>
      <c r="D591" s="48">
        <v>0</v>
      </c>
      <c r="E591" s="48">
        <v>0</v>
      </c>
      <c r="F591" s="48">
        <v>0</v>
      </c>
      <c r="G591" s="48">
        <v>0</v>
      </c>
      <c r="H591" s="48">
        <v>0</v>
      </c>
      <c r="I591" s="48">
        <v>0</v>
      </c>
      <c r="J591" s="48">
        <v>0</v>
      </c>
      <c r="K591" s="48">
        <v>0</v>
      </c>
      <c r="L591" s="37"/>
      <c r="M591" s="55" t="str">
        <f>'demand data 2018'!A589</f>
        <v>LOFI4A</v>
      </c>
      <c r="N591" s="55">
        <f>'demand data 2018'!B589</f>
        <v>0</v>
      </c>
      <c r="O591" s="55">
        <f>'demand data 2018'!C589</f>
        <v>0</v>
      </c>
      <c r="P591" s="55">
        <f>'demand data 2018'!D589</f>
        <v>0</v>
      </c>
      <c r="Q591" s="55">
        <f>'demand data 2018'!E589</f>
        <v>0</v>
      </c>
      <c r="R591" s="55">
        <f>'demand data 2018'!F589</f>
        <v>0</v>
      </c>
      <c r="S591" s="55">
        <f>'demand data 2018'!G589</f>
        <v>0</v>
      </c>
      <c r="T591" s="55">
        <f>'demand data 2018'!H589</f>
        <v>0</v>
      </c>
      <c r="U591" s="55">
        <f>'demand data 2018'!I589</f>
        <v>0</v>
      </c>
      <c r="V591" s="55">
        <f>'demand data 2018'!J589</f>
        <v>0</v>
      </c>
      <c r="W591" s="34" t="str">
        <f t="shared" si="37"/>
        <v>Different</v>
      </c>
      <c r="X591" s="38">
        <f t="shared" si="38"/>
        <v>0</v>
      </c>
      <c r="Y591" s="34">
        <f t="shared" si="39"/>
        <v>0</v>
      </c>
      <c r="Z591" s="57">
        <f t="shared" si="40"/>
        <v>0</v>
      </c>
    </row>
    <row r="592" spans="2:26" x14ac:dyDescent="0.2">
      <c r="B592" s="46" t="s">
        <v>28</v>
      </c>
      <c r="C592" s="46"/>
      <c r="D592" s="48">
        <v>0</v>
      </c>
      <c r="E592" s="48">
        <v>0</v>
      </c>
      <c r="F592" s="48">
        <v>0</v>
      </c>
      <c r="G592" s="48">
        <v>0</v>
      </c>
      <c r="H592" s="48">
        <v>0</v>
      </c>
      <c r="I592" s="48">
        <v>0</v>
      </c>
      <c r="J592" s="48">
        <v>0</v>
      </c>
      <c r="K592" s="48">
        <v>0</v>
      </c>
      <c r="L592" s="37"/>
      <c r="M592" s="55" t="str">
        <f>'demand data 2018'!A590</f>
        <v>LOFI4B</v>
      </c>
      <c r="N592" s="55">
        <f>'demand data 2018'!B590</f>
        <v>0</v>
      </c>
      <c r="O592" s="55">
        <f>'demand data 2018'!C590</f>
        <v>0</v>
      </c>
      <c r="P592" s="55">
        <f>'demand data 2018'!D590</f>
        <v>0</v>
      </c>
      <c r="Q592" s="55">
        <f>'demand data 2018'!E590</f>
        <v>0</v>
      </c>
      <c r="R592" s="55">
        <f>'demand data 2018'!F590</f>
        <v>0</v>
      </c>
      <c r="S592" s="55">
        <f>'demand data 2018'!G590</f>
        <v>0</v>
      </c>
      <c r="T592" s="55">
        <f>'demand data 2018'!H590</f>
        <v>0</v>
      </c>
      <c r="U592" s="55">
        <f>'demand data 2018'!I590</f>
        <v>0</v>
      </c>
      <c r="V592" s="55">
        <f>'demand data 2018'!J590</f>
        <v>0</v>
      </c>
      <c r="W592" s="34" t="str">
        <f t="shared" si="37"/>
        <v>Different</v>
      </c>
      <c r="X592" s="38">
        <f t="shared" si="38"/>
        <v>0</v>
      </c>
      <c r="Y592" s="34">
        <f t="shared" si="39"/>
        <v>0</v>
      </c>
      <c r="Z592" s="57">
        <f t="shared" si="40"/>
        <v>0</v>
      </c>
    </row>
    <row r="593" spans="2:26" x14ac:dyDescent="0.2">
      <c r="B593" s="46" t="s">
        <v>662</v>
      </c>
      <c r="C593" s="46"/>
      <c r="D593" s="48">
        <v>17</v>
      </c>
      <c r="E593" s="48">
        <v>17</v>
      </c>
      <c r="F593" s="48">
        <v>17</v>
      </c>
      <c r="G593" s="48">
        <v>17</v>
      </c>
      <c r="H593" s="48">
        <v>17</v>
      </c>
      <c r="I593" s="48">
        <v>17</v>
      </c>
      <c r="J593" s="48">
        <v>17</v>
      </c>
      <c r="K593" s="48">
        <v>17</v>
      </c>
      <c r="L593" s="37"/>
      <c r="M593" s="55" t="str">
        <f>'demand data 2018'!A591</f>
        <v>LOVE40</v>
      </c>
      <c r="N593" s="55">
        <f>'demand data 2018'!B591</f>
        <v>0</v>
      </c>
      <c r="O593" s="55">
        <f>'demand data 2018'!C591</f>
        <v>626</v>
      </c>
      <c r="P593" s="55">
        <f>'demand data 2018'!D591</f>
        <v>694</v>
      </c>
      <c r="Q593" s="55">
        <f>'demand data 2018'!E591</f>
        <v>718</v>
      </c>
      <c r="R593" s="55">
        <f>'demand data 2018'!F591</f>
        <v>728</v>
      </c>
      <c r="S593" s="55">
        <f>'demand data 2018'!G591</f>
        <v>736</v>
      </c>
      <c r="T593" s="55">
        <f>'demand data 2018'!H591</f>
        <v>743</v>
      </c>
      <c r="U593" s="55">
        <f>'demand data 2018'!I591</f>
        <v>749</v>
      </c>
      <c r="V593" s="55">
        <f>'demand data 2018'!J591</f>
        <v>756</v>
      </c>
      <c r="W593" s="34" t="str">
        <f t="shared" si="37"/>
        <v>Different</v>
      </c>
      <c r="X593" s="38">
        <f t="shared" si="38"/>
        <v>17</v>
      </c>
      <c r="Y593" s="34">
        <f t="shared" si="39"/>
        <v>626</v>
      </c>
      <c r="Z593" s="57">
        <f t="shared" si="40"/>
        <v>-35.823529411764703</v>
      </c>
    </row>
    <row r="594" spans="2:26" x14ac:dyDescent="0.2">
      <c r="B594" s="46" t="s">
        <v>30</v>
      </c>
      <c r="C594" s="46"/>
      <c r="D594" s="48">
        <v>0</v>
      </c>
      <c r="E594" s="48">
        <v>0</v>
      </c>
      <c r="F594" s="48">
        <v>0</v>
      </c>
      <c r="G594" s="48">
        <v>0</v>
      </c>
      <c r="H594" s="48">
        <v>0</v>
      </c>
      <c r="I594" s="48">
        <v>0</v>
      </c>
      <c r="J594" s="48">
        <v>0</v>
      </c>
      <c r="K594" s="48">
        <v>0</v>
      </c>
      <c r="L594" s="37"/>
      <c r="M594" s="55" t="str">
        <f>'demand data 2018'!A592</f>
        <v>LUIC1Q</v>
      </c>
      <c r="N594" s="55">
        <f>'demand data 2018'!B592</f>
        <v>0</v>
      </c>
      <c r="O594" s="55">
        <f>'demand data 2018'!C592</f>
        <v>0</v>
      </c>
      <c r="P594" s="55">
        <f>'demand data 2018'!D592</f>
        <v>0</v>
      </c>
      <c r="Q594" s="55">
        <f>'demand data 2018'!E592</f>
        <v>0</v>
      </c>
      <c r="R594" s="55">
        <f>'demand data 2018'!F592</f>
        <v>0</v>
      </c>
      <c r="S594" s="55">
        <f>'demand data 2018'!G592</f>
        <v>0</v>
      </c>
      <c r="T594" s="55">
        <f>'demand data 2018'!H592</f>
        <v>0</v>
      </c>
      <c r="U594" s="55">
        <f>'demand data 2018'!I592</f>
        <v>0</v>
      </c>
      <c r="V594" s="55">
        <f>'demand data 2018'!J592</f>
        <v>0</v>
      </c>
      <c r="W594" s="34" t="str">
        <f t="shared" si="37"/>
        <v>Different</v>
      </c>
      <c r="X594" s="38">
        <f t="shared" si="38"/>
        <v>0</v>
      </c>
      <c r="Y594" s="34">
        <f t="shared" si="39"/>
        <v>0</v>
      </c>
      <c r="Z594" s="57">
        <f t="shared" si="40"/>
        <v>0</v>
      </c>
    </row>
    <row r="595" spans="2:26" x14ac:dyDescent="0.2">
      <c r="B595" s="46" t="s">
        <v>29</v>
      </c>
      <c r="C595" s="46"/>
      <c r="D595" s="48">
        <v>0</v>
      </c>
      <c r="E595" s="48">
        <v>0</v>
      </c>
      <c r="F595" s="48">
        <v>0</v>
      </c>
      <c r="G595" s="48">
        <v>0</v>
      </c>
      <c r="H595" s="48">
        <v>0</v>
      </c>
      <c r="I595" s="48">
        <v>0</v>
      </c>
      <c r="J595" s="48">
        <v>0</v>
      </c>
      <c r="K595" s="48">
        <v>0</v>
      </c>
      <c r="L595" s="37"/>
      <c r="M595" s="55" t="str">
        <f>'demand data 2018'!A593</f>
        <v>LUIC1R</v>
      </c>
      <c r="N595" s="55">
        <f>'demand data 2018'!B593</f>
        <v>0</v>
      </c>
      <c r="O595" s="55">
        <f>'demand data 2018'!C593</f>
        <v>0</v>
      </c>
      <c r="P595" s="55">
        <f>'demand data 2018'!D593</f>
        <v>0</v>
      </c>
      <c r="Q595" s="55">
        <f>'demand data 2018'!E593</f>
        <v>0</v>
      </c>
      <c r="R595" s="55">
        <f>'demand data 2018'!F593</f>
        <v>0</v>
      </c>
      <c r="S595" s="55">
        <f>'demand data 2018'!G593</f>
        <v>0</v>
      </c>
      <c r="T595" s="55">
        <f>'demand data 2018'!H593</f>
        <v>0</v>
      </c>
      <c r="U595" s="55">
        <f>'demand data 2018'!I593</f>
        <v>0</v>
      </c>
      <c r="V595" s="55">
        <f>'demand data 2018'!J593</f>
        <v>0</v>
      </c>
      <c r="W595" s="34" t="str">
        <f t="shared" si="37"/>
        <v>Different</v>
      </c>
      <c r="X595" s="38">
        <f t="shared" si="38"/>
        <v>0</v>
      </c>
      <c r="Y595" s="34">
        <f t="shared" si="39"/>
        <v>0</v>
      </c>
      <c r="Z595" s="57">
        <f t="shared" si="40"/>
        <v>0</v>
      </c>
    </row>
    <row r="596" spans="2:26" x14ac:dyDescent="0.2">
      <c r="B596" s="46" t="s">
        <v>31</v>
      </c>
      <c r="C596" s="46"/>
      <c r="D596" s="48">
        <v>0</v>
      </c>
      <c r="E596" s="48">
        <v>0</v>
      </c>
      <c r="F596" s="48">
        <v>0</v>
      </c>
      <c r="G596" s="48">
        <v>0</v>
      </c>
      <c r="H596" s="48">
        <v>0</v>
      </c>
      <c r="I596" s="48">
        <v>0</v>
      </c>
      <c r="J596" s="48">
        <v>0</v>
      </c>
      <c r="K596" s="48">
        <v>0</v>
      </c>
      <c r="L596" s="37"/>
      <c r="M596" s="55" t="str">
        <f>'demand data 2018'!A594</f>
        <v>LUMB1Q</v>
      </c>
      <c r="N596" s="55">
        <f>'demand data 2018'!B594</f>
        <v>0</v>
      </c>
      <c r="O596" s="55">
        <f>'demand data 2018'!C594</f>
        <v>0</v>
      </c>
      <c r="P596" s="55">
        <f>'demand data 2018'!D594</f>
        <v>0</v>
      </c>
      <c r="Q596" s="55">
        <f>'demand data 2018'!E594</f>
        <v>0</v>
      </c>
      <c r="R596" s="55">
        <f>'demand data 2018'!F594</f>
        <v>0</v>
      </c>
      <c r="S596" s="55">
        <f>'demand data 2018'!G594</f>
        <v>0</v>
      </c>
      <c r="T596" s="55">
        <f>'demand data 2018'!H594</f>
        <v>0</v>
      </c>
      <c r="U596" s="55">
        <f>'demand data 2018'!I594</f>
        <v>0</v>
      </c>
      <c r="V596" s="55">
        <f>'demand data 2018'!J594</f>
        <v>0</v>
      </c>
      <c r="W596" s="34" t="str">
        <f t="shared" si="37"/>
        <v>Different</v>
      </c>
      <c r="X596" s="38">
        <f t="shared" si="38"/>
        <v>0</v>
      </c>
      <c r="Y596" s="34">
        <f t="shared" si="39"/>
        <v>0</v>
      </c>
      <c r="Z596" s="57">
        <f t="shared" si="40"/>
        <v>0</v>
      </c>
    </row>
    <row r="597" spans="2:26" x14ac:dyDescent="0.2">
      <c r="B597" s="46" t="s">
        <v>182</v>
      </c>
      <c r="C597" s="46"/>
      <c r="D597" s="48">
        <v>0</v>
      </c>
      <c r="E597" s="48">
        <v>0</v>
      </c>
      <c r="F597" s="48">
        <v>0</v>
      </c>
      <c r="G597" s="48">
        <v>0</v>
      </c>
      <c r="H597" s="48">
        <v>0</v>
      </c>
      <c r="I597" s="48">
        <v>0</v>
      </c>
      <c r="J597" s="48">
        <v>0</v>
      </c>
      <c r="K597" s="48">
        <v>0</v>
      </c>
      <c r="L597" s="37"/>
      <c r="M597" s="55" t="str">
        <f>'demand data 2018'!A595</f>
        <v>LUMB1R</v>
      </c>
      <c r="N597" s="55">
        <f>'demand data 2018'!B595</f>
        <v>0</v>
      </c>
      <c r="O597" s="55">
        <f>'demand data 2018'!C595</f>
        <v>0</v>
      </c>
      <c r="P597" s="55">
        <f>'demand data 2018'!D595</f>
        <v>0</v>
      </c>
      <c r="Q597" s="55">
        <f>'demand data 2018'!E595</f>
        <v>0</v>
      </c>
      <c r="R597" s="55">
        <f>'demand data 2018'!F595</f>
        <v>0</v>
      </c>
      <c r="S597" s="55">
        <f>'demand data 2018'!G595</f>
        <v>0</v>
      </c>
      <c r="T597" s="55">
        <f>'demand data 2018'!H595</f>
        <v>0</v>
      </c>
      <c r="U597" s="55">
        <f>'demand data 2018'!I595</f>
        <v>0</v>
      </c>
      <c r="V597" s="55">
        <f>'demand data 2018'!J595</f>
        <v>0</v>
      </c>
      <c r="W597" s="34" t="str">
        <f t="shared" si="37"/>
        <v>Different</v>
      </c>
      <c r="X597" s="38">
        <f t="shared" si="38"/>
        <v>0</v>
      </c>
      <c r="Y597" s="34">
        <f t="shared" si="39"/>
        <v>0</v>
      </c>
      <c r="Z597" s="57">
        <f t="shared" si="40"/>
        <v>0</v>
      </c>
    </row>
    <row r="598" spans="2:26" x14ac:dyDescent="0.2">
      <c r="B598" s="46" t="s">
        <v>183</v>
      </c>
      <c r="C598" s="46"/>
      <c r="D598" s="48">
        <v>0</v>
      </c>
      <c r="E598" s="48">
        <v>0</v>
      </c>
      <c r="F598" s="48">
        <v>0</v>
      </c>
      <c r="G598" s="48">
        <v>0</v>
      </c>
      <c r="H598" s="48">
        <v>0</v>
      </c>
      <c r="I598" s="48">
        <v>0</v>
      </c>
      <c r="J598" s="48">
        <v>0</v>
      </c>
      <c r="K598" s="48">
        <v>0</v>
      </c>
      <c r="L598" s="37"/>
      <c r="M598" s="55" t="str">
        <f>'demand data 2018'!A596</f>
        <v>LUNA1Q</v>
      </c>
      <c r="N598" s="55">
        <f>'demand data 2018'!B596</f>
        <v>0</v>
      </c>
      <c r="O598" s="55">
        <f>'demand data 2018'!C596</f>
        <v>10</v>
      </c>
      <c r="P598" s="55">
        <f>'demand data 2018'!D596</f>
        <v>10</v>
      </c>
      <c r="Q598" s="55">
        <f>'demand data 2018'!E596</f>
        <v>10</v>
      </c>
      <c r="R598" s="55">
        <f>'demand data 2018'!F596</f>
        <v>10</v>
      </c>
      <c r="S598" s="55">
        <f>'demand data 2018'!G596</f>
        <v>10</v>
      </c>
      <c r="T598" s="55">
        <f>'demand data 2018'!H596</f>
        <v>10</v>
      </c>
      <c r="U598" s="55">
        <f>'demand data 2018'!I596</f>
        <v>10</v>
      </c>
      <c r="V598" s="55">
        <f>'demand data 2018'!J596</f>
        <v>9</v>
      </c>
      <c r="W598" s="34" t="str">
        <f t="shared" si="37"/>
        <v>Different</v>
      </c>
      <c r="X598" s="38">
        <f t="shared" si="38"/>
        <v>0</v>
      </c>
      <c r="Y598" s="34">
        <f t="shared" si="39"/>
        <v>10</v>
      </c>
      <c r="Z598" s="57">
        <f t="shared" si="40"/>
        <v>0</v>
      </c>
    </row>
    <row r="599" spans="2:26" x14ac:dyDescent="0.2">
      <c r="B599" s="46" t="s">
        <v>85</v>
      </c>
      <c r="C599" s="46"/>
      <c r="D599" s="48">
        <v>0</v>
      </c>
      <c r="E599" s="48">
        <v>0</v>
      </c>
      <c r="F599" s="48">
        <v>0</v>
      </c>
      <c r="G599" s="48">
        <v>0</v>
      </c>
      <c r="H599" s="48">
        <v>0</v>
      </c>
      <c r="I599" s="48">
        <v>0</v>
      </c>
      <c r="J599" s="48">
        <v>0</v>
      </c>
      <c r="K599" s="48">
        <v>0</v>
      </c>
      <c r="L599" s="37"/>
      <c r="M599" s="55" t="str">
        <f>'demand data 2018'!A597</f>
        <v>LUNA1R</v>
      </c>
      <c r="N599" s="55">
        <f>'demand data 2018'!B597</f>
        <v>0</v>
      </c>
      <c r="O599" s="55">
        <f>'demand data 2018'!C597</f>
        <v>10</v>
      </c>
      <c r="P599" s="55">
        <f>'demand data 2018'!D597</f>
        <v>10</v>
      </c>
      <c r="Q599" s="55">
        <f>'demand data 2018'!E597</f>
        <v>10</v>
      </c>
      <c r="R599" s="55">
        <f>'demand data 2018'!F597</f>
        <v>10</v>
      </c>
      <c r="S599" s="55">
        <f>'demand data 2018'!G597</f>
        <v>10</v>
      </c>
      <c r="T599" s="55">
        <f>'demand data 2018'!H597</f>
        <v>10</v>
      </c>
      <c r="U599" s="55">
        <f>'demand data 2018'!I597</f>
        <v>10</v>
      </c>
      <c r="V599" s="55">
        <f>'demand data 2018'!J597</f>
        <v>9</v>
      </c>
      <c r="W599" s="34" t="str">
        <f t="shared" si="37"/>
        <v>Different</v>
      </c>
      <c r="X599" s="38">
        <f t="shared" si="38"/>
        <v>0</v>
      </c>
      <c r="Y599" s="34">
        <f t="shared" si="39"/>
        <v>10</v>
      </c>
      <c r="Z599" s="57">
        <f t="shared" si="40"/>
        <v>0</v>
      </c>
    </row>
    <row r="600" spans="2:26" x14ac:dyDescent="0.2">
      <c r="B600" s="46" t="s">
        <v>86</v>
      </c>
      <c r="C600" s="46"/>
      <c r="D600" s="48">
        <v>0</v>
      </c>
      <c r="E600" s="48">
        <v>0</v>
      </c>
      <c r="F600" s="48">
        <v>0</v>
      </c>
      <c r="G600" s="48">
        <v>0</v>
      </c>
      <c r="H600" s="48">
        <v>0</v>
      </c>
      <c r="I600" s="48">
        <v>0</v>
      </c>
      <c r="J600" s="48">
        <v>0</v>
      </c>
      <c r="K600" s="48">
        <v>0</v>
      </c>
      <c r="L600" s="37"/>
      <c r="M600" s="55" t="str">
        <f>'demand data 2018'!A598</f>
        <v>LYND1Q</v>
      </c>
      <c r="N600" s="55">
        <f>'demand data 2018'!B598</f>
        <v>0</v>
      </c>
      <c r="O600" s="55">
        <f>'demand data 2018'!C598</f>
        <v>11</v>
      </c>
      <c r="P600" s="55">
        <f>'demand data 2018'!D598</f>
        <v>11</v>
      </c>
      <c r="Q600" s="55">
        <f>'demand data 2018'!E598</f>
        <v>11</v>
      </c>
      <c r="R600" s="55">
        <f>'demand data 2018'!F598</f>
        <v>11</v>
      </c>
      <c r="S600" s="55">
        <f>'demand data 2018'!G598</f>
        <v>11</v>
      </c>
      <c r="T600" s="55">
        <f>'demand data 2018'!H598</f>
        <v>11</v>
      </c>
      <c r="U600" s="55">
        <f>'demand data 2018'!I598</f>
        <v>11</v>
      </c>
      <c r="V600" s="55">
        <f>'demand data 2018'!J598</f>
        <v>11</v>
      </c>
      <c r="W600" s="34" t="str">
        <f t="shared" si="37"/>
        <v>Different</v>
      </c>
      <c r="X600" s="38">
        <f t="shared" si="38"/>
        <v>0</v>
      </c>
      <c r="Y600" s="34">
        <f t="shared" si="39"/>
        <v>11</v>
      </c>
      <c r="Z600" s="57">
        <f t="shared" si="40"/>
        <v>0</v>
      </c>
    </row>
    <row r="601" spans="2:26" x14ac:dyDescent="0.2">
      <c r="B601" s="46" t="s">
        <v>619</v>
      </c>
      <c r="C601" s="46"/>
      <c r="D601" s="48">
        <v>5</v>
      </c>
      <c r="E601" s="48">
        <v>5</v>
      </c>
      <c r="F601" s="48">
        <v>5</v>
      </c>
      <c r="G601" s="48">
        <v>5</v>
      </c>
      <c r="H601" s="48">
        <v>5</v>
      </c>
      <c r="I601" s="48">
        <v>5</v>
      </c>
      <c r="J601" s="48">
        <v>5</v>
      </c>
      <c r="K601" s="48">
        <v>5</v>
      </c>
      <c r="L601" s="37"/>
      <c r="M601" s="55" t="str">
        <f>'demand data 2018'!A599</f>
        <v>LYND1R</v>
      </c>
      <c r="N601" s="55">
        <f>'demand data 2018'!B599</f>
        <v>0</v>
      </c>
      <c r="O601" s="55">
        <f>'demand data 2018'!C599</f>
        <v>11</v>
      </c>
      <c r="P601" s="55">
        <f>'demand data 2018'!D599</f>
        <v>11</v>
      </c>
      <c r="Q601" s="55">
        <f>'demand data 2018'!E599</f>
        <v>11</v>
      </c>
      <c r="R601" s="55">
        <f>'demand data 2018'!F599</f>
        <v>11</v>
      </c>
      <c r="S601" s="55">
        <f>'demand data 2018'!G599</f>
        <v>11</v>
      </c>
      <c r="T601" s="55">
        <f>'demand data 2018'!H599</f>
        <v>11</v>
      </c>
      <c r="U601" s="55">
        <f>'demand data 2018'!I599</f>
        <v>11</v>
      </c>
      <c r="V601" s="55">
        <f>'demand data 2018'!J599</f>
        <v>11</v>
      </c>
      <c r="W601" s="34" t="str">
        <f t="shared" si="37"/>
        <v>Different</v>
      </c>
      <c r="X601" s="38">
        <f t="shared" si="38"/>
        <v>5</v>
      </c>
      <c r="Y601" s="34">
        <f t="shared" si="39"/>
        <v>11</v>
      </c>
      <c r="Z601" s="57">
        <f t="shared" si="40"/>
        <v>-1.2</v>
      </c>
    </row>
    <row r="602" spans="2:26" x14ac:dyDescent="0.2">
      <c r="B602" s="46" t="s">
        <v>620</v>
      </c>
      <c r="C602" s="49"/>
      <c r="D602" s="48">
        <v>5</v>
      </c>
      <c r="E602" s="48">
        <v>5</v>
      </c>
      <c r="F602" s="48">
        <v>5</v>
      </c>
      <c r="G602" s="48">
        <v>5</v>
      </c>
      <c r="H602" s="48">
        <v>5</v>
      </c>
      <c r="I602" s="48">
        <v>5</v>
      </c>
      <c r="J602" s="48">
        <v>5</v>
      </c>
      <c r="K602" s="48">
        <v>5</v>
      </c>
      <c r="L602" s="37"/>
      <c r="M602" s="55" t="str">
        <f>'demand data 2018'!A600</f>
        <v>MACC20</v>
      </c>
      <c r="N602" s="55">
        <f>'demand data 2018'!B600</f>
        <v>0</v>
      </c>
      <c r="O602" s="55">
        <f>'demand data 2018'!C600</f>
        <v>47</v>
      </c>
      <c r="P602" s="55">
        <f>'demand data 2018'!D600</f>
        <v>48</v>
      </c>
      <c r="Q602" s="55">
        <f>'demand data 2018'!E600</f>
        <v>48</v>
      </c>
      <c r="R602" s="55">
        <f>'demand data 2018'!F600</f>
        <v>49</v>
      </c>
      <c r="S602" s="55">
        <f>'demand data 2018'!G600</f>
        <v>49</v>
      </c>
      <c r="T602" s="55">
        <f>'demand data 2018'!H600</f>
        <v>49</v>
      </c>
      <c r="U602" s="55">
        <f>'demand data 2018'!I600</f>
        <v>49</v>
      </c>
      <c r="V602" s="55">
        <f>'demand data 2018'!J600</f>
        <v>50</v>
      </c>
      <c r="W602" s="34" t="str">
        <f t="shared" si="37"/>
        <v>Different</v>
      </c>
      <c r="X602" s="38">
        <f t="shared" si="38"/>
        <v>5</v>
      </c>
      <c r="Y602" s="34">
        <f t="shared" si="39"/>
        <v>47</v>
      </c>
      <c r="Z602" s="57">
        <f t="shared" si="40"/>
        <v>-8.4</v>
      </c>
    </row>
    <row r="603" spans="2:26" x14ac:dyDescent="0.2">
      <c r="B603" s="46" t="s">
        <v>887</v>
      </c>
      <c r="C603" s="47"/>
      <c r="D603" s="48">
        <v>15</v>
      </c>
      <c r="E603" s="48">
        <v>16</v>
      </c>
      <c r="F603" s="48">
        <v>16</v>
      </c>
      <c r="G603" s="48">
        <v>16</v>
      </c>
      <c r="H603" s="48">
        <v>17</v>
      </c>
      <c r="I603" s="48">
        <v>17</v>
      </c>
      <c r="J603" s="48">
        <v>17</v>
      </c>
      <c r="K603" s="48">
        <v>18</v>
      </c>
      <c r="L603" s="37"/>
      <c r="M603" s="55" t="str">
        <f>'demand data 2018'!A601</f>
        <v>MACC40</v>
      </c>
      <c r="N603" s="55">
        <f>'demand data 2018'!B601</f>
        <v>0</v>
      </c>
      <c r="O603" s="55">
        <f>'demand data 2018'!C601</f>
        <v>0</v>
      </c>
      <c r="P603" s="55">
        <f>'demand data 2018'!D601</f>
        <v>0</v>
      </c>
      <c r="Q603" s="55">
        <f>'demand data 2018'!E601</f>
        <v>0</v>
      </c>
      <c r="R603" s="55">
        <f>'demand data 2018'!F601</f>
        <v>0</v>
      </c>
      <c r="S603" s="55">
        <f>'demand data 2018'!G601</f>
        <v>0</v>
      </c>
      <c r="T603" s="55">
        <f>'demand data 2018'!H601</f>
        <v>0</v>
      </c>
      <c r="U603" s="55">
        <f>'demand data 2018'!I601</f>
        <v>0</v>
      </c>
      <c r="V603" s="55">
        <f>'demand data 2018'!J601</f>
        <v>0</v>
      </c>
      <c r="W603" s="34" t="str">
        <f t="shared" si="37"/>
        <v>Different</v>
      </c>
      <c r="X603" s="38">
        <f t="shared" si="38"/>
        <v>16</v>
      </c>
      <c r="Y603" s="34">
        <f t="shared" si="39"/>
        <v>0</v>
      </c>
      <c r="Z603" s="57">
        <f t="shared" si="40"/>
        <v>1</v>
      </c>
    </row>
    <row r="604" spans="2:26" x14ac:dyDescent="0.2">
      <c r="B604" s="46" t="s">
        <v>888</v>
      </c>
      <c r="C604" s="46"/>
      <c r="D604" s="48">
        <v>15</v>
      </c>
      <c r="E604" s="48">
        <v>16</v>
      </c>
      <c r="F604" s="48">
        <v>16</v>
      </c>
      <c r="G604" s="48">
        <v>16</v>
      </c>
      <c r="H604" s="48">
        <v>17</v>
      </c>
      <c r="I604" s="48">
        <v>17</v>
      </c>
      <c r="J604" s="48">
        <v>17</v>
      </c>
      <c r="K604" s="48">
        <v>18</v>
      </c>
      <c r="L604" s="37"/>
      <c r="M604" s="55" t="str">
        <f>'demand data 2018'!A602</f>
        <v>MACD10</v>
      </c>
      <c r="N604" s="55">
        <f>'demand data 2018'!B602</f>
        <v>0</v>
      </c>
      <c r="O604" s="55">
        <f>'demand data 2018'!C602</f>
        <v>0</v>
      </c>
      <c r="P604" s="55">
        <f>'demand data 2018'!D602</f>
        <v>15</v>
      </c>
      <c r="Q604" s="55">
        <f>'demand data 2018'!E602</f>
        <v>15</v>
      </c>
      <c r="R604" s="55">
        <f>'demand data 2018'!F602</f>
        <v>15</v>
      </c>
      <c r="S604" s="55">
        <f>'demand data 2018'!G602</f>
        <v>15</v>
      </c>
      <c r="T604" s="55">
        <f>'demand data 2018'!H602</f>
        <v>15</v>
      </c>
      <c r="U604" s="55">
        <f>'demand data 2018'!I602</f>
        <v>15</v>
      </c>
      <c r="V604" s="55">
        <f>'demand data 2018'!J602</f>
        <v>15</v>
      </c>
      <c r="W604" s="34" t="str">
        <f t="shared" si="37"/>
        <v>Different</v>
      </c>
      <c r="X604" s="38">
        <f t="shared" si="38"/>
        <v>16</v>
      </c>
      <c r="Y604" s="34">
        <f t="shared" si="39"/>
        <v>0</v>
      </c>
      <c r="Z604" s="57">
        <f t="shared" si="40"/>
        <v>1</v>
      </c>
    </row>
    <row r="605" spans="2:26" x14ac:dyDescent="0.2">
      <c r="B605" s="46" t="s">
        <v>207</v>
      </c>
      <c r="C605" s="46"/>
      <c r="D605" s="48">
        <v>0</v>
      </c>
      <c r="E605" s="48">
        <v>0</v>
      </c>
      <c r="F605" s="48">
        <v>0</v>
      </c>
      <c r="G605" s="48">
        <v>0</v>
      </c>
      <c r="H605" s="48">
        <v>0</v>
      </c>
      <c r="I605" s="48">
        <v>0</v>
      </c>
      <c r="J605" s="48">
        <v>0</v>
      </c>
      <c r="K605" s="48">
        <v>0</v>
      </c>
      <c r="L605" s="37"/>
      <c r="M605" s="55" t="str">
        <f>'demand data 2018'!A603</f>
        <v>MAGA20</v>
      </c>
      <c r="N605" s="55">
        <f>'demand data 2018'!B603</f>
        <v>0</v>
      </c>
      <c r="O605" s="55">
        <f>'demand data 2018'!C603</f>
        <v>26</v>
      </c>
      <c r="P605" s="55">
        <f>'demand data 2018'!D603</f>
        <v>26</v>
      </c>
      <c r="Q605" s="55">
        <f>'demand data 2018'!E603</f>
        <v>26</v>
      </c>
      <c r="R605" s="55">
        <f>'demand data 2018'!F603</f>
        <v>27</v>
      </c>
      <c r="S605" s="55">
        <f>'demand data 2018'!G603</f>
        <v>27</v>
      </c>
      <c r="T605" s="55">
        <f>'demand data 2018'!H603</f>
        <v>27</v>
      </c>
      <c r="U605" s="55">
        <f>'demand data 2018'!I603</f>
        <v>28</v>
      </c>
      <c r="V605" s="55">
        <f>'demand data 2018'!J603</f>
        <v>28</v>
      </c>
      <c r="W605" s="34" t="str">
        <f t="shared" si="37"/>
        <v>Different</v>
      </c>
      <c r="X605" s="38">
        <f t="shared" si="38"/>
        <v>0</v>
      </c>
      <c r="Y605" s="34">
        <f t="shared" si="39"/>
        <v>26</v>
      </c>
      <c r="Z605" s="57">
        <f t="shared" si="40"/>
        <v>0</v>
      </c>
    </row>
    <row r="606" spans="2:26" x14ac:dyDescent="0.2">
      <c r="B606" s="46" t="s">
        <v>373</v>
      </c>
      <c r="C606" s="46"/>
      <c r="D606" s="48">
        <v>76</v>
      </c>
      <c r="E606" s="48">
        <v>71</v>
      </c>
      <c r="F606" s="48">
        <v>67</v>
      </c>
      <c r="G606" s="48">
        <v>67</v>
      </c>
      <c r="H606" s="48">
        <v>67</v>
      </c>
      <c r="I606" s="48">
        <v>67</v>
      </c>
      <c r="J606" s="48">
        <v>67</v>
      </c>
      <c r="K606" s="48">
        <v>67</v>
      </c>
      <c r="L606" s="37"/>
      <c r="M606" s="55" t="str">
        <f>'demand data 2018'!A604</f>
        <v>MAHI10</v>
      </c>
      <c r="N606" s="55">
        <f>'demand data 2018'!B604</f>
        <v>0</v>
      </c>
      <c r="O606" s="55">
        <f>'demand data 2018'!C604</f>
        <v>0</v>
      </c>
      <c r="P606" s="55">
        <f>'demand data 2018'!D604</f>
        <v>0</v>
      </c>
      <c r="Q606" s="55">
        <f>'demand data 2018'!E604</f>
        <v>0</v>
      </c>
      <c r="R606" s="55">
        <f>'demand data 2018'!F604</f>
        <v>0</v>
      </c>
      <c r="S606" s="55">
        <f>'demand data 2018'!G604</f>
        <v>0</v>
      </c>
      <c r="T606" s="55">
        <f>'demand data 2018'!H604</f>
        <v>0</v>
      </c>
      <c r="U606" s="55">
        <f>'demand data 2018'!I604</f>
        <v>0</v>
      </c>
      <c r="V606" s="55">
        <f>'demand data 2018'!J604</f>
        <v>0</v>
      </c>
      <c r="W606" s="34" t="str">
        <f t="shared" si="37"/>
        <v>Different</v>
      </c>
      <c r="X606" s="38">
        <f t="shared" si="38"/>
        <v>71</v>
      </c>
      <c r="Y606" s="34">
        <f t="shared" si="39"/>
        <v>0</v>
      </c>
      <c r="Z606" s="57">
        <f t="shared" si="40"/>
        <v>1</v>
      </c>
    </row>
    <row r="607" spans="2:26" x14ac:dyDescent="0.2">
      <c r="B607" s="46" t="s">
        <v>258</v>
      </c>
      <c r="C607" s="46"/>
      <c r="D607" s="48">
        <v>315</v>
      </c>
      <c r="E607" s="48">
        <v>316</v>
      </c>
      <c r="F607" s="48">
        <v>316</v>
      </c>
      <c r="G607" s="48">
        <v>317</v>
      </c>
      <c r="H607" s="48">
        <v>319</v>
      </c>
      <c r="I607" s="48">
        <v>322</v>
      </c>
      <c r="J607" s="48">
        <v>325</v>
      </c>
      <c r="K607" s="48">
        <v>329</v>
      </c>
      <c r="L607" s="37"/>
      <c r="M607" s="55" t="str">
        <f>'demand data 2018'!A605</f>
        <v>MAHI20</v>
      </c>
      <c r="N607" s="55">
        <f>'demand data 2018'!B605</f>
        <v>0</v>
      </c>
      <c r="O607" s="55">
        <f>'demand data 2018'!C605</f>
        <v>0</v>
      </c>
      <c r="P607" s="55">
        <f>'demand data 2018'!D605</f>
        <v>0</v>
      </c>
      <c r="Q607" s="55">
        <f>'demand data 2018'!E605</f>
        <v>0</v>
      </c>
      <c r="R607" s="55">
        <f>'demand data 2018'!F605</f>
        <v>0</v>
      </c>
      <c r="S607" s="55">
        <f>'demand data 2018'!G605</f>
        <v>0</v>
      </c>
      <c r="T607" s="55">
        <f>'demand data 2018'!H605</f>
        <v>0</v>
      </c>
      <c r="U607" s="55">
        <f>'demand data 2018'!I605</f>
        <v>0</v>
      </c>
      <c r="V607" s="55">
        <f>'demand data 2018'!J605</f>
        <v>0</v>
      </c>
      <c r="W607" s="34" t="str">
        <f t="shared" si="37"/>
        <v>Different</v>
      </c>
      <c r="X607" s="38">
        <f t="shared" si="38"/>
        <v>316</v>
      </c>
      <c r="Y607" s="34">
        <f t="shared" si="39"/>
        <v>0</v>
      </c>
      <c r="Z607" s="57">
        <f t="shared" si="40"/>
        <v>1</v>
      </c>
    </row>
    <row r="608" spans="2:26" x14ac:dyDescent="0.2">
      <c r="B608" s="46" t="s">
        <v>208</v>
      </c>
      <c r="C608" s="46"/>
      <c r="D608" s="48">
        <v>0</v>
      </c>
      <c r="E608" s="48">
        <v>0</v>
      </c>
      <c r="F608" s="48">
        <v>0</v>
      </c>
      <c r="G608" s="48">
        <v>0</v>
      </c>
      <c r="H608" s="48">
        <v>0</v>
      </c>
      <c r="I608" s="48">
        <v>0</v>
      </c>
      <c r="J608" s="48">
        <v>0</v>
      </c>
      <c r="K608" s="48">
        <v>0</v>
      </c>
      <c r="L608" s="37"/>
      <c r="M608" s="55" t="str">
        <f>'demand data 2018'!A606</f>
        <v>MANN40</v>
      </c>
      <c r="N608" s="55">
        <f>'demand data 2018'!B606</f>
        <v>0</v>
      </c>
      <c r="O608" s="55">
        <f>'demand data 2018'!C606</f>
        <v>675</v>
      </c>
      <c r="P608" s="55">
        <f>'demand data 2018'!D606</f>
        <v>775</v>
      </c>
      <c r="Q608" s="55">
        <f>'demand data 2018'!E606</f>
        <v>787</v>
      </c>
      <c r="R608" s="55">
        <f>'demand data 2018'!F606</f>
        <v>793</v>
      </c>
      <c r="S608" s="55">
        <f>'demand data 2018'!G606</f>
        <v>798</v>
      </c>
      <c r="T608" s="55">
        <f>'demand data 2018'!H606</f>
        <v>803</v>
      </c>
      <c r="U608" s="55">
        <f>'demand data 2018'!I606</f>
        <v>808</v>
      </c>
      <c r="V608" s="55">
        <f>'demand data 2018'!J606</f>
        <v>813</v>
      </c>
      <c r="W608" s="34" t="str">
        <f t="shared" si="37"/>
        <v>Different</v>
      </c>
      <c r="X608" s="38">
        <f t="shared" si="38"/>
        <v>0</v>
      </c>
      <c r="Y608" s="34">
        <f t="shared" si="39"/>
        <v>675</v>
      </c>
      <c r="Z608" s="57">
        <f t="shared" si="40"/>
        <v>0</v>
      </c>
    </row>
    <row r="609" spans="2:26" x14ac:dyDescent="0.2">
      <c r="B609" s="46" t="s">
        <v>209</v>
      </c>
      <c r="C609" s="46"/>
      <c r="D609" s="48">
        <v>0</v>
      </c>
      <c r="E609" s="48">
        <v>0</v>
      </c>
      <c r="F609" s="48">
        <v>0</v>
      </c>
      <c r="G609" s="48">
        <v>0</v>
      </c>
      <c r="H609" s="48">
        <v>0</v>
      </c>
      <c r="I609" s="48">
        <v>0</v>
      </c>
      <c r="J609" s="48">
        <v>0</v>
      </c>
      <c r="K609" s="48">
        <v>0</v>
      </c>
      <c r="L609" s="37"/>
      <c r="M609" s="55" t="str">
        <f>'demand data 2018'!A607</f>
        <v>MARG10</v>
      </c>
      <c r="N609" s="55">
        <f>'demand data 2018'!B607</f>
        <v>0</v>
      </c>
      <c r="O609" s="55">
        <f>'demand data 2018'!C607</f>
        <v>0</v>
      </c>
      <c r="P609" s="55">
        <f>'demand data 2018'!D607</f>
        <v>0</v>
      </c>
      <c r="Q609" s="55">
        <f>'demand data 2018'!E607</f>
        <v>0</v>
      </c>
      <c r="R609" s="55">
        <f>'demand data 2018'!F607</f>
        <v>0</v>
      </c>
      <c r="S609" s="55">
        <f>'demand data 2018'!G607</f>
        <v>0</v>
      </c>
      <c r="T609" s="55">
        <f>'demand data 2018'!H607</f>
        <v>0</v>
      </c>
      <c r="U609" s="55">
        <f>'demand data 2018'!I607</f>
        <v>0</v>
      </c>
      <c r="V609" s="55">
        <f>'demand data 2018'!J607</f>
        <v>0</v>
      </c>
      <c r="W609" s="34" t="str">
        <f t="shared" si="37"/>
        <v>Different</v>
      </c>
      <c r="X609" s="38">
        <f t="shared" si="38"/>
        <v>0</v>
      </c>
      <c r="Y609" s="34">
        <f t="shared" si="39"/>
        <v>0</v>
      </c>
      <c r="Z609" s="57">
        <f t="shared" si="40"/>
        <v>0</v>
      </c>
    </row>
    <row r="610" spans="2:26" x14ac:dyDescent="0.2">
      <c r="B610" s="46" t="s">
        <v>552</v>
      </c>
      <c r="C610" s="46"/>
      <c r="D610" s="48">
        <v>76</v>
      </c>
      <c r="E610" s="48">
        <v>76</v>
      </c>
      <c r="F610" s="48">
        <v>76</v>
      </c>
      <c r="G610" s="48">
        <v>77</v>
      </c>
      <c r="H610" s="48">
        <v>77</v>
      </c>
      <c r="I610" s="48">
        <v>77</v>
      </c>
      <c r="J610" s="48">
        <v>78</v>
      </c>
      <c r="K610" s="48">
        <v>78</v>
      </c>
      <c r="L610" s="37"/>
      <c r="M610" s="55" t="str">
        <f>'demand data 2018'!A608</f>
        <v>MAWO40</v>
      </c>
      <c r="N610" s="55">
        <f>'demand data 2018'!B608</f>
        <v>0</v>
      </c>
      <c r="O610" s="55">
        <f>'demand data 2018'!C608</f>
        <v>0</v>
      </c>
      <c r="P610" s="55">
        <f>'demand data 2018'!D608</f>
        <v>0</v>
      </c>
      <c r="Q610" s="55">
        <f>'demand data 2018'!E608</f>
        <v>0</v>
      </c>
      <c r="R610" s="55">
        <f>'demand data 2018'!F608</f>
        <v>0</v>
      </c>
      <c r="S610" s="55">
        <f>'demand data 2018'!G608</f>
        <v>0</v>
      </c>
      <c r="T610" s="55">
        <f>'demand data 2018'!H608</f>
        <v>0</v>
      </c>
      <c r="U610" s="55">
        <f>'demand data 2018'!I608</f>
        <v>0</v>
      </c>
      <c r="V610" s="55">
        <f>'demand data 2018'!J608</f>
        <v>0</v>
      </c>
      <c r="W610" s="34" t="str">
        <f t="shared" si="37"/>
        <v>Different</v>
      </c>
      <c r="X610" s="38">
        <f t="shared" si="38"/>
        <v>76</v>
      </c>
      <c r="Y610" s="34">
        <f t="shared" si="39"/>
        <v>0</v>
      </c>
      <c r="Z610" s="57">
        <f t="shared" si="40"/>
        <v>1</v>
      </c>
    </row>
    <row r="611" spans="2:26" x14ac:dyDescent="0.2">
      <c r="B611" s="46" t="s">
        <v>777</v>
      </c>
      <c r="C611" s="46"/>
      <c r="D611" s="48">
        <v>0</v>
      </c>
      <c r="E611" s="48">
        <v>0</v>
      </c>
      <c r="F611" s="48">
        <v>0</v>
      </c>
      <c r="G611" s="48">
        <v>0</v>
      </c>
      <c r="H611" s="48">
        <v>0</v>
      </c>
      <c r="I611" s="48">
        <v>0</v>
      </c>
      <c r="J611" s="48">
        <v>0</v>
      </c>
      <c r="K611" s="48">
        <v>0</v>
      </c>
      <c r="L611" s="37"/>
      <c r="M611" s="55" t="str">
        <f>'demand data 2018'!A609</f>
        <v>MAYB10</v>
      </c>
      <c r="N611" s="55">
        <f>'demand data 2018'!B609</f>
        <v>0</v>
      </c>
      <c r="O611" s="55">
        <f>'demand data 2018'!C609</f>
        <v>8</v>
      </c>
      <c r="P611" s="55">
        <f>'demand data 2018'!D609</f>
        <v>8</v>
      </c>
      <c r="Q611" s="55">
        <f>'demand data 2018'!E609</f>
        <v>8</v>
      </c>
      <c r="R611" s="55">
        <f>'demand data 2018'!F609</f>
        <v>8</v>
      </c>
      <c r="S611" s="55">
        <f>'demand data 2018'!G609</f>
        <v>8</v>
      </c>
      <c r="T611" s="55">
        <f>'demand data 2018'!H609</f>
        <v>8</v>
      </c>
      <c r="U611" s="55">
        <f>'demand data 2018'!I609</f>
        <v>8</v>
      </c>
      <c r="V611" s="55">
        <f>'demand data 2018'!J609</f>
        <v>8</v>
      </c>
      <c r="W611" s="34" t="str">
        <f t="shared" si="37"/>
        <v>Different</v>
      </c>
      <c r="X611" s="38">
        <f t="shared" si="38"/>
        <v>0</v>
      </c>
      <c r="Y611" s="34">
        <f t="shared" si="39"/>
        <v>8</v>
      </c>
      <c r="Z611" s="57">
        <f t="shared" si="40"/>
        <v>0</v>
      </c>
    </row>
    <row r="612" spans="2:26" x14ac:dyDescent="0.2">
      <c r="B612" s="46" t="s">
        <v>32</v>
      </c>
      <c r="C612" s="46"/>
      <c r="D612" s="48">
        <v>0</v>
      </c>
      <c r="E612" s="48">
        <v>0</v>
      </c>
      <c r="F612" s="48">
        <v>0</v>
      </c>
      <c r="G612" s="48">
        <v>0</v>
      </c>
      <c r="H612" s="48">
        <v>0</v>
      </c>
      <c r="I612" s="48">
        <v>0</v>
      </c>
      <c r="J612" s="48">
        <v>0</v>
      </c>
      <c r="K612" s="48">
        <v>0</v>
      </c>
      <c r="L612" s="37"/>
      <c r="M612" s="55" t="str">
        <f>'demand data 2018'!A610</f>
        <v>MAYT1T</v>
      </c>
      <c r="N612" s="55">
        <f>'demand data 2018'!B610</f>
        <v>0</v>
      </c>
      <c r="O612" s="55">
        <f>'demand data 2018'!C610</f>
        <v>0</v>
      </c>
      <c r="P612" s="55">
        <f>'demand data 2018'!D610</f>
        <v>0</v>
      </c>
      <c r="Q612" s="55">
        <f>'demand data 2018'!E610</f>
        <v>0</v>
      </c>
      <c r="R612" s="55">
        <f>'demand data 2018'!F610</f>
        <v>0</v>
      </c>
      <c r="S612" s="55">
        <f>'demand data 2018'!G610</f>
        <v>0</v>
      </c>
      <c r="T612" s="55">
        <f>'demand data 2018'!H610</f>
        <v>0</v>
      </c>
      <c r="U612" s="55">
        <f>'demand data 2018'!I610</f>
        <v>0</v>
      </c>
      <c r="V612" s="55">
        <f>'demand data 2018'!J610</f>
        <v>0</v>
      </c>
      <c r="W612" s="34" t="str">
        <f t="shared" si="37"/>
        <v>Different</v>
      </c>
      <c r="X612" s="38">
        <f t="shared" si="38"/>
        <v>0</v>
      </c>
      <c r="Y612" s="34">
        <f t="shared" si="39"/>
        <v>0</v>
      </c>
      <c r="Z612" s="57">
        <f t="shared" si="40"/>
        <v>0</v>
      </c>
    </row>
    <row r="613" spans="2:26" x14ac:dyDescent="0.2">
      <c r="B613" s="46" t="s">
        <v>34</v>
      </c>
      <c r="C613" s="46"/>
      <c r="D613" s="48">
        <v>0</v>
      </c>
      <c r="E613" s="48">
        <v>0</v>
      </c>
      <c r="F613" s="48">
        <v>0</v>
      </c>
      <c r="G613" s="48">
        <v>0</v>
      </c>
      <c r="H613" s="48">
        <v>0</v>
      </c>
      <c r="I613" s="48">
        <v>0</v>
      </c>
      <c r="J613" s="48">
        <v>0</v>
      </c>
      <c r="K613" s="48">
        <v>0</v>
      </c>
      <c r="L613" s="37"/>
      <c r="M613" s="55" t="str">
        <f>'demand data 2018'!A611</f>
        <v>MEAD10</v>
      </c>
      <c r="N613" s="55">
        <f>'demand data 2018'!B611</f>
        <v>0</v>
      </c>
      <c r="O613" s="55">
        <f>'demand data 2018'!C611</f>
        <v>22</v>
      </c>
      <c r="P613" s="55">
        <f>'demand data 2018'!D611</f>
        <v>22</v>
      </c>
      <c r="Q613" s="55">
        <f>'demand data 2018'!E611</f>
        <v>22</v>
      </c>
      <c r="R613" s="55">
        <f>'demand data 2018'!F611</f>
        <v>22</v>
      </c>
      <c r="S613" s="55">
        <f>'demand data 2018'!G611</f>
        <v>22</v>
      </c>
      <c r="T613" s="55">
        <f>'demand data 2018'!H611</f>
        <v>22</v>
      </c>
      <c r="U613" s="55">
        <f>'demand data 2018'!I611</f>
        <v>22</v>
      </c>
      <c r="V613" s="55">
        <f>'demand data 2018'!J611</f>
        <v>22</v>
      </c>
      <c r="W613" s="34" t="str">
        <f t="shared" si="37"/>
        <v>Different</v>
      </c>
      <c r="X613" s="38">
        <f t="shared" si="38"/>
        <v>0</v>
      </c>
      <c r="Y613" s="34">
        <f t="shared" si="39"/>
        <v>22</v>
      </c>
      <c r="Z613" s="57">
        <f t="shared" si="40"/>
        <v>0</v>
      </c>
    </row>
    <row r="614" spans="2:26" x14ac:dyDescent="0.2">
      <c r="B614" s="46" t="s">
        <v>139</v>
      </c>
      <c r="C614" s="46"/>
      <c r="D614" s="48">
        <v>0</v>
      </c>
      <c r="E614" s="48">
        <v>0</v>
      </c>
      <c r="F614" s="48">
        <v>0</v>
      </c>
      <c r="G614" s="48">
        <v>0</v>
      </c>
      <c r="H614" s="48">
        <v>0</v>
      </c>
      <c r="I614" s="48">
        <v>0</v>
      </c>
      <c r="J614" s="48">
        <v>0</v>
      </c>
      <c r="K614" s="48">
        <v>0</v>
      </c>
      <c r="L614" s="37"/>
      <c r="M614" s="55" t="str">
        <f>'demand data 2018'!A612</f>
        <v>MEDW40</v>
      </c>
      <c r="N614" s="55">
        <f>'demand data 2018'!B612</f>
        <v>0</v>
      </c>
      <c r="O614" s="55">
        <f>'demand data 2018'!C612</f>
        <v>0</v>
      </c>
      <c r="P614" s="55">
        <f>'demand data 2018'!D612</f>
        <v>0</v>
      </c>
      <c r="Q614" s="55">
        <f>'demand data 2018'!E612</f>
        <v>0</v>
      </c>
      <c r="R614" s="55">
        <f>'demand data 2018'!F612</f>
        <v>0</v>
      </c>
      <c r="S614" s="55">
        <f>'demand data 2018'!G612</f>
        <v>0</v>
      </c>
      <c r="T614" s="55">
        <f>'demand data 2018'!H612</f>
        <v>0</v>
      </c>
      <c r="U614" s="55">
        <f>'demand data 2018'!I612</f>
        <v>0</v>
      </c>
      <c r="V614" s="55">
        <f>'demand data 2018'!J612</f>
        <v>0</v>
      </c>
      <c r="W614" s="34" t="str">
        <f t="shared" si="37"/>
        <v>Different</v>
      </c>
      <c r="X614" s="38">
        <f t="shared" si="38"/>
        <v>0</v>
      </c>
      <c r="Y614" s="34">
        <f t="shared" si="39"/>
        <v>0</v>
      </c>
      <c r="Z614" s="57">
        <f t="shared" si="40"/>
        <v>0</v>
      </c>
    </row>
    <row r="615" spans="2:26" x14ac:dyDescent="0.2">
      <c r="B615" s="46" t="s">
        <v>33</v>
      </c>
      <c r="C615" s="46"/>
      <c r="D615" s="48">
        <v>0</v>
      </c>
      <c r="E615" s="48">
        <v>0</v>
      </c>
      <c r="F615" s="48">
        <v>0</v>
      </c>
      <c r="G615" s="48">
        <v>0</v>
      </c>
      <c r="H615" s="48">
        <v>0</v>
      </c>
      <c r="I615" s="48">
        <v>0</v>
      </c>
      <c r="J615" s="48">
        <v>0</v>
      </c>
      <c r="K615" s="48">
        <v>0</v>
      </c>
      <c r="L615" s="37"/>
      <c r="M615" s="55" t="str">
        <f>'demand data 2018'!A613</f>
        <v>MELG10</v>
      </c>
      <c r="N615" s="55">
        <f>'demand data 2018'!B613</f>
        <v>0</v>
      </c>
      <c r="O615" s="55">
        <f>'demand data 2018'!C613</f>
        <v>0</v>
      </c>
      <c r="P615" s="55">
        <f>'demand data 2018'!D613</f>
        <v>0</v>
      </c>
      <c r="Q615" s="55">
        <f>'demand data 2018'!E613</f>
        <v>0</v>
      </c>
      <c r="R615" s="55">
        <f>'demand data 2018'!F613</f>
        <v>0</v>
      </c>
      <c r="S615" s="55">
        <f>'demand data 2018'!G613</f>
        <v>0</v>
      </c>
      <c r="T615" s="55">
        <f>'demand data 2018'!H613</f>
        <v>0</v>
      </c>
      <c r="U615" s="55">
        <f>'demand data 2018'!I613</f>
        <v>0</v>
      </c>
      <c r="V615" s="55">
        <f>'demand data 2018'!J613</f>
        <v>0</v>
      </c>
      <c r="W615" s="34" t="str">
        <f t="shared" si="37"/>
        <v>Different</v>
      </c>
      <c r="X615" s="38">
        <f t="shared" si="38"/>
        <v>0</v>
      </c>
      <c r="Y615" s="34">
        <f t="shared" si="39"/>
        <v>0</v>
      </c>
      <c r="Z615" s="57">
        <f t="shared" si="40"/>
        <v>0</v>
      </c>
    </row>
    <row r="616" spans="2:26" x14ac:dyDescent="0.2">
      <c r="B616" s="46" t="s">
        <v>35</v>
      </c>
      <c r="C616" s="46"/>
      <c r="D616" s="48">
        <v>0</v>
      </c>
      <c r="E616" s="48">
        <v>0</v>
      </c>
      <c r="F616" s="48">
        <v>0</v>
      </c>
      <c r="G616" s="48">
        <v>0</v>
      </c>
      <c r="H616" s="48">
        <v>0</v>
      </c>
      <c r="I616" s="48">
        <v>0</v>
      </c>
      <c r="J616" s="48">
        <v>0</v>
      </c>
      <c r="K616" s="48">
        <v>0</v>
      </c>
      <c r="L616" s="37"/>
      <c r="M616" s="55" t="str">
        <f>'demand data 2018'!A614</f>
        <v>MELG40</v>
      </c>
      <c r="N616" s="55">
        <f>'demand data 2018'!B614</f>
        <v>0</v>
      </c>
      <c r="O616" s="55">
        <f>'demand data 2018'!C614</f>
        <v>0</v>
      </c>
      <c r="P616" s="55">
        <f>'demand data 2018'!D614</f>
        <v>0</v>
      </c>
      <c r="Q616" s="55">
        <f>'demand data 2018'!E614</f>
        <v>0</v>
      </c>
      <c r="R616" s="55">
        <f>'demand data 2018'!F614</f>
        <v>0</v>
      </c>
      <c r="S616" s="55">
        <f>'demand data 2018'!G614</f>
        <v>0</v>
      </c>
      <c r="T616" s="55">
        <f>'demand data 2018'!H614</f>
        <v>0</v>
      </c>
      <c r="U616" s="55">
        <f>'demand data 2018'!I614</f>
        <v>0</v>
      </c>
      <c r="V616" s="55">
        <f>'demand data 2018'!J614</f>
        <v>0</v>
      </c>
      <c r="W616" s="34" t="str">
        <f t="shared" si="37"/>
        <v>Different</v>
      </c>
      <c r="X616" s="38">
        <f t="shared" si="38"/>
        <v>0</v>
      </c>
      <c r="Y616" s="34">
        <f t="shared" si="39"/>
        <v>0</v>
      </c>
      <c r="Z616" s="57">
        <f t="shared" si="40"/>
        <v>0</v>
      </c>
    </row>
    <row r="617" spans="2:26" x14ac:dyDescent="0.2">
      <c r="B617" s="46" t="s">
        <v>154</v>
      </c>
      <c r="C617" s="46"/>
      <c r="D617" s="48">
        <v>0</v>
      </c>
      <c r="E617" s="48">
        <v>0</v>
      </c>
      <c r="F617" s="48">
        <v>0</v>
      </c>
      <c r="G617" s="48">
        <v>0</v>
      </c>
      <c r="H617" s="48">
        <v>0</v>
      </c>
      <c r="I617" s="48">
        <v>0</v>
      </c>
      <c r="J617" s="48">
        <v>0</v>
      </c>
      <c r="K617" s="48">
        <v>0</v>
      </c>
      <c r="L617" s="37"/>
      <c r="M617" s="55" t="str">
        <f>'demand data 2018'!A615</f>
        <v>MELK2A</v>
      </c>
      <c r="N617" s="55">
        <f>'demand data 2018'!B615</f>
        <v>0</v>
      </c>
      <c r="O617" s="55">
        <f>'demand data 2018'!C615</f>
        <v>0</v>
      </c>
      <c r="P617" s="55">
        <f>'demand data 2018'!D615</f>
        <v>0</v>
      </c>
      <c r="Q617" s="55">
        <f>'demand data 2018'!E615</f>
        <v>0</v>
      </c>
      <c r="R617" s="55">
        <f>'demand data 2018'!F615</f>
        <v>0</v>
      </c>
      <c r="S617" s="55">
        <f>'demand data 2018'!G615</f>
        <v>0</v>
      </c>
      <c r="T617" s="55">
        <f>'demand data 2018'!H615</f>
        <v>0</v>
      </c>
      <c r="U617" s="55">
        <f>'demand data 2018'!I615</f>
        <v>0</v>
      </c>
      <c r="V617" s="55">
        <f>'demand data 2018'!J615</f>
        <v>0</v>
      </c>
      <c r="W617" s="34" t="str">
        <f t="shared" si="37"/>
        <v>Different</v>
      </c>
      <c r="X617" s="38">
        <f t="shared" si="38"/>
        <v>0</v>
      </c>
      <c r="Y617" s="34">
        <f t="shared" si="39"/>
        <v>0</v>
      </c>
      <c r="Z617" s="57">
        <f t="shared" si="40"/>
        <v>0</v>
      </c>
    </row>
    <row r="618" spans="2:26" x14ac:dyDescent="0.2">
      <c r="B618" s="46" t="s">
        <v>902</v>
      </c>
      <c r="C618" s="40"/>
      <c r="D618" s="48">
        <v>0</v>
      </c>
      <c r="E618" s="48">
        <v>0</v>
      </c>
      <c r="F618" s="48">
        <v>0</v>
      </c>
      <c r="G618" s="48">
        <v>0</v>
      </c>
      <c r="H618" s="48">
        <v>0</v>
      </c>
      <c r="I618" s="48">
        <v>0</v>
      </c>
      <c r="J618" s="48">
        <v>0</v>
      </c>
      <c r="K618" s="48">
        <v>0</v>
      </c>
      <c r="L618" s="37"/>
      <c r="M618" s="55" t="str">
        <f>'demand data 2018'!A616</f>
        <v>MELK2B</v>
      </c>
      <c r="N618" s="55">
        <f>'demand data 2018'!B616</f>
        <v>0</v>
      </c>
      <c r="O618" s="55">
        <f>'demand data 2018'!C616</f>
        <v>0</v>
      </c>
      <c r="P618" s="55">
        <f>'demand data 2018'!D616</f>
        <v>0</v>
      </c>
      <c r="Q618" s="55">
        <f>'demand data 2018'!E616</f>
        <v>0</v>
      </c>
      <c r="R618" s="55">
        <f>'demand data 2018'!F616</f>
        <v>0</v>
      </c>
      <c r="S618" s="55">
        <f>'demand data 2018'!G616</f>
        <v>0</v>
      </c>
      <c r="T618" s="55">
        <f>'demand data 2018'!H616</f>
        <v>0</v>
      </c>
      <c r="U618" s="55">
        <f>'demand data 2018'!I616</f>
        <v>0</v>
      </c>
      <c r="V618" s="55">
        <f>'demand data 2018'!J616</f>
        <v>0</v>
      </c>
      <c r="W618" s="34" t="str">
        <f t="shared" si="37"/>
        <v>Different</v>
      </c>
      <c r="X618" s="38">
        <f t="shared" si="38"/>
        <v>0</v>
      </c>
      <c r="Y618" s="34">
        <f t="shared" si="39"/>
        <v>0</v>
      </c>
      <c r="Z618" s="57">
        <f t="shared" si="40"/>
        <v>0</v>
      </c>
    </row>
    <row r="619" spans="2:26" x14ac:dyDescent="0.2">
      <c r="B619" s="46" t="s">
        <v>374</v>
      </c>
      <c r="C619" s="46"/>
      <c r="D619" s="48">
        <v>11</v>
      </c>
      <c r="E619" s="48">
        <v>9</v>
      </c>
      <c r="F619" s="48">
        <v>9</v>
      </c>
      <c r="G619" s="48">
        <v>9</v>
      </c>
      <c r="H619" s="48">
        <v>9</v>
      </c>
      <c r="I619" s="48">
        <v>9</v>
      </c>
      <c r="J619" s="48">
        <v>9</v>
      </c>
      <c r="K619" s="48">
        <v>9</v>
      </c>
      <c r="L619" s="37"/>
      <c r="M619" s="55" t="str">
        <f>'demand data 2018'!A617</f>
        <v>MELK40_SEP</v>
      </c>
      <c r="N619" s="55">
        <f>'demand data 2018'!B617</f>
        <v>0</v>
      </c>
      <c r="O619" s="55">
        <f>'demand data 2018'!C617</f>
        <v>427</v>
      </c>
      <c r="P619" s="55">
        <f>'demand data 2018'!D617</f>
        <v>576</v>
      </c>
      <c r="Q619" s="55">
        <f>'demand data 2018'!E617</f>
        <v>599</v>
      </c>
      <c r="R619" s="55">
        <f>'demand data 2018'!F617</f>
        <v>612</v>
      </c>
      <c r="S619" s="55">
        <f>'demand data 2018'!G617</f>
        <v>615</v>
      </c>
      <c r="T619" s="55">
        <f>'demand data 2018'!H617</f>
        <v>619</v>
      </c>
      <c r="U619" s="55">
        <f>'demand data 2018'!I617</f>
        <v>622</v>
      </c>
      <c r="V619" s="55">
        <f>'demand data 2018'!J617</f>
        <v>625</v>
      </c>
      <c r="W619" s="34" t="str">
        <f t="shared" si="37"/>
        <v>Different</v>
      </c>
      <c r="X619" s="38">
        <f t="shared" si="38"/>
        <v>9</v>
      </c>
      <c r="Y619" s="34">
        <f t="shared" si="39"/>
        <v>427</v>
      </c>
      <c r="Z619" s="57">
        <f t="shared" si="40"/>
        <v>-46.444444444444443</v>
      </c>
    </row>
    <row r="620" spans="2:26" x14ac:dyDescent="0.2">
      <c r="B620" s="46" t="s">
        <v>461</v>
      </c>
      <c r="C620" s="46"/>
      <c r="D620" s="48">
        <v>672</v>
      </c>
      <c r="E620" s="48">
        <v>608</v>
      </c>
      <c r="F620" s="48">
        <v>640</v>
      </c>
      <c r="G620" s="48">
        <v>751</v>
      </c>
      <c r="H620" s="48">
        <v>833</v>
      </c>
      <c r="I620" s="48">
        <v>922</v>
      </c>
      <c r="J620" s="48">
        <v>935</v>
      </c>
      <c r="K620" s="48">
        <v>944</v>
      </c>
      <c r="L620" s="37"/>
      <c r="M620" s="55" t="str">
        <f>'demand data 2018'!A618</f>
        <v>MELK40_WPD</v>
      </c>
      <c r="N620" s="55">
        <f>'demand data 2018'!B618</f>
        <v>0</v>
      </c>
      <c r="O620" s="55">
        <f>'demand data 2018'!C618</f>
        <v>69</v>
      </c>
      <c r="P620" s="55">
        <f>'demand data 2018'!D618</f>
        <v>70</v>
      </c>
      <c r="Q620" s="55">
        <f>'demand data 2018'!E618</f>
        <v>74</v>
      </c>
      <c r="R620" s="55">
        <f>'demand data 2018'!F618</f>
        <v>75</v>
      </c>
      <c r="S620" s="55">
        <f>'demand data 2018'!G618</f>
        <v>76</v>
      </c>
      <c r="T620" s="55">
        <f>'demand data 2018'!H618</f>
        <v>78</v>
      </c>
      <c r="U620" s="55">
        <f>'demand data 2018'!I618</f>
        <v>80</v>
      </c>
      <c r="V620" s="55">
        <f>'demand data 2018'!J618</f>
        <v>81</v>
      </c>
      <c r="W620" s="34" t="str">
        <f t="shared" si="37"/>
        <v>Different</v>
      </c>
      <c r="X620" s="38">
        <f t="shared" si="38"/>
        <v>608</v>
      </c>
      <c r="Y620" s="34">
        <f t="shared" si="39"/>
        <v>69</v>
      </c>
      <c r="Z620" s="57">
        <f t="shared" si="40"/>
        <v>0.88651315789473684</v>
      </c>
    </row>
    <row r="621" spans="2:26" x14ac:dyDescent="0.2">
      <c r="B621" s="46" t="s">
        <v>501</v>
      </c>
      <c r="C621" s="46"/>
      <c r="D621" s="48">
        <v>372</v>
      </c>
      <c r="E621" s="48">
        <v>375</v>
      </c>
      <c r="F621" s="48">
        <v>376</v>
      </c>
      <c r="G621" s="48">
        <v>377</v>
      </c>
      <c r="H621" s="48">
        <v>378</v>
      </c>
      <c r="I621" s="48">
        <v>379</v>
      </c>
      <c r="J621" s="48">
        <v>383</v>
      </c>
      <c r="K621" s="48">
        <v>387</v>
      </c>
      <c r="L621" s="37"/>
      <c r="M621" s="55" t="str">
        <f>'demand data 2018'!A619</f>
        <v>MIDL40</v>
      </c>
      <c r="N621" s="55">
        <f>'demand data 2018'!B619</f>
        <v>0</v>
      </c>
      <c r="O621" s="55">
        <f>'demand data 2018'!C619</f>
        <v>0</v>
      </c>
      <c r="P621" s="55">
        <f>'demand data 2018'!D619</f>
        <v>0</v>
      </c>
      <c r="Q621" s="55">
        <f>'demand data 2018'!E619</f>
        <v>0</v>
      </c>
      <c r="R621" s="55">
        <f>'demand data 2018'!F619</f>
        <v>0</v>
      </c>
      <c r="S621" s="55">
        <f>'demand data 2018'!G619</f>
        <v>0</v>
      </c>
      <c r="T621" s="55">
        <f>'demand data 2018'!H619</f>
        <v>0</v>
      </c>
      <c r="U621" s="55">
        <f>'demand data 2018'!I619</f>
        <v>0</v>
      </c>
      <c r="V621" s="55">
        <f>'demand data 2018'!J619</f>
        <v>0</v>
      </c>
      <c r="W621" s="34" t="str">
        <f t="shared" si="37"/>
        <v>Different</v>
      </c>
      <c r="X621" s="38">
        <f t="shared" si="38"/>
        <v>375</v>
      </c>
      <c r="Y621" s="34">
        <f t="shared" si="39"/>
        <v>0</v>
      </c>
      <c r="Z621" s="57">
        <f t="shared" si="40"/>
        <v>1</v>
      </c>
    </row>
    <row r="622" spans="2:26" x14ac:dyDescent="0.2">
      <c r="B622" s="46" t="s">
        <v>439</v>
      </c>
      <c r="C622" s="46"/>
      <c r="D622" s="48">
        <v>86</v>
      </c>
      <c r="E622" s="48">
        <v>92</v>
      </c>
      <c r="F622" s="48">
        <v>97</v>
      </c>
      <c r="G622" s="48">
        <v>100</v>
      </c>
      <c r="H622" s="48">
        <v>103</v>
      </c>
      <c r="I622" s="48">
        <v>104</v>
      </c>
      <c r="J622" s="48">
        <v>105</v>
      </c>
      <c r="K622" s="48">
        <v>106</v>
      </c>
      <c r="L622" s="37"/>
      <c r="M622" s="55" t="str">
        <f>'demand data 2018'!A620</f>
        <v>MIDM10</v>
      </c>
      <c r="N622" s="55">
        <f>'demand data 2018'!B620</f>
        <v>0</v>
      </c>
      <c r="O622" s="55">
        <f>'demand data 2018'!C620</f>
        <v>0</v>
      </c>
      <c r="P622" s="55">
        <f>'demand data 2018'!D620</f>
        <v>0</v>
      </c>
      <c r="Q622" s="55">
        <f>'demand data 2018'!E620</f>
        <v>0</v>
      </c>
      <c r="R622" s="55">
        <f>'demand data 2018'!F620</f>
        <v>0</v>
      </c>
      <c r="S622" s="55">
        <f>'demand data 2018'!G620</f>
        <v>0</v>
      </c>
      <c r="T622" s="55">
        <f>'demand data 2018'!H620</f>
        <v>0</v>
      </c>
      <c r="U622" s="55">
        <f>'demand data 2018'!I620</f>
        <v>0</v>
      </c>
      <c r="V622" s="55">
        <f>'demand data 2018'!J620</f>
        <v>0</v>
      </c>
      <c r="W622" s="34" t="str">
        <f t="shared" si="37"/>
        <v>Different</v>
      </c>
      <c r="X622" s="38">
        <f t="shared" si="38"/>
        <v>92</v>
      </c>
      <c r="Y622" s="34">
        <f t="shared" si="39"/>
        <v>0</v>
      </c>
      <c r="Z622" s="57">
        <f t="shared" si="40"/>
        <v>1</v>
      </c>
    </row>
    <row r="623" spans="2:26" x14ac:dyDescent="0.2">
      <c r="B623" s="46" t="s">
        <v>440</v>
      </c>
      <c r="C623" s="46"/>
      <c r="D623" s="48">
        <v>86</v>
      </c>
      <c r="E623" s="48">
        <v>92</v>
      </c>
      <c r="F623" s="48">
        <v>97</v>
      </c>
      <c r="G623" s="48">
        <v>100</v>
      </c>
      <c r="H623" s="48">
        <v>103</v>
      </c>
      <c r="I623" s="48">
        <v>104</v>
      </c>
      <c r="J623" s="48">
        <v>105</v>
      </c>
      <c r="K623" s="48">
        <v>106</v>
      </c>
      <c r="L623" s="37"/>
      <c r="M623" s="55" t="str">
        <f>'demand data 2018'!A621</f>
        <v>MILC10</v>
      </c>
      <c r="N623" s="55">
        <f>'demand data 2018'!B621</f>
        <v>0</v>
      </c>
      <c r="O623" s="55">
        <f>'demand data 2018'!C621</f>
        <v>45</v>
      </c>
      <c r="P623" s="55">
        <f>'demand data 2018'!D621</f>
        <v>45</v>
      </c>
      <c r="Q623" s="55">
        <f>'demand data 2018'!E621</f>
        <v>44</v>
      </c>
      <c r="R623" s="55">
        <f>'demand data 2018'!F621</f>
        <v>44</v>
      </c>
      <c r="S623" s="55">
        <f>'demand data 2018'!G621</f>
        <v>44</v>
      </c>
      <c r="T623" s="55">
        <f>'demand data 2018'!H621</f>
        <v>43</v>
      </c>
      <c r="U623" s="55">
        <f>'demand data 2018'!I621</f>
        <v>43</v>
      </c>
      <c r="V623" s="55">
        <f>'demand data 2018'!J621</f>
        <v>42</v>
      </c>
      <c r="W623" s="34" t="str">
        <f t="shared" si="37"/>
        <v>Different</v>
      </c>
      <c r="X623" s="38">
        <f t="shared" si="38"/>
        <v>92</v>
      </c>
      <c r="Y623" s="34">
        <f t="shared" si="39"/>
        <v>45</v>
      </c>
      <c r="Z623" s="57">
        <f t="shared" si="40"/>
        <v>0.51086956521739135</v>
      </c>
    </row>
    <row r="624" spans="2:26" x14ac:dyDescent="0.2">
      <c r="B624" s="46" t="s">
        <v>500</v>
      </c>
      <c r="C624" s="46"/>
      <c r="D624" s="48">
        <v>409</v>
      </c>
      <c r="E624" s="48">
        <v>413</v>
      </c>
      <c r="F624" s="48">
        <v>414</v>
      </c>
      <c r="G624" s="48">
        <v>415</v>
      </c>
      <c r="H624" s="48">
        <v>416</v>
      </c>
      <c r="I624" s="48">
        <v>418</v>
      </c>
      <c r="J624" s="48">
        <v>422</v>
      </c>
      <c r="K624" s="48">
        <v>427</v>
      </c>
      <c r="L624" s="37"/>
      <c r="M624" s="55" t="str">
        <f>'demand data 2018'!A622</f>
        <v>MILH2A_EPN</v>
      </c>
      <c r="N624" s="55">
        <f>'demand data 2018'!B622</f>
        <v>0</v>
      </c>
      <c r="O624" s="55">
        <f>'demand data 2018'!C622</f>
        <v>124</v>
      </c>
      <c r="P624" s="55">
        <f>'demand data 2018'!D622</f>
        <v>128</v>
      </c>
      <c r="Q624" s="55">
        <f>'demand data 2018'!E622</f>
        <v>130</v>
      </c>
      <c r="R624" s="55">
        <f>'demand data 2018'!F622</f>
        <v>138</v>
      </c>
      <c r="S624" s="55">
        <f>'demand data 2018'!G622</f>
        <v>144</v>
      </c>
      <c r="T624" s="55">
        <f>'demand data 2018'!H622</f>
        <v>147</v>
      </c>
      <c r="U624" s="55">
        <f>'demand data 2018'!I622</f>
        <v>150</v>
      </c>
      <c r="V624" s="55">
        <f>'demand data 2018'!J622</f>
        <v>152</v>
      </c>
      <c r="W624" s="34" t="str">
        <f t="shared" si="37"/>
        <v>Different</v>
      </c>
      <c r="X624" s="38">
        <f t="shared" si="38"/>
        <v>413</v>
      </c>
      <c r="Y624" s="34">
        <f t="shared" si="39"/>
        <v>124</v>
      </c>
      <c r="Z624" s="57">
        <f t="shared" si="40"/>
        <v>0.69975786924939465</v>
      </c>
    </row>
    <row r="625" spans="2:27" x14ac:dyDescent="0.2">
      <c r="B625" s="46" t="s">
        <v>553</v>
      </c>
      <c r="C625" s="46"/>
      <c r="D625" s="48">
        <v>30</v>
      </c>
      <c r="E625" s="48">
        <v>30</v>
      </c>
      <c r="F625" s="48">
        <v>30</v>
      </c>
      <c r="G625" s="48">
        <v>30</v>
      </c>
      <c r="H625" s="48">
        <v>31</v>
      </c>
      <c r="I625" s="48">
        <v>31</v>
      </c>
      <c r="J625" s="48">
        <v>31</v>
      </c>
      <c r="K625" s="48">
        <v>31</v>
      </c>
      <c r="L625" s="37"/>
      <c r="M625" s="55" t="str">
        <f>'demand data 2018'!A623</f>
        <v>MILH2A_LPN</v>
      </c>
      <c r="N625" s="55">
        <f>'demand data 2018'!B623</f>
        <v>0</v>
      </c>
      <c r="O625" s="55">
        <f>'demand data 2018'!C623</f>
        <v>0</v>
      </c>
      <c r="P625" s="55">
        <f>'demand data 2018'!D623</f>
        <v>0</v>
      </c>
      <c r="Q625" s="55">
        <f>'demand data 2018'!E623</f>
        <v>0</v>
      </c>
      <c r="R625" s="55">
        <f>'demand data 2018'!F623</f>
        <v>0</v>
      </c>
      <c r="S625" s="55">
        <f>'demand data 2018'!G623</f>
        <v>0</v>
      </c>
      <c r="T625" s="55">
        <f>'demand data 2018'!H623</f>
        <v>0</v>
      </c>
      <c r="U625" s="55">
        <f>'demand data 2018'!I623</f>
        <v>0</v>
      </c>
      <c r="V625" s="55">
        <f>'demand data 2018'!J623</f>
        <v>0</v>
      </c>
      <c r="W625" s="34" t="str">
        <f t="shared" si="37"/>
        <v>Different</v>
      </c>
      <c r="X625" s="38">
        <f t="shared" si="38"/>
        <v>30</v>
      </c>
      <c r="Y625" s="34">
        <f t="shared" si="39"/>
        <v>0</v>
      </c>
      <c r="Z625" s="57">
        <f t="shared" si="40"/>
        <v>1</v>
      </c>
    </row>
    <row r="626" spans="2:27" x14ac:dyDescent="0.2">
      <c r="B626" s="46" t="s">
        <v>554</v>
      </c>
      <c r="C626" s="46"/>
      <c r="D626" s="48">
        <v>30</v>
      </c>
      <c r="E626" s="48">
        <v>30</v>
      </c>
      <c r="F626" s="48">
        <v>30</v>
      </c>
      <c r="G626" s="48">
        <v>30</v>
      </c>
      <c r="H626" s="48">
        <v>31</v>
      </c>
      <c r="I626" s="48">
        <v>31</v>
      </c>
      <c r="J626" s="48">
        <v>31</v>
      </c>
      <c r="K626" s="48">
        <v>31</v>
      </c>
      <c r="L626" s="37"/>
      <c r="M626" s="55" t="str">
        <f>'demand data 2018'!A624</f>
        <v>MILH2B_EPN</v>
      </c>
      <c r="N626" s="55">
        <f>'demand data 2018'!B624</f>
        <v>0</v>
      </c>
      <c r="O626" s="55">
        <f>'demand data 2018'!C624</f>
        <v>124</v>
      </c>
      <c r="P626" s="55">
        <f>'demand data 2018'!D624</f>
        <v>128</v>
      </c>
      <c r="Q626" s="55">
        <f>'demand data 2018'!E624</f>
        <v>130</v>
      </c>
      <c r="R626" s="55">
        <f>'demand data 2018'!F624</f>
        <v>138</v>
      </c>
      <c r="S626" s="55">
        <f>'demand data 2018'!G624</f>
        <v>144</v>
      </c>
      <c r="T626" s="55">
        <f>'demand data 2018'!H624</f>
        <v>147</v>
      </c>
      <c r="U626" s="55">
        <f>'demand data 2018'!I624</f>
        <v>150</v>
      </c>
      <c r="V626" s="55">
        <f>'demand data 2018'!J624</f>
        <v>152</v>
      </c>
      <c r="W626" s="34" t="str">
        <f t="shared" si="37"/>
        <v>Different</v>
      </c>
      <c r="X626" s="38">
        <f t="shared" si="38"/>
        <v>30</v>
      </c>
      <c r="Y626" s="34">
        <f t="shared" si="39"/>
        <v>124</v>
      </c>
      <c r="Z626" s="57">
        <f t="shared" si="40"/>
        <v>-3.1333333333333333</v>
      </c>
    </row>
    <row r="627" spans="2:27" x14ac:dyDescent="0.2">
      <c r="B627" s="46" t="s">
        <v>674</v>
      </c>
      <c r="C627" s="46"/>
      <c r="D627" s="48">
        <v>252</v>
      </c>
      <c r="E627" s="48">
        <v>254</v>
      </c>
      <c r="F627" s="48">
        <v>255</v>
      </c>
      <c r="G627" s="48">
        <v>257</v>
      </c>
      <c r="H627" s="48">
        <v>260</v>
      </c>
      <c r="I627" s="48">
        <v>262</v>
      </c>
      <c r="J627" s="48">
        <v>266</v>
      </c>
      <c r="K627" s="48">
        <v>270</v>
      </c>
      <c r="L627" s="37"/>
      <c r="M627" s="55" t="str">
        <f>'demand data 2018'!A625</f>
        <v>MILH2B_LPN</v>
      </c>
      <c r="N627" s="55">
        <f>'demand data 2018'!B625</f>
        <v>0</v>
      </c>
      <c r="O627" s="55">
        <f>'demand data 2018'!C625</f>
        <v>0</v>
      </c>
      <c r="P627" s="55">
        <f>'demand data 2018'!D625</f>
        <v>0</v>
      </c>
      <c r="Q627" s="55">
        <f>'demand data 2018'!E625</f>
        <v>0</v>
      </c>
      <c r="R627" s="55">
        <f>'demand data 2018'!F625</f>
        <v>0</v>
      </c>
      <c r="S627" s="55">
        <f>'demand data 2018'!G625</f>
        <v>0</v>
      </c>
      <c r="T627" s="55">
        <f>'demand data 2018'!H625</f>
        <v>0</v>
      </c>
      <c r="U627" s="55">
        <f>'demand data 2018'!I625</f>
        <v>0</v>
      </c>
      <c r="V627" s="55">
        <f>'demand data 2018'!J625</f>
        <v>0</v>
      </c>
      <c r="W627" s="34" t="str">
        <f t="shared" si="37"/>
        <v>Different</v>
      </c>
      <c r="X627" s="38">
        <f t="shared" si="38"/>
        <v>254</v>
      </c>
      <c r="Y627" s="34">
        <f t="shared" si="39"/>
        <v>0</v>
      </c>
      <c r="Z627" s="57">
        <f t="shared" si="40"/>
        <v>1</v>
      </c>
      <c r="AA627" s="39" t="s">
        <v>953</v>
      </c>
    </row>
    <row r="628" spans="2:27" x14ac:dyDescent="0.2">
      <c r="B628" s="46" t="s">
        <v>270</v>
      </c>
      <c r="C628" s="46"/>
      <c r="D628" s="48">
        <v>425</v>
      </c>
      <c r="E628" s="48">
        <v>427</v>
      </c>
      <c r="F628" s="48">
        <v>429</v>
      </c>
      <c r="G628" s="48">
        <v>431</v>
      </c>
      <c r="H628" s="48">
        <v>433</v>
      </c>
      <c r="I628" s="48">
        <v>435</v>
      </c>
      <c r="J628" s="48">
        <v>437</v>
      </c>
      <c r="K628" s="48">
        <v>439</v>
      </c>
      <c r="L628" s="37"/>
      <c r="M628" s="55" t="str">
        <f>'demand data 2018'!A626</f>
        <v>MILS1Q</v>
      </c>
      <c r="N628" s="55">
        <f>'demand data 2018'!B626</f>
        <v>0</v>
      </c>
      <c r="O628" s="55">
        <f>'demand data 2018'!C626</f>
        <v>0</v>
      </c>
      <c r="P628" s="55">
        <f>'demand data 2018'!D626</f>
        <v>0</v>
      </c>
      <c r="Q628" s="55">
        <f>'demand data 2018'!E626</f>
        <v>0</v>
      </c>
      <c r="R628" s="55">
        <f>'demand data 2018'!F626</f>
        <v>0</v>
      </c>
      <c r="S628" s="55">
        <f>'demand data 2018'!G626</f>
        <v>0</v>
      </c>
      <c r="T628" s="55">
        <f>'demand data 2018'!H626</f>
        <v>0</v>
      </c>
      <c r="U628" s="55">
        <f>'demand data 2018'!I626</f>
        <v>0</v>
      </c>
      <c r="V628" s="55">
        <f>'demand data 2018'!J626</f>
        <v>0</v>
      </c>
      <c r="W628" s="34" t="str">
        <f t="shared" si="37"/>
        <v>Different</v>
      </c>
      <c r="X628" s="38">
        <f t="shared" si="38"/>
        <v>427</v>
      </c>
      <c r="Y628" s="34">
        <f t="shared" si="39"/>
        <v>0</v>
      </c>
      <c r="Z628" s="57">
        <f t="shared" si="40"/>
        <v>1</v>
      </c>
    </row>
    <row r="629" spans="2:27" x14ac:dyDescent="0.2">
      <c r="B629" s="46" t="s">
        <v>778</v>
      </c>
      <c r="C629" s="46"/>
      <c r="D629" s="48">
        <v>0</v>
      </c>
      <c r="E629" s="48">
        <v>0</v>
      </c>
      <c r="F629" s="48">
        <v>0</v>
      </c>
      <c r="G629" s="48">
        <v>0</v>
      </c>
      <c r="H629" s="48">
        <v>0</v>
      </c>
      <c r="I629" s="48">
        <v>0</v>
      </c>
      <c r="J629" s="48">
        <v>0</v>
      </c>
      <c r="K629" s="48">
        <v>0</v>
      </c>
      <c r="L629" s="37"/>
      <c r="M629" s="55" t="str">
        <f>'demand data 2018'!A627</f>
        <v>MILW1Q</v>
      </c>
      <c r="N629" s="55">
        <f>'demand data 2018'!B627</f>
        <v>0</v>
      </c>
      <c r="O629" s="55">
        <f>'demand data 2018'!C627</f>
        <v>0</v>
      </c>
      <c r="P629" s="55">
        <f>'demand data 2018'!D627</f>
        <v>0</v>
      </c>
      <c r="Q629" s="55">
        <f>'demand data 2018'!E627</f>
        <v>0</v>
      </c>
      <c r="R629" s="55">
        <f>'demand data 2018'!F627</f>
        <v>0</v>
      </c>
      <c r="S629" s="55">
        <f>'demand data 2018'!G627</f>
        <v>0</v>
      </c>
      <c r="T629" s="55">
        <f>'demand data 2018'!H627</f>
        <v>0</v>
      </c>
      <c r="U629" s="55">
        <f>'demand data 2018'!I627</f>
        <v>0</v>
      </c>
      <c r="V629" s="55">
        <f>'demand data 2018'!J627</f>
        <v>0</v>
      </c>
      <c r="W629" s="34" t="str">
        <f t="shared" si="37"/>
        <v>Different</v>
      </c>
      <c r="X629" s="38">
        <f t="shared" si="38"/>
        <v>0</v>
      </c>
      <c r="Y629" s="34">
        <f t="shared" si="39"/>
        <v>0</v>
      </c>
      <c r="Z629" s="57">
        <f t="shared" si="40"/>
        <v>0</v>
      </c>
    </row>
    <row r="630" spans="2:27" x14ac:dyDescent="0.2">
      <c r="B630" s="46" t="s">
        <v>441</v>
      </c>
      <c r="C630" s="46"/>
      <c r="D630" s="48">
        <v>117</v>
      </c>
      <c r="E630" s="48">
        <v>117</v>
      </c>
      <c r="F630" s="48">
        <v>117</v>
      </c>
      <c r="G630" s="48">
        <v>118</v>
      </c>
      <c r="H630" s="48">
        <v>118</v>
      </c>
      <c r="I630" s="48">
        <v>119</v>
      </c>
      <c r="J630" s="48">
        <v>119</v>
      </c>
      <c r="K630" s="48">
        <v>120</v>
      </c>
      <c r="L630" s="37"/>
      <c r="M630" s="55" t="str">
        <f>'demand data 2018'!A628</f>
        <v>MILW1S</v>
      </c>
      <c r="N630" s="55">
        <f>'demand data 2018'!B628</f>
        <v>0</v>
      </c>
      <c r="O630" s="55">
        <f>'demand data 2018'!C628</f>
        <v>0</v>
      </c>
      <c r="P630" s="55">
        <f>'demand data 2018'!D628</f>
        <v>0</v>
      </c>
      <c r="Q630" s="55">
        <f>'demand data 2018'!E628</f>
        <v>0</v>
      </c>
      <c r="R630" s="55">
        <f>'demand data 2018'!F628</f>
        <v>0</v>
      </c>
      <c r="S630" s="55">
        <f>'demand data 2018'!G628</f>
        <v>0</v>
      </c>
      <c r="T630" s="55">
        <f>'demand data 2018'!H628</f>
        <v>0</v>
      </c>
      <c r="U630" s="55">
        <f>'demand data 2018'!I628</f>
        <v>0</v>
      </c>
      <c r="V630" s="55">
        <f>'demand data 2018'!J628</f>
        <v>0</v>
      </c>
      <c r="W630" s="34" t="str">
        <f t="shared" si="37"/>
        <v>Different</v>
      </c>
      <c r="X630" s="38">
        <f t="shared" si="38"/>
        <v>117</v>
      </c>
      <c r="Y630" s="34">
        <f t="shared" si="39"/>
        <v>0</v>
      </c>
      <c r="Z630" s="57">
        <f t="shared" si="40"/>
        <v>1</v>
      </c>
    </row>
    <row r="631" spans="2:27" x14ac:dyDescent="0.2">
      <c r="B631" s="46" t="s">
        <v>442</v>
      </c>
      <c r="C631" s="46"/>
      <c r="D631" s="48">
        <v>117</v>
      </c>
      <c r="E631" s="48">
        <v>117</v>
      </c>
      <c r="F631" s="48">
        <v>117</v>
      </c>
      <c r="G631" s="48">
        <v>118</v>
      </c>
      <c r="H631" s="48">
        <v>118</v>
      </c>
      <c r="I631" s="48">
        <v>119</v>
      </c>
      <c r="J631" s="48">
        <v>119</v>
      </c>
      <c r="K631" s="48">
        <v>120</v>
      </c>
      <c r="L631" s="37"/>
      <c r="M631" s="55" t="str">
        <f>'demand data 2018'!A629</f>
        <v>MITY40</v>
      </c>
      <c r="N631" s="55">
        <f>'demand data 2018'!B629</f>
        <v>0</v>
      </c>
      <c r="O631" s="55">
        <f>'demand data 2018'!C629</f>
        <v>340</v>
      </c>
      <c r="P631" s="55">
        <f>'demand data 2018'!D629</f>
        <v>520</v>
      </c>
      <c r="Q631" s="55">
        <f>'demand data 2018'!E629</f>
        <v>527</v>
      </c>
      <c r="R631" s="55">
        <f>'demand data 2018'!F629</f>
        <v>532</v>
      </c>
      <c r="S631" s="55">
        <f>'demand data 2018'!G629</f>
        <v>537</v>
      </c>
      <c r="T631" s="55">
        <f>'demand data 2018'!H629</f>
        <v>545</v>
      </c>
      <c r="U631" s="55">
        <f>'demand data 2018'!I629</f>
        <v>548</v>
      </c>
      <c r="V631" s="55">
        <f>'demand data 2018'!J629</f>
        <v>550</v>
      </c>
      <c r="W631" s="34" t="str">
        <f t="shared" si="37"/>
        <v>Different</v>
      </c>
      <c r="X631" s="38">
        <f t="shared" si="38"/>
        <v>117</v>
      </c>
      <c r="Y631" s="34">
        <f t="shared" si="39"/>
        <v>340</v>
      </c>
      <c r="Z631" s="57">
        <f t="shared" si="40"/>
        <v>-1.9059829059829059</v>
      </c>
    </row>
    <row r="632" spans="2:27" x14ac:dyDescent="0.2">
      <c r="B632" s="46" t="s">
        <v>259</v>
      </c>
      <c r="C632" s="46"/>
      <c r="D632" s="48">
        <v>100</v>
      </c>
      <c r="E632" s="48">
        <v>100</v>
      </c>
      <c r="F632" s="48">
        <v>101</v>
      </c>
      <c r="G632" s="48">
        <v>101</v>
      </c>
      <c r="H632" s="48">
        <v>101</v>
      </c>
      <c r="I632" s="48">
        <v>102</v>
      </c>
      <c r="J632" s="48">
        <v>104</v>
      </c>
      <c r="K632" s="48">
        <v>105</v>
      </c>
      <c r="L632" s="37"/>
      <c r="M632" s="55" t="str">
        <f>'demand data 2018'!A630</f>
        <v>MOFF10</v>
      </c>
      <c r="N632" s="55">
        <f>'demand data 2018'!B630</f>
        <v>0</v>
      </c>
      <c r="O632" s="55">
        <f>'demand data 2018'!C630</f>
        <v>0</v>
      </c>
      <c r="P632" s="55">
        <f>'demand data 2018'!D630</f>
        <v>0</v>
      </c>
      <c r="Q632" s="55">
        <f>'demand data 2018'!E630</f>
        <v>0</v>
      </c>
      <c r="R632" s="55">
        <f>'demand data 2018'!F630</f>
        <v>0</v>
      </c>
      <c r="S632" s="55">
        <f>'demand data 2018'!G630</f>
        <v>0</v>
      </c>
      <c r="T632" s="55">
        <f>'demand data 2018'!H630</f>
        <v>0</v>
      </c>
      <c r="U632" s="55">
        <f>'demand data 2018'!I630</f>
        <v>0</v>
      </c>
      <c r="V632" s="55">
        <f>'demand data 2018'!J630</f>
        <v>0</v>
      </c>
      <c r="W632" s="34" t="str">
        <f t="shared" si="37"/>
        <v>Different</v>
      </c>
      <c r="X632" s="38">
        <f t="shared" si="38"/>
        <v>100</v>
      </c>
      <c r="Y632" s="34">
        <f t="shared" si="39"/>
        <v>0</v>
      </c>
      <c r="Z632" s="57">
        <f t="shared" si="40"/>
        <v>1</v>
      </c>
    </row>
    <row r="633" spans="2:27" x14ac:dyDescent="0.2">
      <c r="B633" s="46" t="s">
        <v>779</v>
      </c>
      <c r="C633" s="46"/>
      <c r="D633" s="48">
        <v>0</v>
      </c>
      <c r="E633" s="48">
        <v>0</v>
      </c>
      <c r="F633" s="48">
        <v>0</v>
      </c>
      <c r="G633" s="48">
        <v>0</v>
      </c>
      <c r="H633" s="48">
        <v>0</v>
      </c>
      <c r="I633" s="48">
        <v>0</v>
      </c>
      <c r="J633" s="48">
        <v>0</v>
      </c>
      <c r="K633" s="48">
        <v>0</v>
      </c>
      <c r="L633" s="37"/>
      <c r="M633" s="55" t="str">
        <f>'demand data 2018'!A631</f>
        <v>MOFF40</v>
      </c>
      <c r="N633" s="55">
        <f>'demand data 2018'!B631</f>
        <v>0</v>
      </c>
      <c r="O633" s="55">
        <f>'demand data 2018'!C631</f>
        <v>0</v>
      </c>
      <c r="P633" s="55">
        <f>'demand data 2018'!D631</f>
        <v>0</v>
      </c>
      <c r="Q633" s="55">
        <f>'demand data 2018'!E631</f>
        <v>0</v>
      </c>
      <c r="R633" s="55">
        <f>'demand data 2018'!F631</f>
        <v>0</v>
      </c>
      <c r="S633" s="55">
        <f>'demand data 2018'!G631</f>
        <v>0</v>
      </c>
      <c r="T633" s="55">
        <f>'demand data 2018'!H631</f>
        <v>0</v>
      </c>
      <c r="U633" s="55">
        <f>'demand data 2018'!I631</f>
        <v>0</v>
      </c>
      <c r="V633" s="55">
        <f>'demand data 2018'!J631</f>
        <v>0</v>
      </c>
      <c r="W633" s="34" t="str">
        <f t="shared" si="37"/>
        <v>Different</v>
      </c>
      <c r="X633" s="38">
        <f t="shared" si="38"/>
        <v>0</v>
      </c>
      <c r="Y633" s="34">
        <f t="shared" si="39"/>
        <v>0</v>
      </c>
      <c r="Z633" s="57">
        <f t="shared" si="40"/>
        <v>0</v>
      </c>
    </row>
    <row r="634" spans="2:27" x14ac:dyDescent="0.2">
      <c r="B634" s="46" t="s">
        <v>271</v>
      </c>
      <c r="C634" s="46"/>
      <c r="D634" s="48">
        <v>63</v>
      </c>
      <c r="E634" s="48">
        <v>63</v>
      </c>
      <c r="F634" s="48">
        <v>64</v>
      </c>
      <c r="G634" s="48">
        <v>64</v>
      </c>
      <c r="H634" s="48">
        <v>64</v>
      </c>
      <c r="I634" s="48">
        <v>65</v>
      </c>
      <c r="J634" s="48">
        <v>65</v>
      </c>
      <c r="K634" s="48">
        <v>65</v>
      </c>
      <c r="L634" s="37"/>
      <c r="M634" s="55" t="str">
        <f>'demand data 2018'!A632</f>
        <v>MONF20</v>
      </c>
      <c r="N634" s="55">
        <f>'demand data 2018'!B632</f>
        <v>0</v>
      </c>
      <c r="O634" s="55">
        <f>'demand data 2018'!C632</f>
        <v>0</v>
      </c>
      <c r="P634" s="55">
        <f>'demand data 2018'!D632</f>
        <v>0</v>
      </c>
      <c r="Q634" s="55">
        <f>'demand data 2018'!E632</f>
        <v>0</v>
      </c>
      <c r="R634" s="55">
        <f>'demand data 2018'!F632</f>
        <v>0</v>
      </c>
      <c r="S634" s="55">
        <f>'demand data 2018'!G632</f>
        <v>0</v>
      </c>
      <c r="T634" s="55">
        <f>'demand data 2018'!H632</f>
        <v>0</v>
      </c>
      <c r="U634" s="55">
        <f>'demand data 2018'!I632</f>
        <v>0</v>
      </c>
      <c r="V634" s="55">
        <f>'demand data 2018'!J632</f>
        <v>0</v>
      </c>
      <c r="W634" s="34" t="str">
        <f t="shared" si="37"/>
        <v>Different</v>
      </c>
      <c r="X634" s="38">
        <f t="shared" si="38"/>
        <v>63</v>
      </c>
      <c r="Y634" s="34">
        <f t="shared" si="39"/>
        <v>0</v>
      </c>
      <c r="Z634" s="57">
        <f t="shared" si="40"/>
        <v>1</v>
      </c>
    </row>
    <row r="635" spans="2:27" x14ac:dyDescent="0.2">
      <c r="B635" s="46" t="s">
        <v>260</v>
      </c>
      <c r="C635" s="46"/>
      <c r="D635" s="48">
        <v>93</v>
      </c>
      <c r="E635" s="48">
        <v>93</v>
      </c>
      <c r="F635" s="48">
        <v>93</v>
      </c>
      <c r="G635" s="48">
        <v>94</v>
      </c>
      <c r="H635" s="48">
        <v>94</v>
      </c>
      <c r="I635" s="48">
        <v>95</v>
      </c>
      <c r="J635" s="48">
        <v>96</v>
      </c>
      <c r="K635" s="48">
        <v>97</v>
      </c>
      <c r="L635" s="37"/>
      <c r="M635" s="55" t="str">
        <f>'demand data 2018'!A633</f>
        <v>MONF40</v>
      </c>
      <c r="N635" s="55">
        <f>'demand data 2018'!B633</f>
        <v>0</v>
      </c>
      <c r="O635" s="55">
        <f>'demand data 2018'!C633</f>
        <v>0</v>
      </c>
      <c r="P635" s="55">
        <f>'demand data 2018'!D633</f>
        <v>0</v>
      </c>
      <c r="Q635" s="55">
        <f>'demand data 2018'!E633</f>
        <v>0</v>
      </c>
      <c r="R635" s="55">
        <f>'demand data 2018'!F633</f>
        <v>0</v>
      </c>
      <c r="S635" s="55">
        <f>'demand data 2018'!G633</f>
        <v>0</v>
      </c>
      <c r="T635" s="55">
        <f>'demand data 2018'!H633</f>
        <v>0</v>
      </c>
      <c r="U635" s="55">
        <f>'demand data 2018'!I633</f>
        <v>0</v>
      </c>
      <c r="V635" s="55">
        <f>'demand data 2018'!J633</f>
        <v>0</v>
      </c>
      <c r="W635" s="34" t="str">
        <f t="shared" si="37"/>
        <v>Different</v>
      </c>
      <c r="X635" s="38">
        <f t="shared" si="38"/>
        <v>93</v>
      </c>
      <c r="Y635" s="34">
        <f t="shared" si="39"/>
        <v>0</v>
      </c>
      <c r="Z635" s="57">
        <f t="shared" si="40"/>
        <v>1</v>
      </c>
    </row>
    <row r="636" spans="2:27" x14ac:dyDescent="0.2">
      <c r="B636" s="46" t="s">
        <v>780</v>
      </c>
      <c r="C636" s="46"/>
      <c r="D636" s="48">
        <v>0</v>
      </c>
      <c r="E636" s="48">
        <v>0</v>
      </c>
      <c r="F636" s="48">
        <v>0</v>
      </c>
      <c r="G636" s="48">
        <v>0</v>
      </c>
      <c r="H636" s="48">
        <v>0</v>
      </c>
      <c r="I636" s="48">
        <v>0</v>
      </c>
      <c r="J636" s="48">
        <v>0</v>
      </c>
      <c r="K636" s="48">
        <v>0</v>
      </c>
      <c r="L636" s="37"/>
      <c r="M636" s="55" t="str">
        <f>'demand data 2018'!A634</f>
        <v>MONF4A</v>
      </c>
      <c r="N636" s="55">
        <f>'demand data 2018'!B634</f>
        <v>0</v>
      </c>
      <c r="O636" s="55">
        <f>'demand data 2018'!C634</f>
        <v>0</v>
      </c>
      <c r="P636" s="55">
        <f>'demand data 2018'!D634</f>
        <v>0</v>
      </c>
      <c r="Q636" s="55">
        <f>'demand data 2018'!E634</f>
        <v>0</v>
      </c>
      <c r="R636" s="55">
        <f>'demand data 2018'!F634</f>
        <v>0</v>
      </c>
      <c r="S636" s="55">
        <f>'demand data 2018'!G634</f>
        <v>0</v>
      </c>
      <c r="T636" s="55">
        <f>'demand data 2018'!H634</f>
        <v>0</v>
      </c>
      <c r="U636" s="55">
        <f>'demand data 2018'!I634</f>
        <v>0</v>
      </c>
      <c r="V636" s="55">
        <f>'demand data 2018'!J634</f>
        <v>0</v>
      </c>
      <c r="W636" s="34" t="str">
        <f t="shared" si="37"/>
        <v>Different</v>
      </c>
      <c r="X636" s="38">
        <f t="shared" si="38"/>
        <v>0</v>
      </c>
      <c r="Y636" s="34">
        <f t="shared" si="39"/>
        <v>0</v>
      </c>
      <c r="Z636" s="57">
        <f t="shared" si="40"/>
        <v>0</v>
      </c>
    </row>
    <row r="637" spans="2:27" x14ac:dyDescent="0.2">
      <c r="B637" s="46" t="s">
        <v>123</v>
      </c>
      <c r="C637" s="46"/>
      <c r="D637" s="48">
        <v>0</v>
      </c>
      <c r="E637" s="48">
        <v>0</v>
      </c>
      <c r="F637" s="48">
        <v>0</v>
      </c>
      <c r="G637" s="48">
        <v>0</v>
      </c>
      <c r="H637" s="48">
        <v>0</v>
      </c>
      <c r="I637" s="48">
        <v>0</v>
      </c>
      <c r="J637" s="48">
        <v>0</v>
      </c>
      <c r="K637" s="48">
        <v>0</v>
      </c>
      <c r="L637" s="37"/>
      <c r="M637" s="55" t="str">
        <f>'demand data 2018'!A635</f>
        <v>MOSH1Q</v>
      </c>
      <c r="N637" s="55">
        <f>'demand data 2018'!B635</f>
        <v>0</v>
      </c>
      <c r="O637" s="55">
        <f>'demand data 2018'!C635</f>
        <v>0</v>
      </c>
      <c r="P637" s="55">
        <f>'demand data 2018'!D635</f>
        <v>0</v>
      </c>
      <c r="Q637" s="55">
        <f>'demand data 2018'!E635</f>
        <v>0</v>
      </c>
      <c r="R637" s="55">
        <f>'demand data 2018'!F635</f>
        <v>0</v>
      </c>
      <c r="S637" s="55">
        <f>'demand data 2018'!G635</f>
        <v>0</v>
      </c>
      <c r="T637" s="55">
        <f>'demand data 2018'!H635</f>
        <v>0</v>
      </c>
      <c r="U637" s="55">
        <f>'demand data 2018'!I635</f>
        <v>0</v>
      </c>
      <c r="V637" s="55">
        <f>'demand data 2018'!J635</f>
        <v>0</v>
      </c>
      <c r="W637" s="34" t="str">
        <f t="shared" si="37"/>
        <v>Different</v>
      </c>
      <c r="X637" s="38">
        <f t="shared" si="38"/>
        <v>0</v>
      </c>
      <c r="Y637" s="34">
        <f t="shared" si="39"/>
        <v>0</v>
      </c>
      <c r="Z637" s="57">
        <f t="shared" si="40"/>
        <v>0</v>
      </c>
    </row>
    <row r="638" spans="2:27" x14ac:dyDescent="0.2">
      <c r="B638" s="46" t="s">
        <v>891</v>
      </c>
      <c r="C638" s="46"/>
      <c r="D638" s="48">
        <v>0</v>
      </c>
      <c r="E638" s="48">
        <v>0</v>
      </c>
      <c r="F638" s="48">
        <v>0</v>
      </c>
      <c r="G638" s="48">
        <v>0</v>
      </c>
      <c r="H638" s="48">
        <v>0</v>
      </c>
      <c r="I638" s="48">
        <v>0</v>
      </c>
      <c r="J638" s="48">
        <v>0</v>
      </c>
      <c r="K638" s="48">
        <v>0</v>
      </c>
      <c r="L638" s="37"/>
      <c r="M638" s="55" t="str">
        <f>'demand data 2018'!A636</f>
        <v>MOSH1R</v>
      </c>
      <c r="N638" s="55">
        <f>'demand data 2018'!B636</f>
        <v>0</v>
      </c>
      <c r="O638" s="55">
        <f>'demand data 2018'!C636</f>
        <v>0</v>
      </c>
      <c r="P638" s="55">
        <f>'demand data 2018'!D636</f>
        <v>0</v>
      </c>
      <c r="Q638" s="55">
        <f>'demand data 2018'!E636</f>
        <v>0</v>
      </c>
      <c r="R638" s="55">
        <f>'demand data 2018'!F636</f>
        <v>0</v>
      </c>
      <c r="S638" s="55">
        <f>'demand data 2018'!G636</f>
        <v>0</v>
      </c>
      <c r="T638" s="55">
        <f>'demand data 2018'!H636</f>
        <v>0</v>
      </c>
      <c r="U638" s="55">
        <f>'demand data 2018'!I636</f>
        <v>0</v>
      </c>
      <c r="V638" s="55">
        <f>'demand data 2018'!J636</f>
        <v>0</v>
      </c>
      <c r="W638" s="34" t="str">
        <f t="shared" si="37"/>
        <v>Different</v>
      </c>
      <c r="X638" s="38">
        <f t="shared" si="38"/>
        <v>0</v>
      </c>
      <c r="Y638" s="34">
        <f t="shared" si="39"/>
        <v>0</v>
      </c>
      <c r="Z638" s="57">
        <f t="shared" si="40"/>
        <v>0</v>
      </c>
    </row>
    <row r="639" spans="2:27" x14ac:dyDescent="0.2">
      <c r="B639" s="46" t="s">
        <v>892</v>
      </c>
      <c r="C639" s="46"/>
      <c r="D639" s="48">
        <v>0</v>
      </c>
      <c r="E639" s="48">
        <v>0</v>
      </c>
      <c r="F639" s="48">
        <v>0</v>
      </c>
      <c r="G639" s="48">
        <v>0</v>
      </c>
      <c r="H639" s="48">
        <v>0</v>
      </c>
      <c r="I639" s="48">
        <v>0</v>
      </c>
      <c r="J639" s="48">
        <v>0</v>
      </c>
      <c r="K639" s="48">
        <v>0</v>
      </c>
      <c r="L639" s="37"/>
      <c r="M639" s="55" t="str">
        <f>'demand data 2018'!A637</f>
        <v>MOSM10</v>
      </c>
      <c r="N639" s="55">
        <f>'demand data 2018'!B637</f>
        <v>0</v>
      </c>
      <c r="O639" s="55">
        <f>'demand data 2018'!C637</f>
        <v>17</v>
      </c>
      <c r="P639" s="55">
        <f>'demand data 2018'!D637</f>
        <v>17</v>
      </c>
      <c r="Q639" s="55">
        <f>'demand data 2018'!E637</f>
        <v>17</v>
      </c>
      <c r="R639" s="55">
        <f>'demand data 2018'!F637</f>
        <v>17</v>
      </c>
      <c r="S639" s="55">
        <f>'demand data 2018'!G637</f>
        <v>17</v>
      </c>
      <c r="T639" s="55">
        <f>'demand data 2018'!H637</f>
        <v>17</v>
      </c>
      <c r="U639" s="55">
        <f>'demand data 2018'!I637</f>
        <v>17</v>
      </c>
      <c r="V639" s="55">
        <f>'demand data 2018'!J637</f>
        <v>17</v>
      </c>
      <c r="W639" s="34" t="str">
        <f t="shared" si="37"/>
        <v>Different</v>
      </c>
      <c r="X639" s="38">
        <f t="shared" si="38"/>
        <v>0</v>
      </c>
      <c r="Y639" s="34">
        <f t="shared" si="39"/>
        <v>17</v>
      </c>
      <c r="Z639" s="57">
        <f t="shared" si="40"/>
        <v>0</v>
      </c>
    </row>
    <row r="640" spans="2:27" x14ac:dyDescent="0.2">
      <c r="B640" s="46" t="s">
        <v>272</v>
      </c>
      <c r="C640" s="46"/>
      <c r="D640" s="48">
        <v>408</v>
      </c>
      <c r="E640" s="48">
        <v>410</v>
      </c>
      <c r="F640" s="48">
        <v>412</v>
      </c>
      <c r="G640" s="48">
        <v>414</v>
      </c>
      <c r="H640" s="48">
        <v>416</v>
      </c>
      <c r="I640" s="48">
        <v>418</v>
      </c>
      <c r="J640" s="48">
        <v>420</v>
      </c>
      <c r="K640" s="48">
        <v>422</v>
      </c>
      <c r="L640" s="37"/>
      <c r="M640" s="55" t="str">
        <f>'demand data 2018'!A638</f>
        <v>MOSM20</v>
      </c>
      <c r="N640" s="55">
        <f>'demand data 2018'!B638</f>
        <v>0</v>
      </c>
      <c r="O640" s="55">
        <f>'demand data 2018'!C638</f>
        <v>0</v>
      </c>
      <c r="P640" s="55">
        <f>'demand data 2018'!D638</f>
        <v>0</v>
      </c>
      <c r="Q640" s="55">
        <f>'demand data 2018'!E638</f>
        <v>0</v>
      </c>
      <c r="R640" s="55">
        <f>'demand data 2018'!F638</f>
        <v>0</v>
      </c>
      <c r="S640" s="55">
        <f>'demand data 2018'!G638</f>
        <v>0</v>
      </c>
      <c r="T640" s="55">
        <f>'demand data 2018'!H638</f>
        <v>0</v>
      </c>
      <c r="U640" s="55">
        <f>'demand data 2018'!I638</f>
        <v>0</v>
      </c>
      <c r="V640" s="55">
        <f>'demand data 2018'!J638</f>
        <v>0</v>
      </c>
      <c r="W640" s="34" t="str">
        <f t="shared" si="37"/>
        <v>Different</v>
      </c>
      <c r="X640" s="38">
        <f t="shared" si="38"/>
        <v>410</v>
      </c>
      <c r="Y640" s="34">
        <f t="shared" si="39"/>
        <v>0</v>
      </c>
      <c r="Z640" s="57">
        <f t="shared" si="40"/>
        <v>1</v>
      </c>
    </row>
    <row r="641" spans="2:26" x14ac:dyDescent="0.2">
      <c r="B641" s="54" t="s">
        <v>884</v>
      </c>
      <c r="C641" s="46"/>
      <c r="D641" s="48">
        <v>0</v>
      </c>
      <c r="E641" s="48">
        <v>0</v>
      </c>
      <c r="F641" s="48">
        <v>0</v>
      </c>
      <c r="G641" s="48">
        <v>0</v>
      </c>
      <c r="H641" s="48">
        <v>0</v>
      </c>
      <c r="I641" s="48">
        <v>0</v>
      </c>
      <c r="J641" s="48">
        <v>0</v>
      </c>
      <c r="K641" s="48">
        <v>0</v>
      </c>
      <c r="L641" s="37"/>
      <c r="M641" s="55" t="str">
        <f>'demand data 2018'!A639</f>
        <v>MOSM2L</v>
      </c>
      <c r="N641" s="55">
        <f>'demand data 2018'!B639</f>
        <v>0</v>
      </c>
      <c r="O641" s="55">
        <f>'demand data 2018'!C639</f>
        <v>0</v>
      </c>
      <c r="P641" s="55">
        <f>'demand data 2018'!D639</f>
        <v>0</v>
      </c>
      <c r="Q641" s="55">
        <f>'demand data 2018'!E639</f>
        <v>0</v>
      </c>
      <c r="R641" s="55">
        <f>'demand data 2018'!F639</f>
        <v>0</v>
      </c>
      <c r="S641" s="55">
        <f>'demand data 2018'!G639</f>
        <v>0</v>
      </c>
      <c r="T641" s="55">
        <f>'demand data 2018'!H639</f>
        <v>0</v>
      </c>
      <c r="U641" s="55">
        <f>'demand data 2018'!I639</f>
        <v>0</v>
      </c>
      <c r="V641" s="55">
        <f>'demand data 2018'!J639</f>
        <v>0</v>
      </c>
      <c r="W641" s="34" t="str">
        <f t="shared" si="37"/>
        <v>Different</v>
      </c>
      <c r="X641" s="38">
        <f t="shared" si="38"/>
        <v>0</v>
      </c>
      <c r="Y641" s="34">
        <f t="shared" si="39"/>
        <v>0</v>
      </c>
      <c r="Z641" s="57">
        <f t="shared" si="40"/>
        <v>0</v>
      </c>
    </row>
    <row r="642" spans="2:26" x14ac:dyDescent="0.2">
      <c r="B642" s="46" t="s">
        <v>510</v>
      </c>
      <c r="C642" s="46"/>
      <c r="D642" s="48">
        <v>118</v>
      </c>
      <c r="E642" s="48">
        <v>119</v>
      </c>
      <c r="F642" s="48">
        <v>119</v>
      </c>
      <c r="G642" s="48">
        <v>118</v>
      </c>
      <c r="H642" s="48">
        <v>118</v>
      </c>
      <c r="I642" s="48">
        <v>118</v>
      </c>
      <c r="J642" s="48">
        <v>119</v>
      </c>
      <c r="K642" s="48">
        <v>120</v>
      </c>
      <c r="L642" s="37"/>
      <c r="M642" s="55" t="str">
        <f>'demand data 2018'!A640</f>
        <v>MOSM2T</v>
      </c>
      <c r="N642" s="55">
        <f>'demand data 2018'!B640</f>
        <v>0</v>
      </c>
      <c r="O642" s="55">
        <f>'demand data 2018'!C640</f>
        <v>0</v>
      </c>
      <c r="P642" s="55">
        <f>'demand data 2018'!D640</f>
        <v>0</v>
      </c>
      <c r="Q642" s="55">
        <f>'demand data 2018'!E640</f>
        <v>0</v>
      </c>
      <c r="R642" s="55">
        <f>'demand data 2018'!F640</f>
        <v>0</v>
      </c>
      <c r="S642" s="55">
        <f>'demand data 2018'!G640</f>
        <v>0</v>
      </c>
      <c r="T642" s="55">
        <f>'demand data 2018'!H640</f>
        <v>0</v>
      </c>
      <c r="U642" s="55">
        <f>'demand data 2018'!I640</f>
        <v>0</v>
      </c>
      <c r="V642" s="55">
        <f>'demand data 2018'!J640</f>
        <v>0</v>
      </c>
      <c r="W642" s="34" t="str">
        <f t="shared" si="37"/>
        <v>Different</v>
      </c>
      <c r="X642" s="38">
        <f t="shared" si="38"/>
        <v>119</v>
      </c>
      <c r="Y642" s="34">
        <f t="shared" si="39"/>
        <v>0</v>
      </c>
      <c r="Z642" s="57">
        <f t="shared" si="40"/>
        <v>1</v>
      </c>
    </row>
    <row r="643" spans="2:26" x14ac:dyDescent="0.2">
      <c r="B643" s="46" t="s">
        <v>663</v>
      </c>
      <c r="C643" s="46"/>
      <c r="D643" s="48">
        <v>0</v>
      </c>
      <c r="E643" s="48">
        <v>0</v>
      </c>
      <c r="F643" s="48">
        <v>0</v>
      </c>
      <c r="G643" s="48">
        <v>0</v>
      </c>
      <c r="H643" s="48">
        <v>0</v>
      </c>
      <c r="I643" s="48">
        <v>0</v>
      </c>
      <c r="J643" s="48">
        <v>0</v>
      </c>
      <c r="K643" s="48">
        <v>0</v>
      </c>
      <c r="L643" s="37"/>
      <c r="M643" s="55" t="str">
        <f>'demand data 2018'!A641</f>
        <v>MOSS1S</v>
      </c>
      <c r="N643" s="55">
        <f>'demand data 2018'!B641</f>
        <v>0</v>
      </c>
      <c r="O643" s="55">
        <f>'demand data 2018'!C641</f>
        <v>0</v>
      </c>
      <c r="P643" s="55">
        <f>'demand data 2018'!D641</f>
        <v>0</v>
      </c>
      <c r="Q643" s="55">
        <f>'demand data 2018'!E641</f>
        <v>0</v>
      </c>
      <c r="R643" s="55">
        <f>'demand data 2018'!F641</f>
        <v>0</v>
      </c>
      <c r="S643" s="55">
        <f>'demand data 2018'!G641</f>
        <v>0</v>
      </c>
      <c r="T643" s="55">
        <f>'demand data 2018'!H641</f>
        <v>0</v>
      </c>
      <c r="U643" s="55">
        <f>'demand data 2018'!I641</f>
        <v>0</v>
      </c>
      <c r="V643" s="55">
        <f>'demand data 2018'!J641</f>
        <v>0</v>
      </c>
      <c r="W643" s="34" t="str">
        <f t="shared" si="37"/>
        <v>Different</v>
      </c>
      <c r="X643" s="38">
        <f t="shared" si="38"/>
        <v>0</v>
      </c>
      <c r="Y643" s="34">
        <f t="shared" si="39"/>
        <v>0</v>
      </c>
      <c r="Z643" s="57">
        <f t="shared" si="40"/>
        <v>0</v>
      </c>
    </row>
    <row r="644" spans="2:26" x14ac:dyDescent="0.2">
      <c r="B644" s="46" t="s">
        <v>664</v>
      </c>
      <c r="C644" s="46"/>
      <c r="D644" s="48">
        <v>4</v>
      </c>
      <c r="E644" s="48">
        <v>4</v>
      </c>
      <c r="F644" s="48">
        <v>4</v>
      </c>
      <c r="G644" s="48">
        <v>4</v>
      </c>
      <c r="H644" s="48">
        <v>4</v>
      </c>
      <c r="I644" s="48">
        <v>4</v>
      </c>
      <c r="J644" s="48">
        <v>3</v>
      </c>
      <c r="K644" s="48">
        <v>3</v>
      </c>
      <c r="L644" s="37"/>
      <c r="M644" s="55" t="str">
        <f>'demand data 2018'!A642</f>
        <v>MOSS1T</v>
      </c>
      <c r="N644" s="55">
        <f>'demand data 2018'!B642</f>
        <v>0</v>
      </c>
      <c r="O644" s="55">
        <f>'demand data 2018'!C642</f>
        <v>0</v>
      </c>
      <c r="P644" s="55">
        <f>'demand data 2018'!D642</f>
        <v>0</v>
      </c>
      <c r="Q644" s="55">
        <f>'demand data 2018'!E642</f>
        <v>0</v>
      </c>
      <c r="R644" s="55">
        <f>'demand data 2018'!F642</f>
        <v>0</v>
      </c>
      <c r="S644" s="55">
        <f>'demand data 2018'!G642</f>
        <v>0</v>
      </c>
      <c r="T644" s="55">
        <f>'demand data 2018'!H642</f>
        <v>0</v>
      </c>
      <c r="U644" s="55">
        <f>'demand data 2018'!I642</f>
        <v>0</v>
      </c>
      <c r="V644" s="55">
        <f>'demand data 2018'!J642</f>
        <v>0</v>
      </c>
      <c r="W644" s="34" t="str">
        <f t="shared" si="37"/>
        <v>Different</v>
      </c>
      <c r="X644" s="38">
        <f t="shared" si="38"/>
        <v>4</v>
      </c>
      <c r="Y644" s="34">
        <f t="shared" si="39"/>
        <v>0</v>
      </c>
      <c r="Z644" s="57">
        <f t="shared" si="40"/>
        <v>1</v>
      </c>
    </row>
    <row r="645" spans="2:26" x14ac:dyDescent="0.2">
      <c r="B645" s="46" t="s">
        <v>690</v>
      </c>
      <c r="C645" s="46"/>
      <c r="D645" s="48">
        <v>18</v>
      </c>
      <c r="E645" s="48">
        <v>18</v>
      </c>
      <c r="F645" s="48">
        <v>18</v>
      </c>
      <c r="G645" s="48">
        <v>18</v>
      </c>
      <c r="H645" s="48">
        <v>18</v>
      </c>
      <c r="I645" s="48">
        <v>18</v>
      </c>
      <c r="J645" s="48">
        <v>18</v>
      </c>
      <c r="K645" s="48">
        <v>18</v>
      </c>
      <c r="L645" s="37"/>
      <c r="M645" s="55" t="str">
        <f>'demand data 2018'!A643</f>
        <v>MOTA1Q</v>
      </c>
      <c r="N645" s="55">
        <f>'demand data 2018'!B643</f>
        <v>0</v>
      </c>
      <c r="O645" s="55">
        <f>'demand data 2018'!C643</f>
        <v>0</v>
      </c>
      <c r="P645" s="55">
        <f>'demand data 2018'!D643</f>
        <v>0</v>
      </c>
      <c r="Q645" s="55">
        <f>'demand data 2018'!E643</f>
        <v>0</v>
      </c>
      <c r="R645" s="55">
        <f>'demand data 2018'!F643</f>
        <v>0</v>
      </c>
      <c r="S645" s="55">
        <f>'demand data 2018'!G643</f>
        <v>0</v>
      </c>
      <c r="T645" s="55">
        <f>'demand data 2018'!H643</f>
        <v>0</v>
      </c>
      <c r="U645" s="55">
        <f>'demand data 2018'!I643</f>
        <v>0</v>
      </c>
      <c r="V645" s="55">
        <f>'demand data 2018'!J643</f>
        <v>0</v>
      </c>
      <c r="W645" s="34" t="str">
        <f t="shared" si="37"/>
        <v>Different</v>
      </c>
      <c r="X645" s="38">
        <f t="shared" si="38"/>
        <v>18</v>
      </c>
      <c r="Y645" s="34">
        <f t="shared" si="39"/>
        <v>0</v>
      </c>
      <c r="Z645" s="57">
        <f t="shared" si="40"/>
        <v>1</v>
      </c>
    </row>
    <row r="646" spans="2:26" x14ac:dyDescent="0.2">
      <c r="B646" s="46" t="s">
        <v>691</v>
      </c>
      <c r="C646" s="46"/>
      <c r="D646" s="48">
        <v>18</v>
      </c>
      <c r="E646" s="48">
        <v>18</v>
      </c>
      <c r="F646" s="48">
        <v>18</v>
      </c>
      <c r="G646" s="48">
        <v>18</v>
      </c>
      <c r="H646" s="48">
        <v>18</v>
      </c>
      <c r="I646" s="48">
        <v>18</v>
      </c>
      <c r="J646" s="48">
        <v>18</v>
      </c>
      <c r="K646" s="48">
        <v>18</v>
      </c>
      <c r="L646" s="37"/>
      <c r="M646" s="55" t="str">
        <f>'demand data 2018'!A644</f>
        <v>MOTA1R</v>
      </c>
      <c r="N646" s="55">
        <f>'demand data 2018'!B644</f>
        <v>0</v>
      </c>
      <c r="O646" s="55">
        <f>'demand data 2018'!C644</f>
        <v>0</v>
      </c>
      <c r="P646" s="55">
        <f>'demand data 2018'!D644</f>
        <v>0</v>
      </c>
      <c r="Q646" s="55">
        <f>'demand data 2018'!E644</f>
        <v>0</v>
      </c>
      <c r="R646" s="55">
        <f>'demand data 2018'!F644</f>
        <v>0</v>
      </c>
      <c r="S646" s="55">
        <f>'demand data 2018'!G644</f>
        <v>0</v>
      </c>
      <c r="T646" s="55">
        <f>'demand data 2018'!H644</f>
        <v>0</v>
      </c>
      <c r="U646" s="55">
        <f>'demand data 2018'!I644</f>
        <v>0</v>
      </c>
      <c r="V646" s="55">
        <f>'demand data 2018'!J644</f>
        <v>0</v>
      </c>
      <c r="W646" s="34" t="str">
        <f t="shared" si="37"/>
        <v>Different</v>
      </c>
      <c r="X646" s="38">
        <f t="shared" si="38"/>
        <v>18</v>
      </c>
      <c r="Y646" s="34">
        <f t="shared" si="39"/>
        <v>0</v>
      </c>
      <c r="Z646" s="57">
        <f t="shared" si="40"/>
        <v>1</v>
      </c>
    </row>
    <row r="647" spans="2:26" x14ac:dyDescent="0.2">
      <c r="B647" s="46" t="s">
        <v>162</v>
      </c>
      <c r="C647" s="46"/>
      <c r="D647" s="48">
        <v>0</v>
      </c>
      <c r="E647" s="48">
        <v>0</v>
      </c>
      <c r="F647" s="48">
        <v>0</v>
      </c>
      <c r="G647" s="48">
        <v>0</v>
      </c>
      <c r="H647" s="48">
        <v>0</v>
      </c>
      <c r="I647" s="48">
        <v>0</v>
      </c>
      <c r="J647" s="48">
        <v>0</v>
      </c>
      <c r="K647" s="48">
        <v>0</v>
      </c>
      <c r="L647" s="37"/>
      <c r="M647" s="55" t="str">
        <f>'demand data 2018'!A645</f>
        <v>MYBS11</v>
      </c>
      <c r="N647" s="55">
        <f>'demand data 2018'!B645</f>
        <v>0</v>
      </c>
      <c r="O647" s="55">
        <f>'demand data 2018'!C645</f>
        <v>-7</v>
      </c>
      <c r="P647" s="55">
        <f>'demand data 2018'!D645</f>
        <v>-7</v>
      </c>
      <c r="Q647" s="55">
        <f>'demand data 2018'!E645</f>
        <v>-7</v>
      </c>
      <c r="R647" s="55">
        <f>'demand data 2018'!F645</f>
        <v>-7</v>
      </c>
      <c r="S647" s="55">
        <f>'demand data 2018'!G645</f>
        <v>-7</v>
      </c>
      <c r="T647" s="55">
        <f>'demand data 2018'!H645</f>
        <v>-7</v>
      </c>
      <c r="U647" s="55">
        <f>'demand data 2018'!I645</f>
        <v>-7</v>
      </c>
      <c r="V647" s="55">
        <f>'demand data 2018'!J645</f>
        <v>-7</v>
      </c>
      <c r="W647" s="34" t="str">
        <f t="shared" si="37"/>
        <v>Different</v>
      </c>
      <c r="X647" s="38">
        <f t="shared" si="38"/>
        <v>0</v>
      </c>
      <c r="Y647" s="34">
        <f t="shared" si="39"/>
        <v>-7</v>
      </c>
      <c r="Z647" s="57">
        <f t="shared" si="40"/>
        <v>0</v>
      </c>
    </row>
    <row r="648" spans="2:26" x14ac:dyDescent="0.2">
      <c r="B648" s="46" t="s">
        <v>163</v>
      </c>
      <c r="C648" s="46"/>
      <c r="D648" s="48">
        <v>0</v>
      </c>
      <c r="E648" s="48">
        <v>0</v>
      </c>
      <c r="F648" s="48">
        <v>0</v>
      </c>
      <c r="G648" s="48">
        <v>0</v>
      </c>
      <c r="H648" s="48">
        <v>0</v>
      </c>
      <c r="I648" s="48">
        <v>0</v>
      </c>
      <c r="J648" s="48">
        <v>0</v>
      </c>
      <c r="K648" s="48">
        <v>0</v>
      </c>
      <c r="L648" s="37"/>
      <c r="M648" s="55" t="str">
        <f>'demand data 2018'!A646</f>
        <v>MYBS12</v>
      </c>
      <c r="N648" s="55">
        <f>'demand data 2018'!B646</f>
        <v>0</v>
      </c>
      <c r="O648" s="55">
        <f>'demand data 2018'!C646</f>
        <v>-7</v>
      </c>
      <c r="P648" s="55">
        <f>'demand data 2018'!D646</f>
        <v>-7</v>
      </c>
      <c r="Q648" s="55">
        <f>'demand data 2018'!E646</f>
        <v>-7</v>
      </c>
      <c r="R648" s="55">
        <f>'demand data 2018'!F646</f>
        <v>-7</v>
      </c>
      <c r="S648" s="55">
        <f>'demand data 2018'!G646</f>
        <v>-7</v>
      </c>
      <c r="T648" s="55">
        <f>'demand data 2018'!H646</f>
        <v>-7</v>
      </c>
      <c r="U648" s="55">
        <f>'demand data 2018'!I646</f>
        <v>-7</v>
      </c>
      <c r="V648" s="55">
        <f>'demand data 2018'!J646</f>
        <v>-7</v>
      </c>
      <c r="W648" s="34" t="str">
        <f t="shared" si="37"/>
        <v>Different</v>
      </c>
      <c r="X648" s="38">
        <f t="shared" si="38"/>
        <v>0</v>
      </c>
      <c r="Y648" s="34">
        <f t="shared" si="39"/>
        <v>-7</v>
      </c>
      <c r="Z648" s="57">
        <f t="shared" si="40"/>
        <v>0</v>
      </c>
    </row>
    <row r="649" spans="2:26" x14ac:dyDescent="0.2">
      <c r="B649" s="46" t="s">
        <v>375</v>
      </c>
      <c r="C649" s="46"/>
      <c r="D649" s="48">
        <v>29</v>
      </c>
      <c r="E649" s="48">
        <v>29</v>
      </c>
      <c r="F649" s="48">
        <v>29</v>
      </c>
      <c r="G649" s="48">
        <v>29</v>
      </c>
      <c r="H649" s="48">
        <v>29</v>
      </c>
      <c r="I649" s="48">
        <v>29</v>
      </c>
      <c r="J649" s="48">
        <v>29</v>
      </c>
      <c r="K649" s="48">
        <v>29</v>
      </c>
      <c r="L649" s="37"/>
      <c r="M649" s="55" t="str">
        <f>'demand data 2018'!A647</f>
        <v>MYBS1T</v>
      </c>
      <c r="N649" s="55">
        <f>'demand data 2018'!B647</f>
        <v>0</v>
      </c>
      <c r="O649" s="55">
        <f>'demand data 2018'!C647</f>
        <v>0</v>
      </c>
      <c r="P649" s="55">
        <f>'demand data 2018'!D647</f>
        <v>0</v>
      </c>
      <c r="Q649" s="55">
        <f>'demand data 2018'!E647</f>
        <v>0</v>
      </c>
      <c r="R649" s="55">
        <f>'demand data 2018'!F647</f>
        <v>0</v>
      </c>
      <c r="S649" s="55">
        <f>'demand data 2018'!G647</f>
        <v>0</v>
      </c>
      <c r="T649" s="55">
        <f>'demand data 2018'!H647</f>
        <v>0</v>
      </c>
      <c r="U649" s="55">
        <f>'demand data 2018'!I647</f>
        <v>0</v>
      </c>
      <c r="V649" s="55">
        <f>'demand data 2018'!J647</f>
        <v>0</v>
      </c>
      <c r="W649" s="34" t="str">
        <f t="shared" si="37"/>
        <v>Different</v>
      </c>
      <c r="X649" s="38">
        <f t="shared" si="38"/>
        <v>29</v>
      </c>
      <c r="Y649" s="34">
        <f t="shared" si="39"/>
        <v>0</v>
      </c>
      <c r="Z649" s="57">
        <f t="shared" si="40"/>
        <v>1</v>
      </c>
    </row>
    <row r="650" spans="2:26" x14ac:dyDescent="0.2">
      <c r="B650" s="46" t="s">
        <v>376</v>
      </c>
      <c r="C650" s="46"/>
      <c r="D650" s="48">
        <v>29</v>
      </c>
      <c r="E650" s="48">
        <v>29</v>
      </c>
      <c r="F650" s="48">
        <v>29</v>
      </c>
      <c r="G650" s="48">
        <v>29</v>
      </c>
      <c r="H650" s="48">
        <v>29</v>
      </c>
      <c r="I650" s="48">
        <v>29</v>
      </c>
      <c r="J650" s="48">
        <v>29</v>
      </c>
      <c r="K650" s="48">
        <v>29</v>
      </c>
      <c r="L650" s="37"/>
      <c r="M650" s="55" t="str">
        <f>'demand data 2018'!A648</f>
        <v>NAIR1Q</v>
      </c>
      <c r="N650" s="55">
        <f>'demand data 2018'!B648</f>
        <v>0</v>
      </c>
      <c r="O650" s="55">
        <f>'demand data 2018'!C648</f>
        <v>14</v>
      </c>
      <c r="P650" s="55">
        <f>'demand data 2018'!D648</f>
        <v>14</v>
      </c>
      <c r="Q650" s="55">
        <f>'demand data 2018'!E648</f>
        <v>14</v>
      </c>
      <c r="R650" s="55">
        <f>'demand data 2018'!F648</f>
        <v>14</v>
      </c>
      <c r="S650" s="55">
        <f>'demand data 2018'!G648</f>
        <v>14</v>
      </c>
      <c r="T650" s="55">
        <f>'demand data 2018'!H648</f>
        <v>14</v>
      </c>
      <c r="U650" s="55">
        <f>'demand data 2018'!I648</f>
        <v>13</v>
      </c>
      <c r="V650" s="55">
        <f>'demand data 2018'!J648</f>
        <v>13</v>
      </c>
      <c r="W650" s="34" t="str">
        <f t="shared" ref="W650:W713" si="41">IF(B650=M650,"ok","Different")</f>
        <v>Different</v>
      </c>
      <c r="X650" s="38">
        <f t="shared" ref="X650:X713" si="42">E650</f>
        <v>29</v>
      </c>
      <c r="Y650" s="34">
        <f t="shared" ref="Y650:Y713" si="43">O650</f>
        <v>14</v>
      </c>
      <c r="Z650" s="57">
        <f t="shared" ref="Z650:Z713" si="44">IF(ISERROR((X650-Y650)/X650),0,(X650-Y650)/X650)</f>
        <v>0.51724137931034486</v>
      </c>
    </row>
    <row r="651" spans="2:26" x14ac:dyDescent="0.2">
      <c r="B651" s="46" t="s">
        <v>624</v>
      </c>
      <c r="C651" s="46"/>
      <c r="D651" s="48">
        <v>7</v>
      </c>
      <c r="E651" s="48">
        <v>7</v>
      </c>
      <c r="F651" s="48">
        <v>7</v>
      </c>
      <c r="G651" s="48">
        <v>8</v>
      </c>
      <c r="H651" s="48">
        <v>8</v>
      </c>
      <c r="I651" s="48">
        <v>8</v>
      </c>
      <c r="J651" s="48">
        <v>8</v>
      </c>
      <c r="K651" s="48">
        <v>8</v>
      </c>
      <c r="L651" s="37"/>
      <c r="M651" s="55" t="str">
        <f>'demand data 2018'!A649</f>
        <v>NAIR1R</v>
      </c>
      <c r="N651" s="55">
        <f>'demand data 2018'!B649</f>
        <v>0</v>
      </c>
      <c r="O651" s="55">
        <f>'demand data 2018'!C649</f>
        <v>14</v>
      </c>
      <c r="P651" s="55">
        <f>'demand data 2018'!D649</f>
        <v>14</v>
      </c>
      <c r="Q651" s="55">
        <f>'demand data 2018'!E649</f>
        <v>14</v>
      </c>
      <c r="R651" s="55">
        <f>'demand data 2018'!F649</f>
        <v>14</v>
      </c>
      <c r="S651" s="55">
        <f>'demand data 2018'!G649</f>
        <v>14</v>
      </c>
      <c r="T651" s="55">
        <f>'demand data 2018'!H649</f>
        <v>14</v>
      </c>
      <c r="U651" s="55">
        <f>'demand data 2018'!I649</f>
        <v>13</v>
      </c>
      <c r="V651" s="55">
        <f>'demand data 2018'!J649</f>
        <v>13</v>
      </c>
      <c r="W651" s="34" t="str">
        <f t="shared" si="41"/>
        <v>Different</v>
      </c>
      <c r="X651" s="38">
        <f t="shared" si="42"/>
        <v>7</v>
      </c>
      <c r="Y651" s="34">
        <f t="shared" si="43"/>
        <v>14</v>
      </c>
      <c r="Z651" s="57">
        <f t="shared" si="44"/>
        <v>-1</v>
      </c>
    </row>
    <row r="652" spans="2:26" x14ac:dyDescent="0.2">
      <c r="B652" s="46" t="s">
        <v>87</v>
      </c>
      <c r="C652" s="46"/>
      <c r="D652" s="48">
        <v>0</v>
      </c>
      <c r="E652" s="48">
        <v>0</v>
      </c>
      <c r="F652" s="48">
        <v>0</v>
      </c>
      <c r="G652" s="48">
        <v>0</v>
      </c>
      <c r="H652" s="48">
        <v>0</v>
      </c>
      <c r="I652" s="48">
        <v>0</v>
      </c>
      <c r="J652" s="48">
        <v>0</v>
      </c>
      <c r="K652" s="48">
        <v>0</v>
      </c>
      <c r="L652" s="37"/>
      <c r="M652" s="55" t="str">
        <f>'demand data 2018'!A650</f>
        <v>NANT1Q</v>
      </c>
      <c r="N652" s="55">
        <f>'demand data 2018'!B650</f>
        <v>0</v>
      </c>
      <c r="O652" s="55">
        <f>'demand data 2018'!C650</f>
        <v>0</v>
      </c>
      <c r="P652" s="55">
        <f>'demand data 2018'!D650</f>
        <v>0</v>
      </c>
      <c r="Q652" s="55">
        <f>'demand data 2018'!E650</f>
        <v>0</v>
      </c>
      <c r="R652" s="55">
        <f>'demand data 2018'!F650</f>
        <v>0</v>
      </c>
      <c r="S652" s="55">
        <f>'demand data 2018'!G650</f>
        <v>0</v>
      </c>
      <c r="T652" s="55">
        <f>'demand data 2018'!H650</f>
        <v>0</v>
      </c>
      <c r="U652" s="55">
        <f>'demand data 2018'!I650</f>
        <v>0</v>
      </c>
      <c r="V652" s="55">
        <f>'demand data 2018'!J650</f>
        <v>0</v>
      </c>
      <c r="W652" s="34" t="str">
        <f t="shared" si="41"/>
        <v>Different</v>
      </c>
      <c r="X652" s="38">
        <f t="shared" si="42"/>
        <v>0</v>
      </c>
      <c r="Y652" s="34">
        <f t="shared" si="43"/>
        <v>0</v>
      </c>
      <c r="Z652" s="57">
        <f t="shared" si="44"/>
        <v>0</v>
      </c>
    </row>
    <row r="653" spans="2:26" x14ac:dyDescent="0.2">
      <c r="B653" s="46" t="s">
        <v>622</v>
      </c>
      <c r="C653" s="46"/>
      <c r="D653" s="48">
        <v>11</v>
      </c>
      <c r="E653" s="48">
        <v>11</v>
      </c>
      <c r="F653" s="48">
        <v>11</v>
      </c>
      <c r="G653" s="48">
        <v>12</v>
      </c>
      <c r="H653" s="48">
        <v>12</v>
      </c>
      <c r="I653" s="48">
        <v>12</v>
      </c>
      <c r="J653" s="48">
        <v>12</v>
      </c>
      <c r="K653" s="48">
        <v>13</v>
      </c>
      <c r="L653" s="37"/>
      <c r="M653" s="55" t="str">
        <f>'demand data 2018'!A651</f>
        <v>NEAR2Q</v>
      </c>
      <c r="N653" s="55">
        <f>'demand data 2018'!B651</f>
        <v>0</v>
      </c>
      <c r="O653" s="55">
        <f>'demand data 2018'!C651</f>
        <v>38</v>
      </c>
      <c r="P653" s="55">
        <f>'demand data 2018'!D651</f>
        <v>38</v>
      </c>
      <c r="Q653" s="55">
        <f>'demand data 2018'!E651</f>
        <v>36</v>
      </c>
      <c r="R653" s="55">
        <f>'demand data 2018'!F651</f>
        <v>36</v>
      </c>
      <c r="S653" s="55">
        <f>'demand data 2018'!G651</f>
        <v>36</v>
      </c>
      <c r="T653" s="55">
        <f>'demand data 2018'!H651</f>
        <v>36</v>
      </c>
      <c r="U653" s="55">
        <f>'demand data 2018'!I651</f>
        <v>36</v>
      </c>
      <c r="V653" s="55">
        <f>'demand data 2018'!J651</f>
        <v>36</v>
      </c>
      <c r="W653" s="34" t="str">
        <f t="shared" si="41"/>
        <v>Different</v>
      </c>
      <c r="X653" s="38">
        <f t="shared" si="42"/>
        <v>11</v>
      </c>
      <c r="Y653" s="34">
        <f t="shared" si="43"/>
        <v>38</v>
      </c>
      <c r="Z653" s="57">
        <f t="shared" si="44"/>
        <v>-2.4545454545454546</v>
      </c>
    </row>
    <row r="654" spans="2:26" x14ac:dyDescent="0.2">
      <c r="B654" s="46" t="s">
        <v>623</v>
      </c>
      <c r="C654" s="46"/>
      <c r="D654" s="48">
        <v>11</v>
      </c>
      <c r="E654" s="48">
        <v>11</v>
      </c>
      <c r="F654" s="48">
        <v>11</v>
      </c>
      <c r="G654" s="48">
        <v>12</v>
      </c>
      <c r="H654" s="48">
        <v>12</v>
      </c>
      <c r="I654" s="48">
        <v>12</v>
      </c>
      <c r="J654" s="48">
        <v>12</v>
      </c>
      <c r="K654" s="48">
        <v>13</v>
      </c>
      <c r="L654" s="37"/>
      <c r="M654" s="55" t="str">
        <f>'demand data 2018'!A652</f>
        <v>NEAR2R</v>
      </c>
      <c r="N654" s="55">
        <f>'demand data 2018'!B652</f>
        <v>0</v>
      </c>
      <c r="O654" s="55">
        <f>'demand data 2018'!C652</f>
        <v>38</v>
      </c>
      <c r="P654" s="55">
        <f>'demand data 2018'!D652</f>
        <v>38</v>
      </c>
      <c r="Q654" s="55">
        <f>'demand data 2018'!E652</f>
        <v>36</v>
      </c>
      <c r="R654" s="55">
        <f>'demand data 2018'!F652</f>
        <v>36</v>
      </c>
      <c r="S654" s="55">
        <f>'demand data 2018'!G652</f>
        <v>36</v>
      </c>
      <c r="T654" s="55">
        <f>'demand data 2018'!H652</f>
        <v>36</v>
      </c>
      <c r="U654" s="55">
        <f>'demand data 2018'!I652</f>
        <v>36</v>
      </c>
      <c r="V654" s="55">
        <f>'demand data 2018'!J652</f>
        <v>36</v>
      </c>
      <c r="W654" s="34" t="str">
        <f t="shared" si="41"/>
        <v>Different</v>
      </c>
      <c r="X654" s="38">
        <f t="shared" si="42"/>
        <v>11</v>
      </c>
      <c r="Y654" s="34">
        <f t="shared" si="43"/>
        <v>38</v>
      </c>
      <c r="Z654" s="57">
        <f t="shared" si="44"/>
        <v>-2.4545454545454546</v>
      </c>
    </row>
    <row r="655" spans="2:26" x14ac:dyDescent="0.2">
      <c r="B655" s="46" t="s">
        <v>484</v>
      </c>
      <c r="C655" s="46"/>
      <c r="D655" s="48">
        <v>218</v>
      </c>
      <c r="E655" s="48">
        <v>220</v>
      </c>
      <c r="F655" s="48">
        <v>221</v>
      </c>
      <c r="G655" s="48">
        <v>224</v>
      </c>
      <c r="H655" s="48">
        <v>226</v>
      </c>
      <c r="I655" s="48">
        <v>228</v>
      </c>
      <c r="J655" s="48">
        <v>232</v>
      </c>
      <c r="K655" s="48">
        <v>236</v>
      </c>
      <c r="L655" s="37"/>
      <c r="M655" s="55" t="str">
        <f>'demand data 2018'!A653</f>
        <v>NECH20</v>
      </c>
      <c r="N655" s="55">
        <f>'demand data 2018'!B653</f>
        <v>0</v>
      </c>
      <c r="O655" s="55">
        <f>'demand data 2018'!C653</f>
        <v>336</v>
      </c>
      <c r="P655" s="55">
        <f>'demand data 2018'!D653</f>
        <v>341</v>
      </c>
      <c r="Q655" s="55">
        <f>'demand data 2018'!E653</f>
        <v>347</v>
      </c>
      <c r="R655" s="55">
        <f>'demand data 2018'!F653</f>
        <v>352</v>
      </c>
      <c r="S655" s="55">
        <f>'demand data 2018'!G653</f>
        <v>359</v>
      </c>
      <c r="T655" s="55">
        <f>'demand data 2018'!H653</f>
        <v>366</v>
      </c>
      <c r="U655" s="55">
        <f>'demand data 2018'!I653</f>
        <v>374</v>
      </c>
      <c r="V655" s="55">
        <f>'demand data 2018'!J653</f>
        <v>383</v>
      </c>
      <c r="W655" s="34" t="str">
        <f t="shared" si="41"/>
        <v>Different</v>
      </c>
      <c r="X655" s="38">
        <f t="shared" si="42"/>
        <v>220</v>
      </c>
      <c r="Y655" s="34">
        <f t="shared" si="43"/>
        <v>336</v>
      </c>
      <c r="Z655" s="57">
        <f t="shared" si="44"/>
        <v>-0.52727272727272723</v>
      </c>
    </row>
    <row r="656" spans="2:26" x14ac:dyDescent="0.2">
      <c r="B656" s="46" t="s">
        <v>526</v>
      </c>
      <c r="C656" s="46"/>
      <c r="D656" s="48">
        <v>115</v>
      </c>
      <c r="E656" s="48">
        <v>116</v>
      </c>
      <c r="F656" s="48">
        <v>116</v>
      </c>
      <c r="G656" s="48">
        <v>116</v>
      </c>
      <c r="H656" s="48">
        <v>117</v>
      </c>
      <c r="I656" s="48">
        <v>117</v>
      </c>
      <c r="J656" s="48">
        <v>117</v>
      </c>
      <c r="K656" s="48">
        <v>117</v>
      </c>
      <c r="L656" s="37"/>
      <c r="M656" s="55" t="str">
        <f>'demand data 2018'!A654</f>
        <v>NECT40</v>
      </c>
      <c r="N656" s="55">
        <f>'demand data 2018'!B654</f>
        <v>0</v>
      </c>
      <c r="O656" s="55">
        <f>'demand data 2018'!C654</f>
        <v>0</v>
      </c>
      <c r="P656" s="55">
        <f>'demand data 2018'!D654</f>
        <v>0</v>
      </c>
      <c r="Q656" s="55">
        <f>'demand data 2018'!E654</f>
        <v>0</v>
      </c>
      <c r="R656" s="55">
        <f>'demand data 2018'!F654</f>
        <v>0</v>
      </c>
      <c r="S656" s="55">
        <f>'demand data 2018'!G654</f>
        <v>0</v>
      </c>
      <c r="T656" s="55">
        <f>'demand data 2018'!H654</f>
        <v>0</v>
      </c>
      <c r="U656" s="55">
        <f>'demand data 2018'!I654</f>
        <v>0</v>
      </c>
      <c r="V656" s="55">
        <f>'demand data 2018'!J654</f>
        <v>0</v>
      </c>
      <c r="W656" s="34" t="str">
        <f t="shared" si="41"/>
        <v>Different</v>
      </c>
      <c r="X656" s="38">
        <f t="shared" si="42"/>
        <v>116</v>
      </c>
      <c r="Y656" s="34">
        <f t="shared" si="43"/>
        <v>0</v>
      </c>
      <c r="Z656" s="57">
        <f t="shared" si="44"/>
        <v>1</v>
      </c>
    </row>
    <row r="657" spans="2:26" x14ac:dyDescent="0.2">
      <c r="B657" s="46" t="s">
        <v>261</v>
      </c>
      <c r="C657" s="46"/>
      <c r="D657" s="48">
        <v>285</v>
      </c>
      <c r="E657" s="48">
        <v>285</v>
      </c>
      <c r="F657" s="48">
        <v>286</v>
      </c>
      <c r="G657" s="48">
        <v>286</v>
      </c>
      <c r="H657" s="48">
        <v>288</v>
      </c>
      <c r="I657" s="48">
        <v>291</v>
      </c>
      <c r="J657" s="48">
        <v>294</v>
      </c>
      <c r="K657" s="48">
        <v>298</v>
      </c>
      <c r="L657" s="37"/>
      <c r="M657" s="55" t="str">
        <f>'demand data 2018'!A655</f>
        <v>NECT4A</v>
      </c>
      <c r="N657" s="55">
        <f>'demand data 2018'!B655</f>
        <v>0</v>
      </c>
      <c r="O657" s="55">
        <f>'demand data 2018'!C655</f>
        <v>0</v>
      </c>
      <c r="P657" s="55">
        <f>'demand data 2018'!D655</f>
        <v>0</v>
      </c>
      <c r="Q657" s="55">
        <f>'demand data 2018'!E655</f>
        <v>0</v>
      </c>
      <c r="R657" s="55">
        <f>'demand data 2018'!F655</f>
        <v>0</v>
      </c>
      <c r="S657" s="55">
        <f>'demand data 2018'!G655</f>
        <v>0</v>
      </c>
      <c r="T657" s="55">
        <f>'demand data 2018'!H655</f>
        <v>0</v>
      </c>
      <c r="U657" s="55">
        <f>'demand data 2018'!I655</f>
        <v>0</v>
      </c>
      <c r="V657" s="55">
        <f>'demand data 2018'!J655</f>
        <v>0</v>
      </c>
      <c r="W657" s="34" t="str">
        <f t="shared" si="41"/>
        <v>Different</v>
      </c>
      <c r="X657" s="38">
        <f t="shared" si="42"/>
        <v>285</v>
      </c>
      <c r="Y657" s="34">
        <f t="shared" si="43"/>
        <v>0</v>
      </c>
      <c r="Z657" s="57">
        <f t="shared" si="44"/>
        <v>1</v>
      </c>
    </row>
    <row r="658" spans="2:26" x14ac:dyDescent="0.2">
      <c r="B658" s="46" t="s">
        <v>782</v>
      </c>
      <c r="C658" s="46"/>
      <c r="D658" s="48">
        <v>0</v>
      </c>
      <c r="E658" s="48">
        <v>0</v>
      </c>
      <c r="F658" s="48">
        <v>0</v>
      </c>
      <c r="G658" s="48">
        <v>0</v>
      </c>
      <c r="H658" s="48">
        <v>0</v>
      </c>
      <c r="I658" s="48">
        <v>0</v>
      </c>
      <c r="J658" s="48">
        <v>0</v>
      </c>
      <c r="K658" s="48">
        <v>0</v>
      </c>
      <c r="L658" s="37"/>
      <c r="M658" s="55" t="str">
        <f>'demand data 2018'!A656</f>
        <v>NECT4B</v>
      </c>
      <c r="N658" s="55">
        <f>'demand data 2018'!B656</f>
        <v>0</v>
      </c>
      <c r="O658" s="55">
        <f>'demand data 2018'!C656</f>
        <v>0</v>
      </c>
      <c r="P658" s="55">
        <f>'demand data 2018'!D656</f>
        <v>0</v>
      </c>
      <c r="Q658" s="55">
        <f>'demand data 2018'!E656</f>
        <v>0</v>
      </c>
      <c r="R658" s="55">
        <f>'demand data 2018'!F656</f>
        <v>0</v>
      </c>
      <c r="S658" s="55">
        <f>'demand data 2018'!G656</f>
        <v>0</v>
      </c>
      <c r="T658" s="55">
        <f>'demand data 2018'!H656</f>
        <v>0</v>
      </c>
      <c r="U658" s="55">
        <f>'demand data 2018'!I656</f>
        <v>0</v>
      </c>
      <c r="V658" s="55">
        <f>'demand data 2018'!J656</f>
        <v>0</v>
      </c>
      <c r="W658" s="34" t="str">
        <f t="shared" si="41"/>
        <v>Different</v>
      </c>
      <c r="X658" s="38">
        <f t="shared" si="42"/>
        <v>0</v>
      </c>
      <c r="Y658" s="34">
        <f t="shared" si="43"/>
        <v>0</v>
      </c>
      <c r="Z658" s="57">
        <f t="shared" si="44"/>
        <v>0</v>
      </c>
    </row>
    <row r="659" spans="2:26" x14ac:dyDescent="0.2">
      <c r="B659" s="46" t="s">
        <v>783</v>
      </c>
      <c r="C659" s="46"/>
      <c r="D659" s="48">
        <v>0</v>
      </c>
      <c r="E659" s="48">
        <v>0</v>
      </c>
      <c r="F659" s="48">
        <v>0</v>
      </c>
      <c r="G659" s="48">
        <v>0</v>
      </c>
      <c r="H659" s="48">
        <v>0</v>
      </c>
      <c r="I659" s="48">
        <v>0</v>
      </c>
      <c r="J659" s="48">
        <v>0</v>
      </c>
      <c r="K659" s="48">
        <v>0</v>
      </c>
      <c r="L659" s="37"/>
      <c r="M659" s="55" t="str">
        <f>'demand data 2018'!A657</f>
        <v>NECU10</v>
      </c>
      <c r="N659" s="55">
        <f>'demand data 2018'!B657</f>
        <v>0</v>
      </c>
      <c r="O659" s="55">
        <f>'demand data 2018'!C657</f>
        <v>0</v>
      </c>
      <c r="P659" s="55">
        <f>'demand data 2018'!D657</f>
        <v>0</v>
      </c>
      <c r="Q659" s="55">
        <f>'demand data 2018'!E657</f>
        <v>0</v>
      </c>
      <c r="R659" s="55">
        <f>'demand data 2018'!F657</f>
        <v>0</v>
      </c>
      <c r="S659" s="55">
        <f>'demand data 2018'!G657</f>
        <v>0</v>
      </c>
      <c r="T659" s="55">
        <f>'demand data 2018'!H657</f>
        <v>0</v>
      </c>
      <c r="U659" s="55">
        <f>'demand data 2018'!I657</f>
        <v>0</v>
      </c>
      <c r="V659" s="55">
        <f>'demand data 2018'!J657</f>
        <v>0</v>
      </c>
      <c r="W659" s="34" t="str">
        <f t="shared" si="41"/>
        <v>Different</v>
      </c>
      <c r="X659" s="38">
        <f t="shared" si="42"/>
        <v>0</v>
      </c>
      <c r="Y659" s="34">
        <f t="shared" si="43"/>
        <v>0</v>
      </c>
      <c r="Z659" s="57">
        <f t="shared" si="44"/>
        <v>0</v>
      </c>
    </row>
    <row r="660" spans="2:26" x14ac:dyDescent="0.2">
      <c r="B660" s="46" t="s">
        <v>416</v>
      </c>
      <c r="C660" s="46"/>
      <c r="D660" s="48">
        <v>0</v>
      </c>
      <c r="E660" s="48">
        <v>0</v>
      </c>
      <c r="F660" s="48">
        <v>0</v>
      </c>
      <c r="G660" s="48">
        <v>0</v>
      </c>
      <c r="H660" s="48">
        <v>0</v>
      </c>
      <c r="I660" s="48">
        <v>0</v>
      </c>
      <c r="J660" s="48">
        <v>0</v>
      </c>
      <c r="K660" s="48">
        <v>0</v>
      </c>
      <c r="L660" s="37"/>
      <c r="M660" s="55" t="str">
        <f>'demand data 2018'!A658</f>
        <v>NECU20</v>
      </c>
      <c r="N660" s="55">
        <f>'demand data 2018'!B658</f>
        <v>0</v>
      </c>
      <c r="O660" s="55">
        <f>'demand data 2018'!C658</f>
        <v>0</v>
      </c>
      <c r="P660" s="55">
        <f>'demand data 2018'!D658</f>
        <v>0</v>
      </c>
      <c r="Q660" s="55">
        <f>'demand data 2018'!E658</f>
        <v>0</v>
      </c>
      <c r="R660" s="55">
        <f>'demand data 2018'!F658</f>
        <v>0</v>
      </c>
      <c r="S660" s="55">
        <f>'demand data 2018'!G658</f>
        <v>0</v>
      </c>
      <c r="T660" s="55">
        <f>'demand data 2018'!H658</f>
        <v>0</v>
      </c>
      <c r="U660" s="55">
        <f>'demand data 2018'!I658</f>
        <v>0</v>
      </c>
      <c r="V660" s="55">
        <f>'demand data 2018'!J658</f>
        <v>0</v>
      </c>
      <c r="W660" s="34" t="str">
        <f t="shared" si="41"/>
        <v>Different</v>
      </c>
      <c r="X660" s="38">
        <f t="shared" si="42"/>
        <v>0</v>
      </c>
      <c r="Y660" s="34">
        <f t="shared" si="43"/>
        <v>0</v>
      </c>
      <c r="Z660" s="57">
        <f t="shared" si="44"/>
        <v>0</v>
      </c>
    </row>
    <row r="661" spans="2:26" x14ac:dyDescent="0.2">
      <c r="B661" s="46" t="s">
        <v>621</v>
      </c>
      <c r="C661" s="46"/>
      <c r="D661" s="48">
        <v>23</v>
      </c>
      <c r="E661" s="48">
        <v>23</v>
      </c>
      <c r="F661" s="48">
        <v>24</v>
      </c>
      <c r="G661" s="48">
        <v>24</v>
      </c>
      <c r="H661" s="48">
        <v>25</v>
      </c>
      <c r="I661" s="48">
        <v>25</v>
      </c>
      <c r="J661" s="48">
        <v>26</v>
      </c>
      <c r="K661" s="48">
        <v>26</v>
      </c>
      <c r="L661" s="37"/>
      <c r="M661" s="55" t="str">
        <f>'demand data 2018'!A659</f>
        <v>NEEP20</v>
      </c>
      <c r="N661" s="55">
        <f>'demand data 2018'!B659</f>
        <v>0</v>
      </c>
      <c r="O661" s="55">
        <f>'demand data 2018'!C659</f>
        <v>78</v>
      </c>
      <c r="P661" s="55">
        <f>'demand data 2018'!D659</f>
        <v>78</v>
      </c>
      <c r="Q661" s="55">
        <f>'demand data 2018'!E659</f>
        <v>79</v>
      </c>
      <c r="R661" s="55">
        <f>'demand data 2018'!F659</f>
        <v>79</v>
      </c>
      <c r="S661" s="55">
        <f>'demand data 2018'!G659</f>
        <v>79</v>
      </c>
      <c r="T661" s="55">
        <f>'demand data 2018'!H659</f>
        <v>80</v>
      </c>
      <c r="U661" s="55">
        <f>'demand data 2018'!I659</f>
        <v>80</v>
      </c>
      <c r="V661" s="55">
        <f>'demand data 2018'!J659</f>
        <v>81</v>
      </c>
      <c r="W661" s="34" t="str">
        <f t="shared" si="41"/>
        <v>Different</v>
      </c>
      <c r="X661" s="38">
        <f t="shared" si="42"/>
        <v>23</v>
      </c>
      <c r="Y661" s="34">
        <f t="shared" si="43"/>
        <v>78</v>
      </c>
      <c r="Z661" s="57">
        <f t="shared" si="44"/>
        <v>-2.3913043478260869</v>
      </c>
    </row>
    <row r="662" spans="2:26" x14ac:dyDescent="0.2">
      <c r="B662" s="46" t="s">
        <v>88</v>
      </c>
      <c r="C662" s="46"/>
      <c r="D662" s="48">
        <v>0</v>
      </c>
      <c r="E662" s="48">
        <v>0</v>
      </c>
      <c r="F662" s="48">
        <v>0</v>
      </c>
      <c r="G662" s="48">
        <v>0</v>
      </c>
      <c r="H662" s="48">
        <v>0</v>
      </c>
      <c r="I662" s="48">
        <v>0</v>
      </c>
      <c r="J662" s="48">
        <v>0</v>
      </c>
      <c r="K662" s="48">
        <v>0</v>
      </c>
      <c r="L662" s="37"/>
      <c r="M662" s="55" t="str">
        <f>'demand data 2018'!A660</f>
        <v>NEEP4A</v>
      </c>
      <c r="N662" s="55">
        <f>'demand data 2018'!B660</f>
        <v>0</v>
      </c>
      <c r="O662" s="55">
        <f>'demand data 2018'!C660</f>
        <v>0</v>
      </c>
      <c r="P662" s="55">
        <f>'demand data 2018'!D660</f>
        <v>0</v>
      </c>
      <c r="Q662" s="55">
        <f>'demand data 2018'!E660</f>
        <v>0</v>
      </c>
      <c r="R662" s="55">
        <f>'demand data 2018'!F660</f>
        <v>0</v>
      </c>
      <c r="S662" s="55">
        <f>'demand data 2018'!G660</f>
        <v>0</v>
      </c>
      <c r="T662" s="55">
        <f>'demand data 2018'!H660</f>
        <v>0</v>
      </c>
      <c r="U662" s="55">
        <f>'demand data 2018'!I660</f>
        <v>0</v>
      </c>
      <c r="V662" s="55">
        <f>'demand data 2018'!J660</f>
        <v>0</v>
      </c>
      <c r="W662" s="34" t="str">
        <f t="shared" si="41"/>
        <v>Different</v>
      </c>
      <c r="X662" s="38">
        <f t="shared" si="42"/>
        <v>0</v>
      </c>
      <c r="Y662" s="34">
        <f t="shared" si="43"/>
        <v>0</v>
      </c>
      <c r="Z662" s="57">
        <f t="shared" si="44"/>
        <v>0</v>
      </c>
    </row>
    <row r="663" spans="2:26" x14ac:dyDescent="0.2">
      <c r="B663" s="46" t="s">
        <v>511</v>
      </c>
      <c r="C663" s="46"/>
      <c r="D663" s="48">
        <v>0</v>
      </c>
      <c r="E663" s="48">
        <v>0</v>
      </c>
      <c r="F663" s="48">
        <v>0</v>
      </c>
      <c r="G663" s="48">
        <v>0</v>
      </c>
      <c r="H663" s="48">
        <v>0</v>
      </c>
      <c r="I663" s="48">
        <v>0</v>
      </c>
      <c r="J663" s="48">
        <v>0</v>
      </c>
      <c r="K663" s="48">
        <v>0</v>
      </c>
      <c r="L663" s="37"/>
      <c r="M663" s="55" t="str">
        <f>'demand data 2018'!A661</f>
        <v>NEIL10</v>
      </c>
      <c r="N663" s="55">
        <f>'demand data 2018'!B661</f>
        <v>0</v>
      </c>
      <c r="O663" s="55">
        <f>'demand data 2018'!C661</f>
        <v>0</v>
      </c>
      <c r="P663" s="55">
        <f>'demand data 2018'!D661</f>
        <v>0</v>
      </c>
      <c r="Q663" s="55">
        <f>'demand data 2018'!E661</f>
        <v>0</v>
      </c>
      <c r="R663" s="55">
        <f>'demand data 2018'!F661</f>
        <v>0</v>
      </c>
      <c r="S663" s="55">
        <f>'demand data 2018'!G661</f>
        <v>0</v>
      </c>
      <c r="T663" s="55">
        <f>'demand data 2018'!H661</f>
        <v>0</v>
      </c>
      <c r="U663" s="55">
        <f>'demand data 2018'!I661</f>
        <v>0</v>
      </c>
      <c r="V663" s="55">
        <f>'demand data 2018'!J661</f>
        <v>0</v>
      </c>
      <c r="W663" s="34" t="str">
        <f t="shared" si="41"/>
        <v>Different</v>
      </c>
      <c r="X663" s="38">
        <f t="shared" si="42"/>
        <v>0</v>
      </c>
      <c r="Y663" s="34">
        <f t="shared" si="43"/>
        <v>0</v>
      </c>
      <c r="Z663" s="57">
        <f t="shared" si="44"/>
        <v>0</v>
      </c>
    </row>
    <row r="664" spans="2:26" x14ac:dyDescent="0.2">
      <c r="B664" s="46" t="s">
        <v>512</v>
      </c>
      <c r="C664" s="46"/>
      <c r="D664" s="48">
        <v>0</v>
      </c>
      <c r="E664" s="48">
        <v>0</v>
      </c>
      <c r="F664" s="48">
        <v>0</v>
      </c>
      <c r="G664" s="48">
        <v>0</v>
      </c>
      <c r="H664" s="48">
        <v>0</v>
      </c>
      <c r="I664" s="48">
        <v>0</v>
      </c>
      <c r="J664" s="48">
        <v>0</v>
      </c>
      <c r="K664" s="48">
        <v>0</v>
      </c>
      <c r="L664" s="37"/>
      <c r="M664" s="55" t="str">
        <f>'demand data 2018'!A662</f>
        <v>NEIL1C</v>
      </c>
      <c r="N664" s="55">
        <f>'demand data 2018'!B662</f>
        <v>0</v>
      </c>
      <c r="O664" s="55">
        <f>'demand data 2018'!C662</f>
        <v>0</v>
      </c>
      <c r="P664" s="55">
        <f>'demand data 2018'!D662</f>
        <v>0</v>
      </c>
      <c r="Q664" s="55">
        <f>'demand data 2018'!E662</f>
        <v>0</v>
      </c>
      <c r="R664" s="55">
        <f>'demand data 2018'!F662</f>
        <v>0</v>
      </c>
      <c r="S664" s="55">
        <f>'demand data 2018'!G662</f>
        <v>0</v>
      </c>
      <c r="T664" s="55">
        <f>'demand data 2018'!H662</f>
        <v>0</v>
      </c>
      <c r="U664" s="55">
        <f>'demand data 2018'!I662</f>
        <v>0</v>
      </c>
      <c r="V664" s="55">
        <f>'demand data 2018'!J662</f>
        <v>0</v>
      </c>
      <c r="W664" s="34" t="str">
        <f t="shared" si="41"/>
        <v>Different</v>
      </c>
      <c r="X664" s="38">
        <f t="shared" si="42"/>
        <v>0</v>
      </c>
      <c r="Y664" s="34">
        <f t="shared" si="43"/>
        <v>0</v>
      </c>
      <c r="Z664" s="57">
        <f t="shared" si="44"/>
        <v>0</v>
      </c>
    </row>
    <row r="665" spans="2:26" x14ac:dyDescent="0.2">
      <c r="B665" s="46" t="s">
        <v>412</v>
      </c>
      <c r="C665" s="46"/>
      <c r="D665" s="48">
        <v>223</v>
      </c>
      <c r="E665" s="48">
        <v>227</v>
      </c>
      <c r="F665" s="48">
        <v>228</v>
      </c>
      <c r="G665" s="48">
        <v>226</v>
      </c>
      <c r="H665" s="48">
        <v>226</v>
      </c>
      <c r="I665" s="48">
        <v>228</v>
      </c>
      <c r="J665" s="48">
        <v>230</v>
      </c>
      <c r="K665" s="48">
        <v>231</v>
      </c>
      <c r="L665" s="37"/>
      <c r="M665" s="55" t="str">
        <f>'demand data 2018'!A663</f>
        <v>NEIL20</v>
      </c>
      <c r="N665" s="55">
        <f>'demand data 2018'!B663</f>
        <v>0</v>
      </c>
      <c r="O665" s="55">
        <f>'demand data 2018'!C663</f>
        <v>0</v>
      </c>
      <c r="P665" s="55">
        <f>'demand data 2018'!D663</f>
        <v>0</v>
      </c>
      <c r="Q665" s="55">
        <f>'demand data 2018'!E663</f>
        <v>0</v>
      </c>
      <c r="R665" s="55">
        <f>'demand data 2018'!F663</f>
        <v>0</v>
      </c>
      <c r="S665" s="55">
        <f>'demand data 2018'!G663</f>
        <v>0</v>
      </c>
      <c r="T665" s="55">
        <f>'demand data 2018'!H663</f>
        <v>0</v>
      </c>
      <c r="U665" s="55">
        <f>'demand data 2018'!I663</f>
        <v>0</v>
      </c>
      <c r="V665" s="55">
        <f>'demand data 2018'!J663</f>
        <v>0</v>
      </c>
      <c r="W665" s="34" t="str">
        <f t="shared" si="41"/>
        <v>Different</v>
      </c>
      <c r="X665" s="38">
        <f t="shared" si="42"/>
        <v>227</v>
      </c>
      <c r="Y665" s="34">
        <f t="shared" si="43"/>
        <v>0</v>
      </c>
      <c r="Z665" s="57">
        <f t="shared" si="44"/>
        <v>1</v>
      </c>
    </row>
    <row r="666" spans="2:26" x14ac:dyDescent="0.2">
      <c r="B666" s="46" t="s">
        <v>133</v>
      </c>
      <c r="C666" s="46"/>
      <c r="D666" s="48">
        <v>0</v>
      </c>
      <c r="E666" s="48">
        <v>0</v>
      </c>
      <c r="F666" s="48">
        <v>0</v>
      </c>
      <c r="G666" s="48">
        <v>0</v>
      </c>
      <c r="H666" s="48">
        <v>0</v>
      </c>
      <c r="I666" s="48">
        <v>0</v>
      </c>
      <c r="J666" s="48">
        <v>0</v>
      </c>
      <c r="K666" s="48">
        <v>0</v>
      </c>
      <c r="L666" s="37"/>
      <c r="M666" s="55" t="str">
        <f>'demand data 2018'!A664</f>
        <v>NEIL2A</v>
      </c>
      <c r="N666" s="55">
        <f>'demand data 2018'!B664</f>
        <v>0</v>
      </c>
      <c r="O666" s="55">
        <f>'demand data 2018'!C664</f>
        <v>0</v>
      </c>
      <c r="P666" s="55">
        <f>'demand data 2018'!D664</f>
        <v>0</v>
      </c>
      <c r="Q666" s="55">
        <f>'demand data 2018'!E664</f>
        <v>0</v>
      </c>
      <c r="R666" s="55">
        <f>'demand data 2018'!F664</f>
        <v>0</v>
      </c>
      <c r="S666" s="55">
        <f>'demand data 2018'!G664</f>
        <v>0</v>
      </c>
      <c r="T666" s="55">
        <f>'demand data 2018'!H664</f>
        <v>0</v>
      </c>
      <c r="U666" s="55">
        <f>'demand data 2018'!I664</f>
        <v>0</v>
      </c>
      <c r="V666" s="55">
        <f>'demand data 2018'!J664</f>
        <v>0</v>
      </c>
      <c r="W666" s="34" t="str">
        <f t="shared" si="41"/>
        <v>Different</v>
      </c>
      <c r="X666" s="38">
        <f t="shared" si="42"/>
        <v>0</v>
      </c>
      <c r="Y666" s="34">
        <f t="shared" si="43"/>
        <v>0</v>
      </c>
      <c r="Z666" s="57">
        <f t="shared" si="44"/>
        <v>0</v>
      </c>
    </row>
    <row r="667" spans="2:26" x14ac:dyDescent="0.2">
      <c r="B667" s="46" t="s">
        <v>219</v>
      </c>
      <c r="C667" s="46"/>
      <c r="D667" s="48">
        <v>0</v>
      </c>
      <c r="E667" s="48">
        <v>0</v>
      </c>
      <c r="F667" s="48">
        <v>0</v>
      </c>
      <c r="G667" s="48">
        <v>0</v>
      </c>
      <c r="H667" s="48">
        <v>0</v>
      </c>
      <c r="I667" s="48">
        <v>0</v>
      </c>
      <c r="J667" s="48">
        <v>0</v>
      </c>
      <c r="K667" s="48">
        <v>0</v>
      </c>
      <c r="L667" s="37"/>
      <c r="M667" s="55" t="str">
        <f>'demand data 2018'!A665</f>
        <v>NEIL2C</v>
      </c>
      <c r="N667" s="55">
        <f>'demand data 2018'!B665</f>
        <v>0</v>
      </c>
      <c r="O667" s="55">
        <f>'demand data 2018'!C665</f>
        <v>0</v>
      </c>
      <c r="P667" s="55">
        <f>'demand data 2018'!D665</f>
        <v>0</v>
      </c>
      <c r="Q667" s="55">
        <f>'demand data 2018'!E665</f>
        <v>0</v>
      </c>
      <c r="R667" s="55">
        <f>'demand data 2018'!F665</f>
        <v>0</v>
      </c>
      <c r="S667" s="55">
        <f>'demand data 2018'!G665</f>
        <v>0</v>
      </c>
      <c r="T667" s="55">
        <f>'demand data 2018'!H665</f>
        <v>0</v>
      </c>
      <c r="U667" s="55">
        <f>'demand data 2018'!I665</f>
        <v>0</v>
      </c>
      <c r="V667" s="55">
        <f>'demand data 2018'!J665</f>
        <v>0</v>
      </c>
      <c r="W667" s="34" t="str">
        <f t="shared" si="41"/>
        <v>Different</v>
      </c>
      <c r="X667" s="38">
        <f t="shared" si="42"/>
        <v>0</v>
      </c>
      <c r="Y667" s="34">
        <f t="shared" si="43"/>
        <v>0</v>
      </c>
      <c r="Z667" s="57">
        <f t="shared" si="44"/>
        <v>0</v>
      </c>
    </row>
    <row r="668" spans="2:26" x14ac:dyDescent="0.2">
      <c r="B668" s="46" t="s">
        <v>555</v>
      </c>
      <c r="C668" s="46"/>
      <c r="D668" s="48">
        <v>56</v>
      </c>
      <c r="E668" s="48">
        <v>56</v>
      </c>
      <c r="F668" s="48">
        <v>56</v>
      </c>
      <c r="G668" s="48">
        <v>57</v>
      </c>
      <c r="H668" s="48">
        <v>57</v>
      </c>
      <c r="I668" s="48">
        <v>57</v>
      </c>
      <c r="J668" s="48">
        <v>57</v>
      </c>
      <c r="K668" s="48">
        <v>58</v>
      </c>
      <c r="L668" s="37"/>
      <c r="M668" s="55" t="str">
        <f>'demand data 2018'!A666</f>
        <v>NEIL4A</v>
      </c>
      <c r="N668" s="55">
        <f>'demand data 2018'!B666</f>
        <v>0</v>
      </c>
      <c r="O668" s="55">
        <f>'demand data 2018'!C666</f>
        <v>0</v>
      </c>
      <c r="P668" s="55">
        <f>'demand data 2018'!D666</f>
        <v>0</v>
      </c>
      <c r="Q668" s="55">
        <f>'demand data 2018'!E666</f>
        <v>0</v>
      </c>
      <c r="R668" s="55">
        <f>'demand data 2018'!F666</f>
        <v>0</v>
      </c>
      <c r="S668" s="55">
        <f>'demand data 2018'!G666</f>
        <v>0</v>
      </c>
      <c r="T668" s="55">
        <f>'demand data 2018'!H666</f>
        <v>0</v>
      </c>
      <c r="U668" s="55">
        <f>'demand data 2018'!I666</f>
        <v>0</v>
      </c>
      <c r="V668" s="55">
        <f>'demand data 2018'!J666</f>
        <v>0</v>
      </c>
      <c r="W668" s="34" t="str">
        <f t="shared" si="41"/>
        <v>Different</v>
      </c>
      <c r="X668" s="38">
        <f t="shared" si="42"/>
        <v>56</v>
      </c>
      <c r="Y668" s="34">
        <f t="shared" si="43"/>
        <v>0</v>
      </c>
      <c r="Z668" s="57">
        <f t="shared" si="44"/>
        <v>1</v>
      </c>
    </row>
    <row r="669" spans="2:26" x14ac:dyDescent="0.2">
      <c r="B669" s="46" t="s">
        <v>377</v>
      </c>
      <c r="C669" s="46"/>
      <c r="D669" s="48">
        <v>42</v>
      </c>
      <c r="E669" s="48">
        <v>42</v>
      </c>
      <c r="F669" s="48">
        <v>42</v>
      </c>
      <c r="G669" s="48">
        <v>42</v>
      </c>
      <c r="H669" s="48">
        <v>42</v>
      </c>
      <c r="I669" s="48">
        <v>42</v>
      </c>
      <c r="J669" s="48">
        <v>42</v>
      </c>
      <c r="K669" s="48">
        <v>42</v>
      </c>
      <c r="L669" s="37"/>
      <c r="M669" s="55" t="str">
        <f>'demand data 2018'!A667</f>
        <v>NETS10</v>
      </c>
      <c r="N669" s="55">
        <f>'demand data 2018'!B667</f>
        <v>0</v>
      </c>
      <c r="O669" s="55">
        <f>'demand data 2018'!C667</f>
        <v>12</v>
      </c>
      <c r="P669" s="55">
        <f>'demand data 2018'!D667</f>
        <v>12</v>
      </c>
      <c r="Q669" s="55">
        <f>'demand data 2018'!E667</f>
        <v>12</v>
      </c>
      <c r="R669" s="55">
        <f>'demand data 2018'!F667</f>
        <v>12</v>
      </c>
      <c r="S669" s="55">
        <f>'demand data 2018'!G667</f>
        <v>12</v>
      </c>
      <c r="T669" s="55">
        <f>'demand data 2018'!H667</f>
        <v>12</v>
      </c>
      <c r="U669" s="55">
        <f>'demand data 2018'!I667</f>
        <v>12</v>
      </c>
      <c r="V669" s="55">
        <f>'demand data 2018'!J667</f>
        <v>12</v>
      </c>
      <c r="W669" s="34" t="str">
        <f t="shared" si="41"/>
        <v>Different</v>
      </c>
      <c r="X669" s="38">
        <f t="shared" si="42"/>
        <v>42</v>
      </c>
      <c r="Y669" s="34">
        <f t="shared" si="43"/>
        <v>12</v>
      </c>
      <c r="Z669" s="57">
        <f t="shared" si="44"/>
        <v>0.7142857142857143</v>
      </c>
    </row>
    <row r="670" spans="2:26" x14ac:dyDescent="0.2">
      <c r="B670" s="46" t="s">
        <v>378</v>
      </c>
      <c r="C670" s="46"/>
      <c r="D670" s="48">
        <v>40</v>
      </c>
      <c r="E670" s="48">
        <v>40</v>
      </c>
      <c r="F670" s="48">
        <v>40</v>
      </c>
      <c r="G670" s="48">
        <v>40</v>
      </c>
      <c r="H670" s="48">
        <v>40</v>
      </c>
      <c r="I670" s="48">
        <v>40</v>
      </c>
      <c r="J670" s="48">
        <v>40</v>
      </c>
      <c r="K670" s="48">
        <v>40</v>
      </c>
      <c r="L670" s="37"/>
      <c r="M670" s="55" t="str">
        <f>'demand data 2018'!A668</f>
        <v>NEWX20</v>
      </c>
      <c r="N670" s="55">
        <f>'demand data 2018'!B668</f>
        <v>0</v>
      </c>
      <c r="O670" s="55">
        <f>'demand data 2018'!C668</f>
        <v>569</v>
      </c>
      <c r="P670" s="55">
        <f>'demand data 2018'!D668</f>
        <v>731</v>
      </c>
      <c r="Q670" s="55">
        <f>'demand data 2018'!E668</f>
        <v>807</v>
      </c>
      <c r="R670" s="55">
        <f>'demand data 2018'!F668</f>
        <v>852</v>
      </c>
      <c r="S670" s="55">
        <f>'demand data 2018'!G668</f>
        <v>918</v>
      </c>
      <c r="T670" s="55">
        <f>'demand data 2018'!H668</f>
        <v>904</v>
      </c>
      <c r="U670" s="55">
        <f>'demand data 2018'!I668</f>
        <v>917</v>
      </c>
      <c r="V670" s="55">
        <f>'demand data 2018'!J668</f>
        <v>1004</v>
      </c>
      <c r="W670" s="34" t="str">
        <f t="shared" si="41"/>
        <v>Different</v>
      </c>
      <c r="X670" s="38">
        <f t="shared" si="42"/>
        <v>40</v>
      </c>
      <c r="Y670" s="34">
        <f t="shared" si="43"/>
        <v>569</v>
      </c>
      <c r="Z670" s="57">
        <f t="shared" si="44"/>
        <v>-13.225</v>
      </c>
    </row>
    <row r="671" spans="2:26" x14ac:dyDescent="0.2">
      <c r="B671" s="49" t="s">
        <v>273</v>
      </c>
      <c r="C671" s="46"/>
      <c r="D671" s="48">
        <v>46</v>
      </c>
      <c r="E671" s="48">
        <v>46</v>
      </c>
      <c r="F671" s="48">
        <v>47</v>
      </c>
      <c r="G671" s="48">
        <v>47</v>
      </c>
      <c r="H671" s="48">
        <v>47</v>
      </c>
      <c r="I671" s="48">
        <v>47</v>
      </c>
      <c r="J671" s="48">
        <v>47</v>
      </c>
      <c r="K671" s="48">
        <v>47</v>
      </c>
      <c r="L671" s="37"/>
      <c r="M671" s="55" t="str">
        <f>'demand data 2018'!A669</f>
        <v>NFLE40</v>
      </c>
      <c r="N671" s="55">
        <f>'demand data 2018'!B669</f>
        <v>0</v>
      </c>
      <c r="O671" s="55">
        <f>'demand data 2018'!C669</f>
        <v>404</v>
      </c>
      <c r="P671" s="55">
        <f>'demand data 2018'!D669</f>
        <v>406</v>
      </c>
      <c r="Q671" s="55">
        <f>'demand data 2018'!E669</f>
        <v>411</v>
      </c>
      <c r="R671" s="55">
        <f>'demand data 2018'!F669</f>
        <v>417</v>
      </c>
      <c r="S671" s="55">
        <f>'demand data 2018'!G669</f>
        <v>423</v>
      </c>
      <c r="T671" s="55">
        <f>'demand data 2018'!H669</f>
        <v>428</v>
      </c>
      <c r="U671" s="55">
        <f>'demand data 2018'!I669</f>
        <v>437</v>
      </c>
      <c r="V671" s="55">
        <f>'demand data 2018'!J669</f>
        <v>443</v>
      </c>
      <c r="W671" s="34" t="str">
        <f t="shared" si="41"/>
        <v>Different</v>
      </c>
      <c r="X671" s="38">
        <f t="shared" si="42"/>
        <v>46</v>
      </c>
      <c r="Y671" s="34">
        <f t="shared" si="43"/>
        <v>404</v>
      </c>
      <c r="Z671" s="57">
        <f t="shared" si="44"/>
        <v>-7.7826086956521738</v>
      </c>
    </row>
    <row r="672" spans="2:26" x14ac:dyDescent="0.2">
      <c r="B672" s="46" t="s">
        <v>625</v>
      </c>
      <c r="C672" s="46"/>
      <c r="D672" s="48">
        <v>2</v>
      </c>
      <c r="E672" s="48">
        <v>2</v>
      </c>
      <c r="F672" s="48">
        <v>2</v>
      </c>
      <c r="G672" s="48">
        <v>2</v>
      </c>
      <c r="H672" s="48">
        <v>2</v>
      </c>
      <c r="I672" s="48">
        <v>2</v>
      </c>
      <c r="J672" s="48">
        <v>2</v>
      </c>
      <c r="K672" s="48">
        <v>2</v>
      </c>
      <c r="L672" s="37"/>
      <c r="M672" s="55" t="str">
        <f>'demand data 2018'!A670</f>
        <v>NHYD20</v>
      </c>
      <c r="N672" s="55">
        <f>'demand data 2018'!B670</f>
        <v>0</v>
      </c>
      <c r="O672" s="55">
        <f>'demand data 2018'!C670</f>
        <v>359</v>
      </c>
      <c r="P672" s="55">
        <f>'demand data 2018'!D670</f>
        <v>383</v>
      </c>
      <c r="Q672" s="55">
        <f>'demand data 2018'!E670</f>
        <v>433</v>
      </c>
      <c r="R672" s="55">
        <f>'demand data 2018'!F670</f>
        <v>535</v>
      </c>
      <c r="S672" s="55">
        <f>'demand data 2018'!G670</f>
        <v>548</v>
      </c>
      <c r="T672" s="55">
        <f>'demand data 2018'!H670</f>
        <v>553</v>
      </c>
      <c r="U672" s="55">
        <f>'demand data 2018'!I670</f>
        <v>556</v>
      </c>
      <c r="V672" s="55">
        <f>'demand data 2018'!J670</f>
        <v>558</v>
      </c>
      <c r="W672" s="34" t="str">
        <f t="shared" si="41"/>
        <v>Different</v>
      </c>
      <c r="X672" s="38">
        <f t="shared" si="42"/>
        <v>2</v>
      </c>
      <c r="Y672" s="34">
        <f t="shared" si="43"/>
        <v>359</v>
      </c>
      <c r="Z672" s="57">
        <f t="shared" si="44"/>
        <v>-178.5</v>
      </c>
    </row>
    <row r="673" spans="2:26" x14ac:dyDescent="0.2">
      <c r="B673" s="46" t="s">
        <v>626</v>
      </c>
      <c r="C673" s="46"/>
      <c r="D673" s="48">
        <v>2</v>
      </c>
      <c r="E673" s="48">
        <v>2</v>
      </c>
      <c r="F673" s="48">
        <v>2</v>
      </c>
      <c r="G673" s="48">
        <v>2</v>
      </c>
      <c r="H673" s="48">
        <v>2</v>
      </c>
      <c r="I673" s="48">
        <v>2</v>
      </c>
      <c r="J673" s="48">
        <v>2</v>
      </c>
      <c r="K673" s="48">
        <v>2</v>
      </c>
      <c r="L673" s="37"/>
      <c r="M673" s="55" t="str">
        <f>'demand data 2018'!A671</f>
        <v>NINF40</v>
      </c>
      <c r="N673" s="55">
        <f>'demand data 2018'!B671</f>
        <v>0</v>
      </c>
      <c r="O673" s="55">
        <f>'demand data 2018'!C671</f>
        <v>365</v>
      </c>
      <c r="P673" s="55">
        <f>'demand data 2018'!D671</f>
        <v>360</v>
      </c>
      <c r="Q673" s="55">
        <f>'demand data 2018'!E671</f>
        <v>361</v>
      </c>
      <c r="R673" s="55">
        <f>'demand data 2018'!F671</f>
        <v>320</v>
      </c>
      <c r="S673" s="55">
        <f>'demand data 2018'!G671</f>
        <v>323</v>
      </c>
      <c r="T673" s="55">
        <f>'demand data 2018'!H671</f>
        <v>327</v>
      </c>
      <c r="U673" s="55">
        <f>'demand data 2018'!I671</f>
        <v>331</v>
      </c>
      <c r="V673" s="55">
        <f>'demand data 2018'!J671</f>
        <v>335</v>
      </c>
      <c r="W673" s="34" t="str">
        <f t="shared" si="41"/>
        <v>Different</v>
      </c>
      <c r="X673" s="38">
        <f t="shared" si="42"/>
        <v>2</v>
      </c>
      <c r="Y673" s="34">
        <f t="shared" si="43"/>
        <v>365</v>
      </c>
      <c r="Z673" s="57">
        <f t="shared" si="44"/>
        <v>-181.5</v>
      </c>
    </row>
    <row r="674" spans="2:26" x14ac:dyDescent="0.2">
      <c r="B674" s="46" t="s">
        <v>379</v>
      </c>
      <c r="C674" s="46"/>
      <c r="D674" s="48">
        <v>32</v>
      </c>
      <c r="E674" s="48">
        <v>32</v>
      </c>
      <c r="F674" s="48">
        <v>32</v>
      </c>
      <c r="G674" s="48">
        <v>32</v>
      </c>
      <c r="H674" s="48">
        <v>32</v>
      </c>
      <c r="I674" s="48">
        <v>32</v>
      </c>
      <c r="J674" s="48">
        <v>32</v>
      </c>
      <c r="K674" s="48">
        <v>32</v>
      </c>
      <c r="L674" s="37"/>
      <c r="M674" s="55" t="str">
        <f>'demand data 2018'!A672</f>
        <v>NORL2A</v>
      </c>
      <c r="N674" s="55">
        <f>'demand data 2018'!B672</f>
        <v>0</v>
      </c>
      <c r="O674" s="55">
        <f>'demand data 2018'!C672</f>
        <v>31</v>
      </c>
      <c r="P674" s="55">
        <f>'demand data 2018'!D672</f>
        <v>31</v>
      </c>
      <c r="Q674" s="55">
        <f>'demand data 2018'!E672</f>
        <v>32</v>
      </c>
      <c r="R674" s="55">
        <f>'demand data 2018'!F672</f>
        <v>32</v>
      </c>
      <c r="S674" s="55">
        <f>'demand data 2018'!G672</f>
        <v>32</v>
      </c>
      <c r="T674" s="55">
        <f>'demand data 2018'!H672</f>
        <v>32</v>
      </c>
      <c r="U674" s="55">
        <f>'demand data 2018'!I672</f>
        <v>32</v>
      </c>
      <c r="V674" s="55">
        <f>'demand data 2018'!J672</f>
        <v>32</v>
      </c>
      <c r="W674" s="34" t="str">
        <f t="shared" si="41"/>
        <v>Different</v>
      </c>
      <c r="X674" s="38">
        <f t="shared" si="42"/>
        <v>32</v>
      </c>
      <c r="Y674" s="34">
        <f t="shared" si="43"/>
        <v>31</v>
      </c>
      <c r="Z674" s="57">
        <f t="shared" si="44"/>
        <v>3.125E-2</v>
      </c>
    </row>
    <row r="675" spans="2:26" x14ac:dyDescent="0.2">
      <c r="B675" s="46" t="s">
        <v>380</v>
      </c>
      <c r="C675" s="46"/>
      <c r="D675" s="48">
        <v>32</v>
      </c>
      <c r="E675" s="48">
        <v>32</v>
      </c>
      <c r="F675" s="48">
        <v>32</v>
      </c>
      <c r="G675" s="48">
        <v>32</v>
      </c>
      <c r="H675" s="48">
        <v>32</v>
      </c>
      <c r="I675" s="48">
        <v>32</v>
      </c>
      <c r="J675" s="48">
        <v>32</v>
      </c>
      <c r="K675" s="48">
        <v>32</v>
      </c>
      <c r="L675" s="37"/>
      <c r="M675" s="55" t="str">
        <f>'demand data 2018'!A673</f>
        <v>NORL2B</v>
      </c>
      <c r="N675" s="55">
        <f>'demand data 2018'!B673</f>
        <v>0</v>
      </c>
      <c r="O675" s="55">
        <f>'demand data 2018'!C673</f>
        <v>31</v>
      </c>
      <c r="P675" s="55">
        <f>'demand data 2018'!D673</f>
        <v>31</v>
      </c>
      <c r="Q675" s="55">
        <f>'demand data 2018'!E673</f>
        <v>32</v>
      </c>
      <c r="R675" s="55">
        <f>'demand data 2018'!F673</f>
        <v>32</v>
      </c>
      <c r="S675" s="55">
        <f>'demand data 2018'!G673</f>
        <v>32</v>
      </c>
      <c r="T675" s="55">
        <f>'demand data 2018'!H673</f>
        <v>32</v>
      </c>
      <c r="U675" s="55">
        <f>'demand data 2018'!I673</f>
        <v>32</v>
      </c>
      <c r="V675" s="55">
        <f>'demand data 2018'!J673</f>
        <v>32</v>
      </c>
      <c r="W675" s="34" t="str">
        <f t="shared" si="41"/>
        <v>Different</v>
      </c>
      <c r="X675" s="38">
        <f t="shared" si="42"/>
        <v>32</v>
      </c>
      <c r="Y675" s="34">
        <f t="shared" si="43"/>
        <v>31</v>
      </c>
      <c r="Z675" s="57">
        <f t="shared" si="44"/>
        <v>3.125E-2</v>
      </c>
    </row>
    <row r="676" spans="2:26" x14ac:dyDescent="0.2">
      <c r="L676" s="37"/>
      <c r="M676" s="55" t="str">
        <f>'demand data 2018'!A674</f>
        <v>NORM40</v>
      </c>
      <c r="N676" s="55">
        <f>'demand data 2018'!B674</f>
        <v>0</v>
      </c>
      <c r="O676" s="55">
        <f>'demand data 2018'!C674</f>
        <v>186</v>
      </c>
      <c r="P676" s="55">
        <f>'demand data 2018'!D674</f>
        <v>190</v>
      </c>
      <c r="Q676" s="55">
        <f>'demand data 2018'!E674</f>
        <v>195</v>
      </c>
      <c r="R676" s="55">
        <f>'demand data 2018'!F674</f>
        <v>203</v>
      </c>
      <c r="S676" s="55">
        <f>'demand data 2018'!G674</f>
        <v>212</v>
      </c>
      <c r="T676" s="55">
        <f>'demand data 2018'!H674</f>
        <v>221</v>
      </c>
      <c r="U676" s="55">
        <f>'demand data 2018'!I674</f>
        <v>232</v>
      </c>
      <c r="V676" s="55">
        <f>'demand data 2018'!J674</f>
        <v>242</v>
      </c>
      <c r="W676" s="34" t="str">
        <f t="shared" si="41"/>
        <v>Different</v>
      </c>
      <c r="X676" s="38">
        <f t="shared" si="42"/>
        <v>0</v>
      </c>
      <c r="Y676" s="34">
        <f t="shared" si="43"/>
        <v>186</v>
      </c>
      <c r="Z676" s="57">
        <f t="shared" si="44"/>
        <v>0</v>
      </c>
    </row>
    <row r="677" spans="2:26" x14ac:dyDescent="0.2">
      <c r="B677" s="46" t="s">
        <v>527</v>
      </c>
      <c r="C677" s="46"/>
      <c r="D677" s="48">
        <v>132</v>
      </c>
      <c r="E677" s="48">
        <v>132</v>
      </c>
      <c r="F677" s="48">
        <v>132</v>
      </c>
      <c r="G677" s="48">
        <v>133</v>
      </c>
      <c r="H677" s="48">
        <v>133</v>
      </c>
      <c r="I677" s="48">
        <v>133</v>
      </c>
      <c r="J677" s="48">
        <v>133</v>
      </c>
      <c r="K677" s="48">
        <v>133</v>
      </c>
      <c r="L677" s="37"/>
      <c r="M677" s="55" t="str">
        <f>'demand data 2018'!A675</f>
        <v>NORT20</v>
      </c>
      <c r="N677" s="55">
        <f>'demand data 2018'!B675</f>
        <v>0</v>
      </c>
      <c r="O677" s="55">
        <f>'demand data 2018'!C675</f>
        <v>386</v>
      </c>
      <c r="P677" s="55">
        <f>'demand data 2018'!D675</f>
        <v>387</v>
      </c>
      <c r="Q677" s="55">
        <f>'demand data 2018'!E675</f>
        <v>389</v>
      </c>
      <c r="R677" s="55">
        <f>'demand data 2018'!F675</f>
        <v>391</v>
      </c>
      <c r="S677" s="55">
        <f>'demand data 2018'!G675</f>
        <v>392</v>
      </c>
      <c r="T677" s="55">
        <f>'demand data 2018'!H675</f>
        <v>394</v>
      </c>
      <c r="U677" s="55">
        <f>'demand data 2018'!I675</f>
        <v>396</v>
      </c>
      <c r="V677" s="55">
        <f>'demand data 2018'!J675</f>
        <v>398</v>
      </c>
      <c r="W677" s="34" t="str">
        <f t="shared" si="41"/>
        <v>Different</v>
      </c>
      <c r="X677" s="38">
        <f t="shared" si="42"/>
        <v>132</v>
      </c>
      <c r="Y677" s="34">
        <f t="shared" si="43"/>
        <v>386</v>
      </c>
      <c r="Z677" s="57">
        <f t="shared" si="44"/>
        <v>-1.9242424242424243</v>
      </c>
    </row>
    <row r="678" spans="2:26" x14ac:dyDescent="0.2">
      <c r="B678" s="46" t="s">
        <v>784</v>
      </c>
      <c r="C678" s="46"/>
      <c r="D678" s="48">
        <v>0</v>
      </c>
      <c r="E678" s="48">
        <v>0</v>
      </c>
      <c r="F678" s="48">
        <v>0</v>
      </c>
      <c r="G678" s="48">
        <v>0</v>
      </c>
      <c r="H678" s="48">
        <v>0</v>
      </c>
      <c r="I678" s="48">
        <v>0</v>
      </c>
      <c r="J678" s="48">
        <v>0</v>
      </c>
      <c r="K678" s="48">
        <v>0</v>
      </c>
      <c r="L678" s="37"/>
      <c r="M678" s="55" t="str">
        <f>'demand data 2018'!A676</f>
        <v>NORT40</v>
      </c>
      <c r="N678" s="55">
        <f>'demand data 2018'!B676</f>
        <v>0</v>
      </c>
      <c r="O678" s="55">
        <f>'demand data 2018'!C676</f>
        <v>0</v>
      </c>
      <c r="P678" s="55">
        <f>'demand data 2018'!D676</f>
        <v>0</v>
      </c>
      <c r="Q678" s="55">
        <f>'demand data 2018'!E676</f>
        <v>0</v>
      </c>
      <c r="R678" s="55">
        <f>'demand data 2018'!F676</f>
        <v>0</v>
      </c>
      <c r="S678" s="55">
        <f>'demand data 2018'!G676</f>
        <v>0</v>
      </c>
      <c r="T678" s="55">
        <f>'demand data 2018'!H676</f>
        <v>0</v>
      </c>
      <c r="U678" s="55">
        <f>'demand data 2018'!I676</f>
        <v>0</v>
      </c>
      <c r="V678" s="55">
        <f>'demand data 2018'!J676</f>
        <v>0</v>
      </c>
      <c r="W678" s="34" t="str">
        <f t="shared" si="41"/>
        <v>Different</v>
      </c>
      <c r="X678" s="38">
        <f t="shared" si="42"/>
        <v>0</v>
      </c>
      <c r="Y678" s="34">
        <f t="shared" si="43"/>
        <v>0</v>
      </c>
      <c r="Z678" s="57">
        <f t="shared" si="44"/>
        <v>0</v>
      </c>
    </row>
    <row r="679" spans="2:26" x14ac:dyDescent="0.2">
      <c r="B679" s="46" t="s">
        <v>785</v>
      </c>
      <c r="C679" s="46"/>
      <c r="D679" s="48">
        <v>0</v>
      </c>
      <c r="E679" s="48">
        <v>0</v>
      </c>
      <c r="F679" s="48">
        <v>0</v>
      </c>
      <c r="G679" s="48">
        <v>0</v>
      </c>
      <c r="H679" s="48">
        <v>0</v>
      </c>
      <c r="I679" s="48">
        <v>0</v>
      </c>
      <c r="J679" s="48">
        <v>0</v>
      </c>
      <c r="K679" s="48">
        <v>0</v>
      </c>
      <c r="L679" s="37"/>
      <c r="M679" s="55" t="str">
        <f>'demand data 2018'!A677</f>
        <v>NURS40</v>
      </c>
      <c r="N679" s="55">
        <f>'demand data 2018'!B677</f>
        <v>0</v>
      </c>
      <c r="O679" s="55">
        <f>'demand data 2018'!C677</f>
        <v>163</v>
      </c>
      <c r="P679" s="55">
        <f>'demand data 2018'!D677</f>
        <v>175</v>
      </c>
      <c r="Q679" s="55">
        <f>'demand data 2018'!E677</f>
        <v>190</v>
      </c>
      <c r="R679" s="55">
        <f>'demand data 2018'!F677</f>
        <v>238</v>
      </c>
      <c r="S679" s="55">
        <f>'demand data 2018'!G677</f>
        <v>239</v>
      </c>
      <c r="T679" s="55">
        <f>'demand data 2018'!H677</f>
        <v>240</v>
      </c>
      <c r="U679" s="55">
        <f>'demand data 2018'!I677</f>
        <v>241</v>
      </c>
      <c r="V679" s="55">
        <f>'demand data 2018'!J677</f>
        <v>243</v>
      </c>
      <c r="W679" s="34" t="str">
        <f t="shared" si="41"/>
        <v>Different</v>
      </c>
      <c r="X679" s="38">
        <f t="shared" si="42"/>
        <v>0</v>
      </c>
      <c r="Y679" s="34">
        <f t="shared" si="43"/>
        <v>163</v>
      </c>
      <c r="Z679" s="57">
        <f t="shared" si="44"/>
        <v>0</v>
      </c>
    </row>
    <row r="680" spans="2:26" x14ac:dyDescent="0.2">
      <c r="B680" s="46" t="s">
        <v>627</v>
      </c>
      <c r="C680" s="46"/>
      <c r="D680" s="48">
        <v>0</v>
      </c>
      <c r="E680" s="48">
        <v>0</v>
      </c>
      <c r="F680" s="48">
        <v>0</v>
      </c>
      <c r="G680" s="48">
        <v>0</v>
      </c>
      <c r="H680" s="48">
        <v>0</v>
      </c>
      <c r="I680" s="48">
        <v>0</v>
      </c>
      <c r="J680" s="48">
        <v>0</v>
      </c>
      <c r="K680" s="48">
        <v>0</v>
      </c>
      <c r="L680" s="37"/>
      <c r="M680" s="55" t="str">
        <f>'demand data 2018'!A678</f>
        <v>NURS4A</v>
      </c>
      <c r="N680" s="55">
        <f>'demand data 2018'!B678</f>
        <v>0</v>
      </c>
      <c r="O680" s="55">
        <f>'demand data 2018'!C678</f>
        <v>163</v>
      </c>
      <c r="P680" s="55">
        <f>'demand data 2018'!D678</f>
        <v>175</v>
      </c>
      <c r="Q680" s="55">
        <f>'demand data 2018'!E678</f>
        <v>190</v>
      </c>
      <c r="R680" s="55">
        <f>'demand data 2018'!F678</f>
        <v>238</v>
      </c>
      <c r="S680" s="55">
        <f>'demand data 2018'!G678</f>
        <v>239</v>
      </c>
      <c r="T680" s="55">
        <f>'demand data 2018'!H678</f>
        <v>240</v>
      </c>
      <c r="U680" s="55">
        <f>'demand data 2018'!I678</f>
        <v>241</v>
      </c>
      <c r="V680" s="55">
        <f>'demand data 2018'!J678</f>
        <v>243</v>
      </c>
      <c r="W680" s="34" t="str">
        <f t="shared" si="41"/>
        <v>Different</v>
      </c>
      <c r="X680" s="38">
        <f t="shared" si="42"/>
        <v>0</v>
      </c>
      <c r="Y680" s="34">
        <f t="shared" si="43"/>
        <v>163</v>
      </c>
      <c r="Z680" s="57">
        <f t="shared" si="44"/>
        <v>0</v>
      </c>
    </row>
    <row r="681" spans="2:26" x14ac:dyDescent="0.2">
      <c r="B681" s="46" t="s">
        <v>176</v>
      </c>
      <c r="C681" s="46"/>
      <c r="D681" s="48">
        <v>0</v>
      </c>
      <c r="E681" s="48">
        <v>0</v>
      </c>
      <c r="F681" s="48">
        <v>0</v>
      </c>
      <c r="G681" s="48">
        <v>0</v>
      </c>
      <c r="H681" s="48">
        <v>0</v>
      </c>
      <c r="I681" s="48">
        <v>0</v>
      </c>
      <c r="J681" s="48">
        <v>0</v>
      </c>
      <c r="K681" s="48">
        <v>0</v>
      </c>
      <c r="L681" s="37"/>
      <c r="M681" s="55" t="str">
        <f>'demand data 2018'!A679</f>
        <v>OCKH20</v>
      </c>
      <c r="N681" s="55">
        <f>'demand data 2018'!B679</f>
        <v>0</v>
      </c>
      <c r="O681" s="55">
        <f>'demand data 2018'!C679</f>
        <v>105</v>
      </c>
      <c r="P681" s="55">
        <f>'demand data 2018'!D679</f>
        <v>107</v>
      </c>
      <c r="Q681" s="55">
        <f>'demand data 2018'!E679</f>
        <v>109</v>
      </c>
      <c r="R681" s="55">
        <f>'demand data 2018'!F679</f>
        <v>111</v>
      </c>
      <c r="S681" s="55">
        <f>'demand data 2018'!G679</f>
        <v>113</v>
      </c>
      <c r="T681" s="55">
        <f>'demand data 2018'!H679</f>
        <v>116</v>
      </c>
      <c r="U681" s="55">
        <f>'demand data 2018'!I679</f>
        <v>119</v>
      </c>
      <c r="V681" s="55">
        <f>'demand data 2018'!J679</f>
        <v>122</v>
      </c>
      <c r="W681" s="34" t="str">
        <f t="shared" si="41"/>
        <v>Different</v>
      </c>
      <c r="X681" s="38">
        <f t="shared" si="42"/>
        <v>0</v>
      </c>
      <c r="Y681" s="34">
        <f t="shared" si="43"/>
        <v>105</v>
      </c>
      <c r="Z681" s="57">
        <f t="shared" si="44"/>
        <v>0</v>
      </c>
    </row>
    <row r="682" spans="2:26" x14ac:dyDescent="0.2">
      <c r="B682" s="46" t="s">
        <v>522</v>
      </c>
      <c r="C682" s="46"/>
      <c r="D682" s="48">
        <v>0</v>
      </c>
      <c r="E682" s="48">
        <v>0</v>
      </c>
      <c r="F682" s="48">
        <v>0</v>
      </c>
      <c r="G682" s="48">
        <v>0</v>
      </c>
      <c r="H682" s="48">
        <v>0</v>
      </c>
      <c r="I682" s="48">
        <v>0</v>
      </c>
      <c r="J682" s="48">
        <v>0</v>
      </c>
      <c r="K682" s="48">
        <v>0</v>
      </c>
      <c r="L682" s="37"/>
      <c r="M682" s="55" t="str">
        <f>'demand data 2018'!A680</f>
        <v>OCKH2A</v>
      </c>
      <c r="N682" s="55">
        <f>'demand data 2018'!B680</f>
        <v>0</v>
      </c>
      <c r="O682" s="55">
        <f>'demand data 2018'!C680</f>
        <v>0</v>
      </c>
      <c r="P682" s="55">
        <f>'demand data 2018'!D680</f>
        <v>0</v>
      </c>
      <c r="Q682" s="55">
        <f>'demand data 2018'!E680</f>
        <v>0</v>
      </c>
      <c r="R682" s="55">
        <f>'demand data 2018'!F680</f>
        <v>0</v>
      </c>
      <c r="S682" s="55">
        <f>'demand data 2018'!G680</f>
        <v>0</v>
      </c>
      <c r="T682" s="55">
        <f>'demand data 2018'!H680</f>
        <v>0</v>
      </c>
      <c r="U682" s="55">
        <f>'demand data 2018'!I680</f>
        <v>0</v>
      </c>
      <c r="V682" s="55">
        <f>'demand data 2018'!J680</f>
        <v>0</v>
      </c>
      <c r="W682" s="34" t="str">
        <f t="shared" si="41"/>
        <v>Different</v>
      </c>
      <c r="X682" s="38">
        <f t="shared" si="42"/>
        <v>0</v>
      </c>
      <c r="Y682" s="34">
        <f t="shared" si="43"/>
        <v>0</v>
      </c>
      <c r="Z682" s="57">
        <f t="shared" si="44"/>
        <v>0</v>
      </c>
    </row>
    <row r="683" spans="2:26" x14ac:dyDescent="0.2">
      <c r="B683" s="46" t="s">
        <v>417</v>
      </c>
      <c r="C683" s="46"/>
      <c r="D683" s="48">
        <v>404</v>
      </c>
      <c r="E683" s="48">
        <v>405</v>
      </c>
      <c r="F683" s="48">
        <v>407</v>
      </c>
      <c r="G683" s="48">
        <v>413</v>
      </c>
      <c r="H683" s="48">
        <v>422</v>
      </c>
      <c r="I683" s="48">
        <v>430</v>
      </c>
      <c r="J683" s="48">
        <v>440</v>
      </c>
      <c r="K683" s="48">
        <v>450</v>
      </c>
      <c r="L683" s="37"/>
      <c r="M683" s="55" t="str">
        <f>'demand data 2018'!A681</f>
        <v>OFFE20</v>
      </c>
      <c r="N683" s="55">
        <f>'demand data 2018'!B681</f>
        <v>0</v>
      </c>
      <c r="O683" s="55">
        <f>'demand data 2018'!C681</f>
        <v>49</v>
      </c>
      <c r="P683" s="55">
        <f>'demand data 2018'!D681</f>
        <v>49</v>
      </c>
      <c r="Q683" s="55">
        <f>'demand data 2018'!E681</f>
        <v>49</v>
      </c>
      <c r="R683" s="55">
        <f>'demand data 2018'!F681</f>
        <v>49</v>
      </c>
      <c r="S683" s="55">
        <f>'demand data 2018'!G681</f>
        <v>50</v>
      </c>
      <c r="T683" s="55">
        <f>'demand data 2018'!H681</f>
        <v>50</v>
      </c>
      <c r="U683" s="55">
        <f>'demand data 2018'!I681</f>
        <v>50</v>
      </c>
      <c r="V683" s="55">
        <f>'demand data 2018'!J681</f>
        <v>50</v>
      </c>
      <c r="W683" s="34" t="str">
        <f t="shared" si="41"/>
        <v>Different</v>
      </c>
      <c r="X683" s="38">
        <f t="shared" si="42"/>
        <v>405</v>
      </c>
      <c r="Y683" s="34">
        <f t="shared" si="43"/>
        <v>49</v>
      </c>
      <c r="Z683" s="57">
        <f t="shared" si="44"/>
        <v>0.87901234567901232</v>
      </c>
    </row>
    <row r="684" spans="2:26" x14ac:dyDescent="0.2">
      <c r="B684" s="46" t="s">
        <v>628</v>
      </c>
      <c r="C684" s="46"/>
      <c r="D684" s="48">
        <v>-22</v>
      </c>
      <c r="E684" s="48">
        <v>-22</v>
      </c>
      <c r="F684" s="48">
        <v>-22</v>
      </c>
      <c r="G684" s="48">
        <v>-22</v>
      </c>
      <c r="H684" s="48">
        <v>-22</v>
      </c>
      <c r="I684" s="48">
        <v>-22</v>
      </c>
      <c r="J684" s="48">
        <v>-22</v>
      </c>
      <c r="K684" s="48">
        <v>-22</v>
      </c>
      <c r="L684" s="37"/>
      <c r="M684" s="55" t="str">
        <f>'demand data 2018'!A682</f>
        <v>OLDB20</v>
      </c>
      <c r="N684" s="55">
        <f>'demand data 2018'!B682</f>
        <v>0</v>
      </c>
      <c r="O684" s="55">
        <f>'demand data 2018'!C682</f>
        <v>90</v>
      </c>
      <c r="P684" s="55">
        <f>'demand data 2018'!D682</f>
        <v>92</v>
      </c>
      <c r="Q684" s="55">
        <f>'demand data 2018'!E682</f>
        <v>94</v>
      </c>
      <c r="R684" s="55">
        <f>'demand data 2018'!F682</f>
        <v>95</v>
      </c>
      <c r="S684" s="55">
        <f>'demand data 2018'!G682</f>
        <v>97</v>
      </c>
      <c r="T684" s="55">
        <f>'demand data 2018'!H682</f>
        <v>99</v>
      </c>
      <c r="U684" s="55">
        <f>'demand data 2018'!I682</f>
        <v>102</v>
      </c>
      <c r="V684" s="55">
        <f>'demand data 2018'!J682</f>
        <v>104</v>
      </c>
      <c r="W684" s="34" t="str">
        <f t="shared" si="41"/>
        <v>Different</v>
      </c>
      <c r="X684" s="38">
        <f t="shared" si="42"/>
        <v>-22</v>
      </c>
      <c r="Y684" s="34">
        <f t="shared" si="43"/>
        <v>90</v>
      </c>
      <c r="Z684" s="57">
        <f t="shared" si="44"/>
        <v>5.0909090909090908</v>
      </c>
    </row>
    <row r="685" spans="2:26" x14ac:dyDescent="0.2">
      <c r="B685" s="46" t="s">
        <v>629</v>
      </c>
      <c r="C685" s="46"/>
      <c r="D685" s="48">
        <v>-22</v>
      </c>
      <c r="E685" s="48">
        <v>-22</v>
      </c>
      <c r="F685" s="48">
        <v>-22</v>
      </c>
      <c r="G685" s="48">
        <v>-22</v>
      </c>
      <c r="H685" s="48">
        <v>-22</v>
      </c>
      <c r="I685" s="48">
        <v>-22</v>
      </c>
      <c r="J685" s="48">
        <v>-22</v>
      </c>
      <c r="K685" s="48">
        <v>-22</v>
      </c>
      <c r="L685" s="37"/>
      <c r="M685" s="55" t="str">
        <f>'demand data 2018'!A683</f>
        <v>OLDB4A</v>
      </c>
      <c r="N685" s="55">
        <f>'demand data 2018'!B683</f>
        <v>0</v>
      </c>
      <c r="O685" s="55">
        <f>'demand data 2018'!C683</f>
        <v>0</v>
      </c>
      <c r="P685" s="55">
        <f>'demand data 2018'!D683</f>
        <v>0</v>
      </c>
      <c r="Q685" s="55">
        <f>'demand data 2018'!E683</f>
        <v>0</v>
      </c>
      <c r="R685" s="55">
        <f>'demand data 2018'!F683</f>
        <v>0</v>
      </c>
      <c r="S685" s="55">
        <f>'demand data 2018'!G683</f>
        <v>0</v>
      </c>
      <c r="T685" s="55">
        <f>'demand data 2018'!H683</f>
        <v>0</v>
      </c>
      <c r="U685" s="55">
        <f>'demand data 2018'!I683</f>
        <v>0</v>
      </c>
      <c r="V685" s="55">
        <f>'demand data 2018'!J683</f>
        <v>0</v>
      </c>
      <c r="W685" s="34" t="str">
        <f t="shared" si="41"/>
        <v>Different</v>
      </c>
      <c r="X685" s="38">
        <f t="shared" si="42"/>
        <v>-22</v>
      </c>
      <c r="Y685" s="34">
        <f t="shared" si="43"/>
        <v>0</v>
      </c>
      <c r="Z685" s="57">
        <f t="shared" si="44"/>
        <v>1</v>
      </c>
    </row>
    <row r="686" spans="2:26" x14ac:dyDescent="0.2">
      <c r="B686" s="46" t="s">
        <v>528</v>
      </c>
      <c r="C686" s="46"/>
      <c r="D686" s="48">
        <v>207</v>
      </c>
      <c r="E686" s="48">
        <v>207</v>
      </c>
      <c r="F686" s="48">
        <v>207</v>
      </c>
      <c r="G686" s="48">
        <v>208</v>
      </c>
      <c r="H686" s="48">
        <v>210</v>
      </c>
      <c r="I686" s="48">
        <v>210</v>
      </c>
      <c r="J686" s="48">
        <v>210</v>
      </c>
      <c r="K686" s="48">
        <v>210</v>
      </c>
      <c r="L686" s="37"/>
      <c r="M686" s="55" t="str">
        <f>'demand data 2018'!A684</f>
        <v>OLDS10</v>
      </c>
      <c r="N686" s="55">
        <f>'demand data 2018'!B684</f>
        <v>0</v>
      </c>
      <c r="O686" s="55">
        <f>'demand data 2018'!C684</f>
        <v>0</v>
      </c>
      <c r="P686" s="55">
        <f>'demand data 2018'!D684</f>
        <v>0</v>
      </c>
      <c r="Q686" s="55">
        <f>'demand data 2018'!E684</f>
        <v>0</v>
      </c>
      <c r="R686" s="55">
        <f>'demand data 2018'!F684</f>
        <v>0</v>
      </c>
      <c r="S686" s="55">
        <f>'demand data 2018'!G684</f>
        <v>0</v>
      </c>
      <c r="T686" s="55">
        <f>'demand data 2018'!H684</f>
        <v>0</v>
      </c>
      <c r="U686" s="55">
        <f>'demand data 2018'!I684</f>
        <v>0</v>
      </c>
      <c r="V686" s="55">
        <f>'demand data 2018'!J684</f>
        <v>0</v>
      </c>
      <c r="W686" s="34" t="str">
        <f t="shared" si="41"/>
        <v>Different</v>
      </c>
      <c r="X686" s="38">
        <f t="shared" si="42"/>
        <v>207</v>
      </c>
      <c r="Y686" s="34">
        <f t="shared" si="43"/>
        <v>0</v>
      </c>
      <c r="Z686" s="57">
        <f t="shared" si="44"/>
        <v>1</v>
      </c>
    </row>
    <row r="687" spans="2:26" x14ac:dyDescent="0.2">
      <c r="B687" s="46" t="s">
        <v>101</v>
      </c>
      <c r="C687" s="46"/>
      <c r="D687" s="48">
        <v>0</v>
      </c>
      <c r="E687" s="48">
        <v>0</v>
      </c>
      <c r="F687" s="48">
        <v>0</v>
      </c>
      <c r="G687" s="48">
        <v>0</v>
      </c>
      <c r="H687" s="48">
        <v>0</v>
      </c>
      <c r="I687" s="48">
        <v>0</v>
      </c>
      <c r="J687" s="48">
        <v>0</v>
      </c>
      <c r="K687" s="48">
        <v>0</v>
      </c>
      <c r="L687" s="37"/>
      <c r="M687" s="55" t="str">
        <f>'demand data 2018'!A685</f>
        <v>ORRI10</v>
      </c>
      <c r="N687" s="55">
        <f>'demand data 2018'!B685</f>
        <v>0</v>
      </c>
      <c r="O687" s="55">
        <f>'demand data 2018'!C685</f>
        <v>1</v>
      </c>
      <c r="P687" s="55">
        <f>'demand data 2018'!D685</f>
        <v>1</v>
      </c>
      <c r="Q687" s="55">
        <f>'demand data 2018'!E685</f>
        <v>1</v>
      </c>
      <c r="R687" s="55">
        <f>'demand data 2018'!F685</f>
        <v>1</v>
      </c>
      <c r="S687" s="55">
        <f>'demand data 2018'!G685</f>
        <v>1</v>
      </c>
      <c r="T687" s="55">
        <f>'demand data 2018'!H685</f>
        <v>1</v>
      </c>
      <c r="U687" s="55">
        <f>'demand data 2018'!I685</f>
        <v>1</v>
      </c>
      <c r="V687" s="55">
        <f>'demand data 2018'!J685</f>
        <v>1</v>
      </c>
      <c r="W687" s="34" t="str">
        <f t="shared" si="41"/>
        <v>Different</v>
      </c>
      <c r="X687" s="38">
        <f t="shared" si="42"/>
        <v>0</v>
      </c>
      <c r="Y687" s="34">
        <f t="shared" si="43"/>
        <v>1</v>
      </c>
      <c r="Z687" s="57">
        <f t="shared" si="44"/>
        <v>0</v>
      </c>
    </row>
    <row r="688" spans="2:26" x14ac:dyDescent="0.2">
      <c r="B688" s="46" t="s">
        <v>244</v>
      </c>
      <c r="C688" s="46"/>
      <c r="D688" s="48">
        <v>415</v>
      </c>
      <c r="E688" s="48">
        <v>416</v>
      </c>
      <c r="F688" s="48">
        <v>418</v>
      </c>
      <c r="G688" s="48">
        <v>420</v>
      </c>
      <c r="H688" s="48">
        <v>423</v>
      </c>
      <c r="I688" s="48">
        <v>429</v>
      </c>
      <c r="J688" s="48">
        <v>435</v>
      </c>
      <c r="K688" s="48">
        <v>442</v>
      </c>
      <c r="L688" s="37"/>
      <c r="M688" s="55" t="str">
        <f>'demand data 2018'!A686</f>
        <v>OSBA40</v>
      </c>
      <c r="N688" s="55">
        <f>'demand data 2018'!B686</f>
        <v>0</v>
      </c>
      <c r="O688" s="55">
        <f>'demand data 2018'!C686</f>
        <v>391</v>
      </c>
      <c r="P688" s="55">
        <f>'demand data 2018'!D686</f>
        <v>393</v>
      </c>
      <c r="Q688" s="55">
        <f>'demand data 2018'!E686</f>
        <v>439</v>
      </c>
      <c r="R688" s="55">
        <f>'demand data 2018'!F686</f>
        <v>441</v>
      </c>
      <c r="S688" s="55">
        <f>'demand data 2018'!G686</f>
        <v>443</v>
      </c>
      <c r="T688" s="55">
        <f>'demand data 2018'!H686</f>
        <v>445</v>
      </c>
      <c r="U688" s="55">
        <f>'demand data 2018'!I686</f>
        <v>447</v>
      </c>
      <c r="V688" s="55">
        <f>'demand data 2018'!J686</f>
        <v>449</v>
      </c>
      <c r="W688" s="34" t="str">
        <f t="shared" si="41"/>
        <v>Different</v>
      </c>
      <c r="X688" s="38">
        <f t="shared" si="42"/>
        <v>416</v>
      </c>
      <c r="Y688" s="34">
        <f t="shared" si="43"/>
        <v>391</v>
      </c>
      <c r="Z688" s="57">
        <f t="shared" si="44"/>
        <v>6.0096153846153848E-2</v>
      </c>
    </row>
    <row r="689" spans="2:26" x14ac:dyDescent="0.2">
      <c r="L689" s="37"/>
      <c r="M689" s="55" t="str">
        <f>'demand data 2018'!A687</f>
        <v>PADI40</v>
      </c>
      <c r="N689" s="55">
        <f>'demand data 2018'!B687</f>
        <v>0</v>
      </c>
      <c r="O689" s="55">
        <f>'demand data 2018'!C687</f>
        <v>106</v>
      </c>
      <c r="P689" s="55">
        <f>'demand data 2018'!D687</f>
        <v>100</v>
      </c>
      <c r="Q689" s="55">
        <f>'demand data 2018'!E687</f>
        <v>100</v>
      </c>
      <c r="R689" s="55">
        <f>'demand data 2018'!F687</f>
        <v>99</v>
      </c>
      <c r="S689" s="55">
        <f>'demand data 2018'!G687</f>
        <v>99</v>
      </c>
      <c r="T689" s="55">
        <f>'demand data 2018'!H687</f>
        <v>99</v>
      </c>
      <c r="U689" s="55">
        <f>'demand data 2018'!I687</f>
        <v>98</v>
      </c>
      <c r="V689" s="55">
        <f>'demand data 2018'!J687</f>
        <v>98</v>
      </c>
      <c r="W689" s="34" t="str">
        <f t="shared" si="41"/>
        <v>Different</v>
      </c>
      <c r="X689" s="38">
        <f t="shared" si="42"/>
        <v>0</v>
      </c>
      <c r="Y689" s="34">
        <f t="shared" si="43"/>
        <v>106</v>
      </c>
      <c r="Z689" s="57">
        <f t="shared" si="44"/>
        <v>0</v>
      </c>
    </row>
    <row r="690" spans="2:26" x14ac:dyDescent="0.2">
      <c r="B690" s="46" t="s">
        <v>470</v>
      </c>
      <c r="C690" s="46"/>
      <c r="D690" s="48">
        <v>218</v>
      </c>
      <c r="E690" s="48">
        <v>220</v>
      </c>
      <c r="F690" s="48">
        <v>221</v>
      </c>
      <c r="G690" s="48">
        <v>173</v>
      </c>
      <c r="H690" s="48">
        <v>175</v>
      </c>
      <c r="I690" s="48">
        <v>177</v>
      </c>
      <c r="J690" s="48">
        <v>180</v>
      </c>
      <c r="K690" s="48">
        <v>182</v>
      </c>
      <c r="L690" s="37"/>
      <c r="M690" s="55" t="str">
        <f>'demand data 2018'!A688</f>
        <v>PAFB4A</v>
      </c>
      <c r="N690" s="55">
        <f>'demand data 2018'!B688</f>
        <v>0</v>
      </c>
      <c r="O690" s="55">
        <f>'demand data 2018'!C688</f>
        <v>0</v>
      </c>
      <c r="P690" s="55">
        <f>'demand data 2018'!D688</f>
        <v>0</v>
      </c>
      <c r="Q690" s="55">
        <f>'demand data 2018'!E688</f>
        <v>0</v>
      </c>
      <c r="R690" s="55">
        <f>'demand data 2018'!F688</f>
        <v>0</v>
      </c>
      <c r="S690" s="55">
        <f>'demand data 2018'!G688</f>
        <v>0</v>
      </c>
      <c r="T690" s="55">
        <f>'demand data 2018'!H688</f>
        <v>0</v>
      </c>
      <c r="U690" s="55">
        <f>'demand data 2018'!I688</f>
        <v>0</v>
      </c>
      <c r="V690" s="55">
        <f>'demand data 2018'!J688</f>
        <v>0</v>
      </c>
      <c r="W690" s="34" t="str">
        <f t="shared" si="41"/>
        <v>Different</v>
      </c>
      <c r="X690" s="38">
        <f t="shared" si="42"/>
        <v>220</v>
      </c>
      <c r="Y690" s="34">
        <f t="shared" si="43"/>
        <v>0</v>
      </c>
      <c r="Z690" s="57">
        <f t="shared" si="44"/>
        <v>1</v>
      </c>
    </row>
    <row r="691" spans="2:26" x14ac:dyDescent="0.2">
      <c r="B691" s="46" t="s">
        <v>462</v>
      </c>
      <c r="C691" s="46"/>
      <c r="D691" s="48">
        <v>129</v>
      </c>
      <c r="E691" s="48">
        <v>131</v>
      </c>
      <c r="F691" s="48">
        <v>132</v>
      </c>
      <c r="G691" s="48">
        <v>134</v>
      </c>
      <c r="H691" s="48">
        <v>136</v>
      </c>
      <c r="I691" s="48">
        <v>138</v>
      </c>
      <c r="J691" s="48">
        <v>140</v>
      </c>
      <c r="K691" s="48">
        <v>142</v>
      </c>
      <c r="L691" s="37"/>
      <c r="M691" s="55" t="str">
        <f>'demand data 2018'!A689</f>
        <v>PAFB4B</v>
      </c>
      <c r="N691" s="55">
        <f>'demand data 2018'!B689</f>
        <v>0</v>
      </c>
      <c r="O691" s="55">
        <f>'demand data 2018'!C689</f>
        <v>17</v>
      </c>
      <c r="P691" s="55">
        <f>'demand data 2018'!D689</f>
        <v>18</v>
      </c>
      <c r="Q691" s="55">
        <f>'demand data 2018'!E689</f>
        <v>18</v>
      </c>
      <c r="R691" s="55">
        <f>'demand data 2018'!F689</f>
        <v>18</v>
      </c>
      <c r="S691" s="55">
        <f>'demand data 2018'!G689</f>
        <v>19</v>
      </c>
      <c r="T691" s="55">
        <f>'demand data 2018'!H689</f>
        <v>20</v>
      </c>
      <c r="U691" s="55">
        <f>'demand data 2018'!I689</f>
        <v>20</v>
      </c>
      <c r="V691" s="55">
        <f>'demand data 2018'!J689</f>
        <v>20</v>
      </c>
      <c r="W691" s="34" t="str">
        <f t="shared" si="41"/>
        <v>Different</v>
      </c>
      <c r="X691" s="38">
        <f t="shared" si="42"/>
        <v>131</v>
      </c>
      <c r="Y691" s="34">
        <f t="shared" si="43"/>
        <v>17</v>
      </c>
      <c r="Z691" s="57">
        <f t="shared" si="44"/>
        <v>0.87022900763358779</v>
      </c>
    </row>
    <row r="692" spans="2:26" x14ac:dyDescent="0.2">
      <c r="B692" s="46" t="s">
        <v>381</v>
      </c>
      <c r="C692" s="46"/>
      <c r="D692" s="48">
        <v>37</v>
      </c>
      <c r="E692" s="48">
        <v>37</v>
      </c>
      <c r="F692" s="48">
        <v>37</v>
      </c>
      <c r="G692" s="48">
        <v>37</v>
      </c>
      <c r="H692" s="48">
        <v>37</v>
      </c>
      <c r="I692" s="48">
        <v>37</v>
      </c>
      <c r="J692" s="48">
        <v>37</v>
      </c>
      <c r="K692" s="48">
        <v>37</v>
      </c>
      <c r="L692" s="37"/>
      <c r="M692" s="55" t="str">
        <f>'demand data 2018'!A690</f>
        <v>PAIS1Q</v>
      </c>
      <c r="N692" s="55">
        <f>'demand data 2018'!B690</f>
        <v>0</v>
      </c>
      <c r="O692" s="55">
        <f>'demand data 2018'!C690</f>
        <v>20</v>
      </c>
      <c r="P692" s="55">
        <f>'demand data 2018'!D690</f>
        <v>20</v>
      </c>
      <c r="Q692" s="55">
        <f>'demand data 2018'!E690</f>
        <v>20</v>
      </c>
      <c r="R692" s="55">
        <f>'demand data 2018'!F690</f>
        <v>20</v>
      </c>
      <c r="S692" s="55">
        <f>'demand data 2018'!G690</f>
        <v>20</v>
      </c>
      <c r="T692" s="55">
        <f>'demand data 2018'!H690</f>
        <v>20</v>
      </c>
      <c r="U692" s="55">
        <f>'demand data 2018'!I690</f>
        <v>20</v>
      </c>
      <c r="V692" s="55">
        <f>'demand data 2018'!J690</f>
        <v>20</v>
      </c>
      <c r="W692" s="34" t="str">
        <f t="shared" si="41"/>
        <v>Different</v>
      </c>
      <c r="X692" s="38">
        <f t="shared" si="42"/>
        <v>37</v>
      </c>
      <c r="Y692" s="34">
        <f t="shared" si="43"/>
        <v>20</v>
      </c>
      <c r="Z692" s="57">
        <f t="shared" si="44"/>
        <v>0.45945945945945948</v>
      </c>
    </row>
    <row r="693" spans="2:26" x14ac:dyDescent="0.2">
      <c r="B693" s="46" t="s">
        <v>630</v>
      </c>
      <c r="C693" s="46"/>
      <c r="D693" s="48">
        <v>11</v>
      </c>
      <c r="E693" s="48">
        <v>11</v>
      </c>
      <c r="F693" s="48">
        <v>11</v>
      </c>
      <c r="G693" s="48">
        <v>12</v>
      </c>
      <c r="H693" s="48">
        <v>12</v>
      </c>
      <c r="I693" s="48">
        <v>12</v>
      </c>
      <c r="J693" s="48">
        <v>12</v>
      </c>
      <c r="K693" s="48">
        <v>12</v>
      </c>
      <c r="L693" s="37"/>
      <c r="M693" s="55" t="str">
        <f>'demand data 2018'!A691</f>
        <v>PAIS1R</v>
      </c>
      <c r="N693" s="55">
        <f>'demand data 2018'!B691</f>
        <v>0</v>
      </c>
      <c r="O693" s="55">
        <f>'demand data 2018'!C691</f>
        <v>20</v>
      </c>
      <c r="P693" s="55">
        <f>'demand data 2018'!D691</f>
        <v>20</v>
      </c>
      <c r="Q693" s="55">
        <f>'demand data 2018'!E691</f>
        <v>20</v>
      </c>
      <c r="R693" s="55">
        <f>'demand data 2018'!F691</f>
        <v>20</v>
      </c>
      <c r="S693" s="55">
        <f>'demand data 2018'!G691</f>
        <v>20</v>
      </c>
      <c r="T693" s="55">
        <f>'demand data 2018'!H691</f>
        <v>20</v>
      </c>
      <c r="U693" s="55">
        <f>'demand data 2018'!I691</f>
        <v>20</v>
      </c>
      <c r="V693" s="55">
        <f>'demand data 2018'!J691</f>
        <v>20</v>
      </c>
      <c r="W693" s="34" t="str">
        <f t="shared" si="41"/>
        <v>Different</v>
      </c>
      <c r="X693" s="38">
        <f t="shared" si="42"/>
        <v>11</v>
      </c>
      <c r="Y693" s="34">
        <f t="shared" si="43"/>
        <v>20</v>
      </c>
      <c r="Z693" s="57">
        <f t="shared" si="44"/>
        <v>-0.81818181818181823</v>
      </c>
    </row>
    <row r="694" spans="2:26" x14ac:dyDescent="0.2">
      <c r="B694" s="46" t="s">
        <v>631</v>
      </c>
      <c r="C694" s="46"/>
      <c r="D694" s="48">
        <v>11</v>
      </c>
      <c r="E694" s="48">
        <v>11</v>
      </c>
      <c r="F694" s="48">
        <v>11</v>
      </c>
      <c r="G694" s="48">
        <v>12</v>
      </c>
      <c r="H694" s="48">
        <v>12</v>
      </c>
      <c r="I694" s="48">
        <v>12</v>
      </c>
      <c r="J694" s="48">
        <v>12</v>
      </c>
      <c r="K694" s="48">
        <v>12</v>
      </c>
      <c r="L694" s="37"/>
      <c r="M694" s="55" t="str">
        <f>'demand data 2018'!A692</f>
        <v>PAIS1S</v>
      </c>
      <c r="N694" s="55">
        <f>'demand data 2018'!B692</f>
        <v>0</v>
      </c>
      <c r="O694" s="55">
        <f>'demand data 2018'!C692</f>
        <v>0</v>
      </c>
      <c r="P694" s="55">
        <f>'demand data 2018'!D692</f>
        <v>0</v>
      </c>
      <c r="Q694" s="55">
        <f>'demand data 2018'!E692</f>
        <v>0</v>
      </c>
      <c r="R694" s="55">
        <f>'demand data 2018'!F692</f>
        <v>0</v>
      </c>
      <c r="S694" s="55">
        <f>'demand data 2018'!G692</f>
        <v>0</v>
      </c>
      <c r="T694" s="55">
        <f>'demand data 2018'!H692</f>
        <v>0</v>
      </c>
      <c r="U694" s="55">
        <f>'demand data 2018'!I692</f>
        <v>0</v>
      </c>
      <c r="V694" s="55">
        <f>'demand data 2018'!J692</f>
        <v>0</v>
      </c>
      <c r="W694" s="34" t="str">
        <f t="shared" si="41"/>
        <v>Different</v>
      </c>
      <c r="X694" s="38">
        <f t="shared" si="42"/>
        <v>11</v>
      </c>
      <c r="Y694" s="34">
        <f t="shared" si="43"/>
        <v>0</v>
      </c>
      <c r="Z694" s="57">
        <f t="shared" si="44"/>
        <v>1</v>
      </c>
    </row>
    <row r="695" spans="2:26" x14ac:dyDescent="0.2">
      <c r="B695" s="46" t="s">
        <v>513</v>
      </c>
      <c r="C695" s="46"/>
      <c r="D695" s="48">
        <v>421</v>
      </c>
      <c r="E695" s="48">
        <v>424</v>
      </c>
      <c r="F695" s="48">
        <v>425</v>
      </c>
      <c r="G695" s="48">
        <v>423</v>
      </c>
      <c r="H695" s="48">
        <v>423</v>
      </c>
      <c r="I695" s="48">
        <v>424</v>
      </c>
      <c r="J695" s="48">
        <v>426</v>
      </c>
      <c r="K695" s="48">
        <v>426</v>
      </c>
      <c r="L695" s="37"/>
      <c r="M695" s="55" t="str">
        <f>'demand data 2018'!A693</f>
        <v>PAIS1T</v>
      </c>
      <c r="N695" s="55">
        <f>'demand data 2018'!B693</f>
        <v>0</v>
      </c>
      <c r="O695" s="55">
        <f>'demand data 2018'!C693</f>
        <v>0</v>
      </c>
      <c r="P695" s="55">
        <f>'demand data 2018'!D693</f>
        <v>0</v>
      </c>
      <c r="Q695" s="55">
        <f>'demand data 2018'!E693</f>
        <v>0</v>
      </c>
      <c r="R695" s="55">
        <f>'demand data 2018'!F693</f>
        <v>0</v>
      </c>
      <c r="S695" s="55">
        <f>'demand data 2018'!G693</f>
        <v>0</v>
      </c>
      <c r="T695" s="55">
        <f>'demand data 2018'!H693</f>
        <v>0</v>
      </c>
      <c r="U695" s="55">
        <f>'demand data 2018'!I693</f>
        <v>0</v>
      </c>
      <c r="V695" s="55">
        <f>'demand data 2018'!J693</f>
        <v>0</v>
      </c>
      <c r="W695" s="34" t="str">
        <f t="shared" si="41"/>
        <v>Different</v>
      </c>
      <c r="X695" s="38">
        <f t="shared" si="42"/>
        <v>424</v>
      </c>
      <c r="Y695" s="34">
        <f t="shared" si="43"/>
        <v>0</v>
      </c>
      <c r="Z695" s="57">
        <f t="shared" si="44"/>
        <v>1</v>
      </c>
    </row>
    <row r="696" spans="2:26" x14ac:dyDescent="0.2">
      <c r="B696" s="46" t="s">
        <v>786</v>
      </c>
      <c r="C696" s="46"/>
      <c r="D696" s="48">
        <v>0</v>
      </c>
      <c r="E696" s="48">
        <v>0</v>
      </c>
      <c r="F696" s="48">
        <v>0</v>
      </c>
      <c r="G696" s="48">
        <v>0</v>
      </c>
      <c r="H696" s="48">
        <v>0</v>
      </c>
      <c r="I696" s="48">
        <v>0</v>
      </c>
      <c r="J696" s="48">
        <v>0</v>
      </c>
      <c r="K696" s="48">
        <v>0</v>
      </c>
      <c r="L696" s="37"/>
      <c r="M696" s="55" t="str">
        <f>'demand data 2018'!A694</f>
        <v>PART1Q</v>
      </c>
      <c r="N696" s="55">
        <f>'demand data 2018'!B694</f>
        <v>0</v>
      </c>
      <c r="O696" s="55">
        <f>'demand data 2018'!C694</f>
        <v>51</v>
      </c>
      <c r="P696" s="55">
        <f>'demand data 2018'!D694</f>
        <v>51</v>
      </c>
      <c r="Q696" s="55">
        <f>'demand data 2018'!E694</f>
        <v>51</v>
      </c>
      <c r="R696" s="55">
        <f>'demand data 2018'!F694</f>
        <v>51</v>
      </c>
      <c r="S696" s="55">
        <f>'demand data 2018'!G694</f>
        <v>51</v>
      </c>
      <c r="T696" s="55">
        <f>'demand data 2018'!H694</f>
        <v>51</v>
      </c>
      <c r="U696" s="55">
        <f>'demand data 2018'!I694</f>
        <v>51</v>
      </c>
      <c r="V696" s="55">
        <f>'demand data 2018'!J694</f>
        <v>51</v>
      </c>
      <c r="W696" s="34" t="str">
        <f t="shared" si="41"/>
        <v>Different</v>
      </c>
      <c r="X696" s="38">
        <f t="shared" si="42"/>
        <v>0</v>
      </c>
      <c r="Y696" s="34">
        <f t="shared" si="43"/>
        <v>51</v>
      </c>
      <c r="Z696" s="57">
        <f t="shared" si="44"/>
        <v>0</v>
      </c>
    </row>
    <row r="697" spans="2:26" x14ac:dyDescent="0.2">
      <c r="B697" s="46" t="s">
        <v>418</v>
      </c>
      <c r="C697" s="46"/>
      <c r="D697" s="48">
        <v>57</v>
      </c>
      <c r="E697" s="48">
        <v>57</v>
      </c>
      <c r="F697" s="48">
        <v>57</v>
      </c>
      <c r="G697" s="48">
        <v>58</v>
      </c>
      <c r="H697" s="48">
        <v>60</v>
      </c>
      <c r="I697" s="48">
        <v>61</v>
      </c>
      <c r="J697" s="48">
        <v>62</v>
      </c>
      <c r="K697" s="48">
        <v>64</v>
      </c>
      <c r="L697" s="37"/>
      <c r="M697" s="55" t="str">
        <f>'demand data 2018'!A695</f>
        <v>PART1R</v>
      </c>
      <c r="N697" s="55">
        <f>'demand data 2018'!B695</f>
        <v>0</v>
      </c>
      <c r="O697" s="55">
        <f>'demand data 2018'!C695</f>
        <v>51</v>
      </c>
      <c r="P697" s="55">
        <f>'demand data 2018'!D695</f>
        <v>51</v>
      </c>
      <c r="Q697" s="55">
        <f>'demand data 2018'!E695</f>
        <v>51</v>
      </c>
      <c r="R697" s="55">
        <f>'demand data 2018'!F695</f>
        <v>51</v>
      </c>
      <c r="S697" s="55">
        <f>'demand data 2018'!G695</f>
        <v>51</v>
      </c>
      <c r="T697" s="55">
        <f>'demand data 2018'!H695</f>
        <v>51</v>
      </c>
      <c r="U697" s="55">
        <f>'demand data 2018'!I695</f>
        <v>51</v>
      </c>
      <c r="V697" s="55">
        <f>'demand data 2018'!J695</f>
        <v>51</v>
      </c>
      <c r="W697" s="34" t="str">
        <f t="shared" si="41"/>
        <v>Different</v>
      </c>
      <c r="X697" s="38">
        <f t="shared" si="42"/>
        <v>57</v>
      </c>
      <c r="Y697" s="34">
        <f t="shared" si="43"/>
        <v>51</v>
      </c>
      <c r="Z697" s="57">
        <f t="shared" si="44"/>
        <v>0.10526315789473684</v>
      </c>
    </row>
    <row r="698" spans="2:26" x14ac:dyDescent="0.2">
      <c r="B698" s="46" t="s">
        <v>132</v>
      </c>
      <c r="C698" s="46"/>
      <c r="D698" s="48">
        <v>0</v>
      </c>
      <c r="E698" s="48">
        <v>0</v>
      </c>
      <c r="F698" s="48">
        <v>0</v>
      </c>
      <c r="G698" s="48">
        <v>0</v>
      </c>
      <c r="H698" s="48">
        <v>0</v>
      </c>
      <c r="I698" s="48">
        <v>0</v>
      </c>
      <c r="J698" s="48">
        <v>0</v>
      </c>
      <c r="K698" s="48">
        <v>0</v>
      </c>
      <c r="L698" s="37"/>
      <c r="M698" s="55" t="str">
        <f>'demand data 2018'!A696</f>
        <v>PEHE10</v>
      </c>
      <c r="N698" s="55">
        <f>'demand data 2018'!B696</f>
        <v>0</v>
      </c>
      <c r="O698" s="55">
        <f>'demand data 2018'!C696</f>
        <v>5</v>
      </c>
      <c r="P698" s="55">
        <f>'demand data 2018'!D696</f>
        <v>5</v>
      </c>
      <c r="Q698" s="55">
        <f>'demand data 2018'!E696</f>
        <v>5</v>
      </c>
      <c r="R698" s="55">
        <f>'demand data 2018'!F696</f>
        <v>5</v>
      </c>
      <c r="S698" s="55">
        <f>'demand data 2018'!G696</f>
        <v>5</v>
      </c>
      <c r="T698" s="55">
        <f>'demand data 2018'!H696</f>
        <v>5</v>
      </c>
      <c r="U698" s="55">
        <f>'demand data 2018'!I696</f>
        <v>5</v>
      </c>
      <c r="V698" s="55">
        <f>'demand data 2018'!J696</f>
        <v>5</v>
      </c>
      <c r="W698" s="34" t="str">
        <f t="shared" si="41"/>
        <v>Different</v>
      </c>
      <c r="X698" s="38">
        <f t="shared" si="42"/>
        <v>0</v>
      </c>
      <c r="Y698" s="34">
        <f t="shared" si="43"/>
        <v>5</v>
      </c>
      <c r="Z698" s="57">
        <f t="shared" si="44"/>
        <v>0</v>
      </c>
    </row>
    <row r="699" spans="2:26" x14ac:dyDescent="0.2">
      <c r="B699" s="46" t="s">
        <v>131</v>
      </c>
      <c r="C699" s="53"/>
      <c r="D699" s="48">
        <v>0</v>
      </c>
      <c r="E699" s="48">
        <v>0</v>
      </c>
      <c r="F699" s="48">
        <v>0</v>
      </c>
      <c r="G699" s="48">
        <v>0</v>
      </c>
      <c r="H699" s="48">
        <v>0</v>
      </c>
      <c r="I699" s="48">
        <v>0</v>
      </c>
      <c r="J699" s="48">
        <v>0</v>
      </c>
      <c r="K699" s="48">
        <v>0</v>
      </c>
      <c r="L699" s="37"/>
      <c r="M699" s="55" t="str">
        <f>'demand data 2018'!A697</f>
        <v>PEHE20</v>
      </c>
      <c r="N699" s="55">
        <f>'demand data 2018'!B697</f>
        <v>0</v>
      </c>
      <c r="O699" s="55">
        <f>'demand data 2018'!C697</f>
        <v>0</v>
      </c>
      <c r="P699" s="55">
        <f>'demand data 2018'!D697</f>
        <v>0</v>
      </c>
      <c r="Q699" s="55">
        <f>'demand data 2018'!E697</f>
        <v>0</v>
      </c>
      <c r="R699" s="55">
        <f>'demand data 2018'!F697</f>
        <v>0</v>
      </c>
      <c r="S699" s="55">
        <f>'demand data 2018'!G697</f>
        <v>0</v>
      </c>
      <c r="T699" s="55">
        <f>'demand data 2018'!H697</f>
        <v>0</v>
      </c>
      <c r="U699" s="55">
        <f>'demand data 2018'!I697</f>
        <v>0</v>
      </c>
      <c r="V699" s="55">
        <f>'demand data 2018'!J697</f>
        <v>0</v>
      </c>
      <c r="W699" s="34" t="str">
        <f t="shared" si="41"/>
        <v>Different</v>
      </c>
      <c r="X699" s="38">
        <f t="shared" si="42"/>
        <v>0</v>
      </c>
      <c r="Y699" s="34">
        <f t="shared" si="43"/>
        <v>0</v>
      </c>
      <c r="Z699" s="57">
        <f t="shared" si="44"/>
        <v>0</v>
      </c>
    </row>
    <row r="700" spans="2:26" x14ac:dyDescent="0.2">
      <c r="B700" s="46" t="s">
        <v>252</v>
      </c>
      <c r="C700" s="46"/>
      <c r="D700" s="48">
        <v>220</v>
      </c>
      <c r="E700" s="48">
        <v>220</v>
      </c>
      <c r="F700" s="48">
        <v>221</v>
      </c>
      <c r="G700" s="48">
        <v>221</v>
      </c>
      <c r="H700" s="48">
        <v>222</v>
      </c>
      <c r="I700" s="48">
        <v>224</v>
      </c>
      <c r="J700" s="48">
        <v>227</v>
      </c>
      <c r="K700" s="48">
        <v>230</v>
      </c>
      <c r="L700" s="37"/>
      <c r="M700" s="55" t="str">
        <f>'demand data 2018'!A698</f>
        <v>PEHG1Q</v>
      </c>
      <c r="N700" s="55">
        <f>'demand data 2018'!B698</f>
        <v>0</v>
      </c>
      <c r="O700" s="55">
        <f>'demand data 2018'!C698</f>
        <v>0</v>
      </c>
      <c r="P700" s="55">
        <f>'demand data 2018'!D698</f>
        <v>0</v>
      </c>
      <c r="Q700" s="55">
        <f>'demand data 2018'!E698</f>
        <v>0</v>
      </c>
      <c r="R700" s="55">
        <f>'demand data 2018'!F698</f>
        <v>0</v>
      </c>
      <c r="S700" s="55">
        <f>'demand data 2018'!G698</f>
        <v>0</v>
      </c>
      <c r="T700" s="55">
        <f>'demand data 2018'!H698</f>
        <v>0</v>
      </c>
      <c r="U700" s="55">
        <f>'demand data 2018'!I698</f>
        <v>0</v>
      </c>
      <c r="V700" s="55">
        <f>'demand data 2018'!J698</f>
        <v>0</v>
      </c>
      <c r="W700" s="34" t="str">
        <f t="shared" si="41"/>
        <v>Different</v>
      </c>
      <c r="X700" s="38">
        <f t="shared" si="42"/>
        <v>220</v>
      </c>
      <c r="Y700" s="34">
        <f t="shared" si="43"/>
        <v>0</v>
      </c>
      <c r="Z700" s="57">
        <f t="shared" si="44"/>
        <v>1</v>
      </c>
    </row>
    <row r="701" spans="2:26" x14ac:dyDescent="0.2">
      <c r="B701" s="46" t="s">
        <v>478</v>
      </c>
      <c r="C701" s="46"/>
      <c r="D701" s="48">
        <v>143</v>
      </c>
      <c r="E701" s="48">
        <v>145</v>
      </c>
      <c r="F701" s="48">
        <v>146</v>
      </c>
      <c r="G701" s="48">
        <v>147</v>
      </c>
      <c r="H701" s="48">
        <v>148</v>
      </c>
      <c r="I701" s="48">
        <v>150</v>
      </c>
      <c r="J701" s="48">
        <v>152</v>
      </c>
      <c r="K701" s="48">
        <v>154</v>
      </c>
      <c r="L701" s="37"/>
      <c r="M701" s="55" t="str">
        <f>'demand data 2018'!A699</f>
        <v>PEHG1R</v>
      </c>
      <c r="N701" s="55">
        <f>'demand data 2018'!B699</f>
        <v>0</v>
      </c>
      <c r="O701" s="55">
        <f>'demand data 2018'!C699</f>
        <v>0</v>
      </c>
      <c r="P701" s="55">
        <f>'demand data 2018'!D699</f>
        <v>0</v>
      </c>
      <c r="Q701" s="55">
        <f>'demand data 2018'!E699</f>
        <v>0</v>
      </c>
      <c r="R701" s="55">
        <f>'demand data 2018'!F699</f>
        <v>0</v>
      </c>
      <c r="S701" s="55">
        <f>'demand data 2018'!G699</f>
        <v>0</v>
      </c>
      <c r="T701" s="55">
        <f>'demand data 2018'!H699</f>
        <v>0</v>
      </c>
      <c r="U701" s="55">
        <f>'demand data 2018'!I699</f>
        <v>0</v>
      </c>
      <c r="V701" s="55">
        <f>'demand data 2018'!J699</f>
        <v>0</v>
      </c>
      <c r="W701" s="34" t="str">
        <f t="shared" si="41"/>
        <v>Different</v>
      </c>
      <c r="X701" s="38">
        <f t="shared" si="42"/>
        <v>145</v>
      </c>
      <c r="Y701" s="34">
        <f t="shared" si="43"/>
        <v>0</v>
      </c>
      <c r="Z701" s="57">
        <f t="shared" si="44"/>
        <v>1</v>
      </c>
    </row>
    <row r="702" spans="2:26" x14ac:dyDescent="0.2">
      <c r="B702" s="46" t="s">
        <v>479</v>
      </c>
      <c r="C702" s="46"/>
      <c r="D702" s="48">
        <v>143</v>
      </c>
      <c r="E702" s="48">
        <v>145</v>
      </c>
      <c r="F702" s="48">
        <v>146</v>
      </c>
      <c r="G702" s="48">
        <v>147</v>
      </c>
      <c r="H702" s="48">
        <v>148</v>
      </c>
      <c r="I702" s="48">
        <v>150</v>
      </c>
      <c r="J702" s="48">
        <v>152</v>
      </c>
      <c r="K702" s="48">
        <v>154</v>
      </c>
      <c r="L702" s="37"/>
      <c r="M702" s="55" t="str">
        <f>'demand data 2018'!A700</f>
        <v>PELH40</v>
      </c>
      <c r="N702" s="55">
        <f>'demand data 2018'!B700</f>
        <v>0</v>
      </c>
      <c r="O702" s="55">
        <f>'demand data 2018'!C700</f>
        <v>201</v>
      </c>
      <c r="P702" s="55">
        <f>'demand data 2018'!D700</f>
        <v>203</v>
      </c>
      <c r="Q702" s="55">
        <f>'demand data 2018'!E700</f>
        <v>205</v>
      </c>
      <c r="R702" s="55">
        <f>'demand data 2018'!F700</f>
        <v>208</v>
      </c>
      <c r="S702" s="55">
        <f>'demand data 2018'!G700</f>
        <v>212</v>
      </c>
      <c r="T702" s="55">
        <f>'demand data 2018'!H700</f>
        <v>216</v>
      </c>
      <c r="U702" s="55">
        <f>'demand data 2018'!I700</f>
        <v>219</v>
      </c>
      <c r="V702" s="55">
        <f>'demand data 2018'!J700</f>
        <v>224</v>
      </c>
      <c r="W702" s="34" t="str">
        <f t="shared" si="41"/>
        <v>Different</v>
      </c>
      <c r="X702" s="38">
        <f t="shared" si="42"/>
        <v>145</v>
      </c>
      <c r="Y702" s="34">
        <f t="shared" si="43"/>
        <v>201</v>
      </c>
      <c r="Z702" s="57">
        <f t="shared" si="44"/>
        <v>-0.38620689655172413</v>
      </c>
    </row>
    <row r="703" spans="2:26" x14ac:dyDescent="0.2">
      <c r="B703" s="46" t="s">
        <v>134</v>
      </c>
      <c r="C703" s="46"/>
      <c r="D703" s="48">
        <v>0</v>
      </c>
      <c r="E703" s="48">
        <v>0</v>
      </c>
      <c r="F703" s="48">
        <v>0</v>
      </c>
      <c r="G703" s="48">
        <v>0</v>
      </c>
      <c r="H703" s="48">
        <v>0</v>
      </c>
      <c r="I703" s="48">
        <v>0</v>
      </c>
      <c r="J703" s="48">
        <v>0</v>
      </c>
      <c r="K703" s="48">
        <v>0</v>
      </c>
      <c r="L703" s="37"/>
      <c r="M703" s="55" t="str">
        <f>'demand data 2018'!A701</f>
        <v>PEMB40</v>
      </c>
      <c r="N703" s="55">
        <f>'demand data 2018'!B701</f>
        <v>0</v>
      </c>
      <c r="O703" s="55">
        <f>'demand data 2018'!C701</f>
        <v>107</v>
      </c>
      <c r="P703" s="55">
        <f>'demand data 2018'!D701</f>
        <v>108</v>
      </c>
      <c r="Q703" s="55">
        <f>'demand data 2018'!E701</f>
        <v>108</v>
      </c>
      <c r="R703" s="55">
        <f>'demand data 2018'!F701</f>
        <v>110</v>
      </c>
      <c r="S703" s="55">
        <f>'demand data 2018'!G701</f>
        <v>111</v>
      </c>
      <c r="T703" s="55">
        <f>'demand data 2018'!H701</f>
        <v>112</v>
      </c>
      <c r="U703" s="55">
        <f>'demand data 2018'!I701</f>
        <v>114</v>
      </c>
      <c r="V703" s="55">
        <f>'demand data 2018'!J701</f>
        <v>115</v>
      </c>
      <c r="W703" s="34" t="str">
        <f t="shared" si="41"/>
        <v>Different</v>
      </c>
      <c r="X703" s="38">
        <f t="shared" si="42"/>
        <v>0</v>
      </c>
      <c r="Y703" s="34">
        <f t="shared" si="43"/>
        <v>107</v>
      </c>
      <c r="Z703" s="57">
        <f t="shared" si="44"/>
        <v>0</v>
      </c>
    </row>
    <row r="704" spans="2:26" x14ac:dyDescent="0.2">
      <c r="B704" s="46" t="s">
        <v>382</v>
      </c>
      <c r="C704" s="46"/>
      <c r="D704" s="48">
        <v>40</v>
      </c>
      <c r="E704" s="48">
        <v>40</v>
      </c>
      <c r="F704" s="48">
        <v>39</v>
      </c>
      <c r="G704" s="48">
        <v>39</v>
      </c>
      <c r="H704" s="48">
        <v>39</v>
      </c>
      <c r="I704" s="48">
        <v>39</v>
      </c>
      <c r="J704" s="48">
        <v>39</v>
      </c>
      <c r="K704" s="48">
        <v>39</v>
      </c>
      <c r="L704" s="37"/>
      <c r="M704" s="55" t="str">
        <f>'demand data 2018'!A702</f>
        <v>PENN20</v>
      </c>
      <c r="N704" s="55">
        <f>'demand data 2018'!B702</f>
        <v>0</v>
      </c>
      <c r="O704" s="55">
        <f>'demand data 2018'!C702</f>
        <v>294</v>
      </c>
      <c r="P704" s="55">
        <f>'demand data 2018'!D702</f>
        <v>299</v>
      </c>
      <c r="Q704" s="55">
        <f>'demand data 2018'!E702</f>
        <v>305</v>
      </c>
      <c r="R704" s="55">
        <f>'demand data 2018'!F702</f>
        <v>310</v>
      </c>
      <c r="S704" s="55">
        <f>'demand data 2018'!G702</f>
        <v>316</v>
      </c>
      <c r="T704" s="55">
        <f>'demand data 2018'!H702</f>
        <v>323</v>
      </c>
      <c r="U704" s="55">
        <f>'demand data 2018'!I702</f>
        <v>331</v>
      </c>
      <c r="V704" s="55">
        <f>'demand data 2018'!J702</f>
        <v>340</v>
      </c>
      <c r="W704" s="34" t="str">
        <f t="shared" si="41"/>
        <v>Different</v>
      </c>
      <c r="X704" s="38">
        <f t="shared" si="42"/>
        <v>40</v>
      </c>
      <c r="Y704" s="34">
        <f t="shared" si="43"/>
        <v>294</v>
      </c>
      <c r="Z704" s="57">
        <f t="shared" si="44"/>
        <v>-6.35</v>
      </c>
    </row>
    <row r="705" spans="2:26" x14ac:dyDescent="0.2">
      <c r="B705" s="46" t="s">
        <v>383</v>
      </c>
      <c r="C705" s="46"/>
      <c r="D705" s="48">
        <v>36</v>
      </c>
      <c r="E705" s="48">
        <v>36</v>
      </c>
      <c r="F705" s="48">
        <v>35</v>
      </c>
      <c r="G705" s="48">
        <v>35</v>
      </c>
      <c r="H705" s="48">
        <v>35</v>
      </c>
      <c r="I705" s="48">
        <v>35</v>
      </c>
      <c r="J705" s="48">
        <v>35</v>
      </c>
      <c r="K705" s="48">
        <v>35</v>
      </c>
      <c r="L705" s="37"/>
      <c r="M705" s="55" t="str">
        <f>'demand data 2018'!A703</f>
        <v>PENN4A</v>
      </c>
      <c r="N705" s="55">
        <f>'demand data 2018'!B703</f>
        <v>0</v>
      </c>
      <c r="O705" s="55">
        <f>'demand data 2018'!C703</f>
        <v>0</v>
      </c>
      <c r="P705" s="55">
        <f>'demand data 2018'!D703</f>
        <v>0</v>
      </c>
      <c r="Q705" s="55">
        <f>'demand data 2018'!E703</f>
        <v>0</v>
      </c>
      <c r="R705" s="55">
        <f>'demand data 2018'!F703</f>
        <v>0</v>
      </c>
      <c r="S705" s="55">
        <f>'demand data 2018'!G703</f>
        <v>0</v>
      </c>
      <c r="T705" s="55">
        <f>'demand data 2018'!H703</f>
        <v>0</v>
      </c>
      <c r="U705" s="55">
        <f>'demand data 2018'!I703</f>
        <v>0</v>
      </c>
      <c r="V705" s="55">
        <f>'demand data 2018'!J703</f>
        <v>0</v>
      </c>
      <c r="W705" s="34" t="str">
        <f t="shared" si="41"/>
        <v>Different</v>
      </c>
      <c r="X705" s="38">
        <f t="shared" si="42"/>
        <v>36</v>
      </c>
      <c r="Y705" s="34">
        <f t="shared" si="43"/>
        <v>0</v>
      </c>
      <c r="Z705" s="57">
        <f t="shared" si="44"/>
        <v>1</v>
      </c>
    </row>
    <row r="706" spans="2:26" x14ac:dyDescent="0.2">
      <c r="B706" s="46" t="s">
        <v>556</v>
      </c>
      <c r="C706" s="46"/>
      <c r="D706" s="48">
        <v>59</v>
      </c>
      <c r="E706" s="48">
        <v>59</v>
      </c>
      <c r="F706" s="48">
        <v>60</v>
      </c>
      <c r="G706" s="48">
        <v>60</v>
      </c>
      <c r="H706" s="48">
        <v>60</v>
      </c>
      <c r="I706" s="48">
        <v>60</v>
      </c>
      <c r="J706" s="48">
        <v>60</v>
      </c>
      <c r="K706" s="48">
        <v>61</v>
      </c>
      <c r="L706" s="37"/>
      <c r="M706" s="55" t="str">
        <f>'demand data 2018'!A704</f>
        <v>PENN4B</v>
      </c>
      <c r="N706" s="55">
        <f>'demand data 2018'!B704</f>
        <v>0</v>
      </c>
      <c r="O706" s="55">
        <f>'demand data 2018'!C704</f>
        <v>0</v>
      </c>
      <c r="P706" s="55">
        <f>'demand data 2018'!D704</f>
        <v>0</v>
      </c>
      <c r="Q706" s="55">
        <f>'demand data 2018'!E704</f>
        <v>0</v>
      </c>
      <c r="R706" s="55">
        <f>'demand data 2018'!F704</f>
        <v>0</v>
      </c>
      <c r="S706" s="55">
        <f>'demand data 2018'!G704</f>
        <v>0</v>
      </c>
      <c r="T706" s="55">
        <f>'demand data 2018'!H704</f>
        <v>0</v>
      </c>
      <c r="U706" s="55">
        <f>'demand data 2018'!I704</f>
        <v>0</v>
      </c>
      <c r="V706" s="55">
        <f>'demand data 2018'!J704</f>
        <v>0</v>
      </c>
      <c r="W706" s="34" t="str">
        <f t="shared" si="41"/>
        <v>Different</v>
      </c>
      <c r="X706" s="38">
        <f t="shared" si="42"/>
        <v>59</v>
      </c>
      <c r="Y706" s="34">
        <f t="shared" si="43"/>
        <v>0</v>
      </c>
      <c r="Z706" s="57">
        <f t="shared" si="44"/>
        <v>1</v>
      </c>
    </row>
    <row r="707" spans="2:26" x14ac:dyDescent="0.2">
      <c r="B707" s="46" t="s">
        <v>102</v>
      </c>
      <c r="C707" s="46"/>
      <c r="D707" s="48">
        <v>0</v>
      </c>
      <c r="E707" s="48">
        <v>0</v>
      </c>
      <c r="F707" s="48">
        <v>0</v>
      </c>
      <c r="G707" s="48">
        <v>0</v>
      </c>
      <c r="H707" s="48">
        <v>0</v>
      </c>
      <c r="I707" s="48">
        <v>0</v>
      </c>
      <c r="J707" s="48">
        <v>0</v>
      </c>
      <c r="K707" s="48">
        <v>0</v>
      </c>
      <c r="L707" s="37"/>
      <c r="M707" s="55" t="str">
        <f>'demand data 2018'!A705</f>
        <v>PENT40</v>
      </c>
      <c r="N707" s="55">
        <f>'demand data 2018'!B705</f>
        <v>0</v>
      </c>
      <c r="O707" s="55">
        <f>'demand data 2018'!C705</f>
        <v>83</v>
      </c>
      <c r="P707" s="55">
        <f>'demand data 2018'!D705</f>
        <v>84</v>
      </c>
      <c r="Q707" s="55">
        <f>'demand data 2018'!E705</f>
        <v>131</v>
      </c>
      <c r="R707" s="55">
        <f>'demand data 2018'!F705</f>
        <v>134</v>
      </c>
      <c r="S707" s="55">
        <f>'demand data 2018'!G705</f>
        <v>136</v>
      </c>
      <c r="T707" s="55">
        <f>'demand data 2018'!H705</f>
        <v>140</v>
      </c>
      <c r="U707" s="55">
        <f>'demand data 2018'!I705</f>
        <v>143</v>
      </c>
      <c r="V707" s="55">
        <f>'demand data 2018'!J705</f>
        <v>146</v>
      </c>
      <c r="W707" s="34" t="str">
        <f t="shared" si="41"/>
        <v>Different</v>
      </c>
      <c r="X707" s="38">
        <f t="shared" si="42"/>
        <v>0</v>
      </c>
      <c r="Y707" s="34">
        <f t="shared" si="43"/>
        <v>83</v>
      </c>
      <c r="Z707" s="57">
        <f t="shared" si="44"/>
        <v>0</v>
      </c>
    </row>
    <row r="708" spans="2:26" x14ac:dyDescent="0.2">
      <c r="B708" s="46" t="s">
        <v>274</v>
      </c>
      <c r="C708" s="46"/>
      <c r="D708" s="48">
        <v>-42</v>
      </c>
      <c r="E708" s="48">
        <v>-42</v>
      </c>
      <c r="F708" s="48">
        <v>-42</v>
      </c>
      <c r="G708" s="48">
        <v>-42</v>
      </c>
      <c r="H708" s="48">
        <v>-42</v>
      </c>
      <c r="I708" s="48">
        <v>-42</v>
      </c>
      <c r="J708" s="48">
        <v>-42</v>
      </c>
      <c r="K708" s="48">
        <v>-42</v>
      </c>
      <c r="L708" s="37"/>
      <c r="M708" s="55" t="str">
        <f>'demand data 2018'!A706</f>
        <v>PERS10</v>
      </c>
      <c r="N708" s="55">
        <f>'demand data 2018'!B706</f>
        <v>0</v>
      </c>
      <c r="O708" s="55">
        <f>'demand data 2018'!C706</f>
        <v>33</v>
      </c>
      <c r="P708" s="55">
        <f>'demand data 2018'!D706</f>
        <v>33</v>
      </c>
      <c r="Q708" s="55">
        <f>'demand data 2018'!E706</f>
        <v>33</v>
      </c>
      <c r="R708" s="55">
        <f>'demand data 2018'!F706</f>
        <v>33</v>
      </c>
      <c r="S708" s="55">
        <f>'demand data 2018'!G706</f>
        <v>32</v>
      </c>
      <c r="T708" s="55">
        <f>'demand data 2018'!H706</f>
        <v>32</v>
      </c>
      <c r="U708" s="55">
        <f>'demand data 2018'!I706</f>
        <v>32</v>
      </c>
      <c r="V708" s="55">
        <f>'demand data 2018'!J706</f>
        <v>31</v>
      </c>
      <c r="W708" s="34" t="str">
        <f t="shared" si="41"/>
        <v>Different</v>
      </c>
      <c r="X708" s="38">
        <f t="shared" si="42"/>
        <v>-42</v>
      </c>
      <c r="Y708" s="34">
        <f t="shared" si="43"/>
        <v>33</v>
      </c>
      <c r="Z708" s="57">
        <f t="shared" si="44"/>
        <v>1.7857142857142858</v>
      </c>
    </row>
    <row r="709" spans="2:26" x14ac:dyDescent="0.2">
      <c r="B709" s="46" t="s">
        <v>384</v>
      </c>
      <c r="C709" s="46"/>
      <c r="D709" s="48">
        <v>17</v>
      </c>
      <c r="E709" s="48">
        <v>17</v>
      </c>
      <c r="F709" s="48">
        <v>17</v>
      </c>
      <c r="G709" s="48">
        <v>17</v>
      </c>
      <c r="H709" s="48">
        <v>17</v>
      </c>
      <c r="I709" s="48">
        <v>17</v>
      </c>
      <c r="J709" s="48">
        <v>17</v>
      </c>
      <c r="K709" s="48">
        <v>17</v>
      </c>
      <c r="L709" s="37"/>
      <c r="M709" s="55" t="str">
        <f>'demand data 2018'!A707</f>
        <v>PERS20</v>
      </c>
      <c r="N709" s="55">
        <f>'demand data 2018'!B707</f>
        <v>0</v>
      </c>
      <c r="O709" s="55">
        <f>'demand data 2018'!C707</f>
        <v>0</v>
      </c>
      <c r="P709" s="55">
        <f>'demand data 2018'!D707</f>
        <v>0</v>
      </c>
      <c r="Q709" s="55">
        <f>'demand data 2018'!E707</f>
        <v>0</v>
      </c>
      <c r="R709" s="55">
        <f>'demand data 2018'!F707</f>
        <v>0</v>
      </c>
      <c r="S709" s="55">
        <f>'demand data 2018'!G707</f>
        <v>0</v>
      </c>
      <c r="T709" s="55">
        <f>'demand data 2018'!H707</f>
        <v>0</v>
      </c>
      <c r="U709" s="55">
        <f>'demand data 2018'!I707</f>
        <v>0</v>
      </c>
      <c r="V709" s="55">
        <f>'demand data 2018'!J707</f>
        <v>0</v>
      </c>
      <c r="W709" s="34" t="str">
        <f t="shared" si="41"/>
        <v>Different</v>
      </c>
      <c r="X709" s="38">
        <f t="shared" si="42"/>
        <v>17</v>
      </c>
      <c r="Y709" s="34">
        <f t="shared" si="43"/>
        <v>0</v>
      </c>
      <c r="Z709" s="57">
        <f t="shared" si="44"/>
        <v>1</v>
      </c>
    </row>
    <row r="710" spans="2:26" x14ac:dyDescent="0.2">
      <c r="B710" s="46" t="s">
        <v>385</v>
      </c>
      <c r="C710" s="46"/>
      <c r="D710" s="48">
        <v>13</v>
      </c>
      <c r="E710" s="48">
        <v>13</v>
      </c>
      <c r="F710" s="48">
        <v>13</v>
      </c>
      <c r="G710" s="48">
        <v>13</v>
      </c>
      <c r="H710" s="48">
        <v>13</v>
      </c>
      <c r="I710" s="48">
        <v>13</v>
      </c>
      <c r="J710" s="48">
        <v>13</v>
      </c>
      <c r="K710" s="48">
        <v>13</v>
      </c>
      <c r="L710" s="37"/>
      <c r="M710" s="55" t="str">
        <f>'demand data 2018'!A708</f>
        <v>PEWO21</v>
      </c>
      <c r="N710" s="55">
        <f>'demand data 2018'!B708</f>
        <v>0</v>
      </c>
      <c r="O710" s="55">
        <f>'demand data 2018'!C708</f>
        <v>0</v>
      </c>
      <c r="P710" s="55">
        <f>'demand data 2018'!D708</f>
        <v>0</v>
      </c>
      <c r="Q710" s="55">
        <f>'demand data 2018'!E708</f>
        <v>0</v>
      </c>
      <c r="R710" s="55">
        <f>'demand data 2018'!F708</f>
        <v>0</v>
      </c>
      <c r="S710" s="55">
        <f>'demand data 2018'!G708</f>
        <v>0</v>
      </c>
      <c r="T710" s="55">
        <f>'demand data 2018'!H708</f>
        <v>0</v>
      </c>
      <c r="U710" s="55">
        <f>'demand data 2018'!I708</f>
        <v>0</v>
      </c>
      <c r="V710" s="55">
        <f>'demand data 2018'!J708</f>
        <v>0</v>
      </c>
      <c r="W710" s="34" t="str">
        <f t="shared" si="41"/>
        <v>Different</v>
      </c>
      <c r="X710" s="38">
        <f t="shared" si="42"/>
        <v>13</v>
      </c>
      <c r="Y710" s="34">
        <f t="shared" si="43"/>
        <v>0</v>
      </c>
      <c r="Z710" s="57">
        <f t="shared" si="44"/>
        <v>1</v>
      </c>
    </row>
    <row r="711" spans="2:26" x14ac:dyDescent="0.2">
      <c r="B711" s="46" t="s">
        <v>787</v>
      </c>
      <c r="C711" s="46"/>
      <c r="D711" s="48">
        <v>148</v>
      </c>
      <c r="E711" s="48">
        <v>149</v>
      </c>
      <c r="F711" s="48">
        <v>150</v>
      </c>
      <c r="G711" s="48">
        <v>150</v>
      </c>
      <c r="H711" s="48">
        <v>152</v>
      </c>
      <c r="I711" s="48">
        <v>154</v>
      </c>
      <c r="J711" s="48">
        <v>156</v>
      </c>
      <c r="K711" s="48">
        <v>159</v>
      </c>
      <c r="L711" s="37"/>
      <c r="M711" s="55" t="str">
        <f>'demand data 2018'!A709</f>
        <v>PEWO22</v>
      </c>
      <c r="N711" s="55">
        <f>'demand data 2018'!B709</f>
        <v>0</v>
      </c>
      <c r="O711" s="55">
        <f>'demand data 2018'!C709</f>
        <v>0</v>
      </c>
      <c r="P711" s="55">
        <f>'demand data 2018'!D709</f>
        <v>0</v>
      </c>
      <c r="Q711" s="55">
        <f>'demand data 2018'!E709</f>
        <v>0</v>
      </c>
      <c r="R711" s="55">
        <f>'demand data 2018'!F709</f>
        <v>0</v>
      </c>
      <c r="S711" s="55">
        <f>'demand data 2018'!G709</f>
        <v>0</v>
      </c>
      <c r="T711" s="55">
        <f>'demand data 2018'!H709</f>
        <v>0</v>
      </c>
      <c r="U711" s="55">
        <f>'demand data 2018'!I709</f>
        <v>0</v>
      </c>
      <c r="V711" s="55">
        <f>'demand data 2018'!J709</f>
        <v>0</v>
      </c>
      <c r="W711" s="34" t="str">
        <f t="shared" si="41"/>
        <v>Different</v>
      </c>
      <c r="X711" s="38">
        <f t="shared" si="42"/>
        <v>149</v>
      </c>
      <c r="Y711" s="34">
        <f t="shared" si="43"/>
        <v>0</v>
      </c>
      <c r="Z711" s="57">
        <f t="shared" si="44"/>
        <v>1</v>
      </c>
    </row>
    <row r="712" spans="2:26" x14ac:dyDescent="0.2">
      <c r="B712" s="46" t="s">
        <v>541</v>
      </c>
      <c r="C712" s="46"/>
      <c r="D712" s="48">
        <v>303</v>
      </c>
      <c r="E712" s="48">
        <v>305</v>
      </c>
      <c r="F712" s="48">
        <v>306</v>
      </c>
      <c r="G712" s="48">
        <v>309</v>
      </c>
      <c r="H712" s="48">
        <v>312</v>
      </c>
      <c r="I712" s="48">
        <v>317</v>
      </c>
      <c r="J712" s="48">
        <v>323</v>
      </c>
      <c r="K712" s="48">
        <v>330</v>
      </c>
      <c r="L712" s="37"/>
      <c r="M712" s="55" t="str">
        <f>'demand data 2018'!A710</f>
        <v>PEWO40</v>
      </c>
      <c r="N712" s="55">
        <f>'demand data 2018'!B710</f>
        <v>0</v>
      </c>
      <c r="O712" s="55">
        <f>'demand data 2018'!C710</f>
        <v>254</v>
      </c>
      <c r="P712" s="55">
        <f>'demand data 2018'!D710</f>
        <v>248</v>
      </c>
      <c r="Q712" s="55">
        <f>'demand data 2018'!E710</f>
        <v>256</v>
      </c>
      <c r="R712" s="55">
        <f>'demand data 2018'!F710</f>
        <v>264</v>
      </c>
      <c r="S712" s="55">
        <f>'demand data 2018'!G710</f>
        <v>264</v>
      </c>
      <c r="T712" s="55">
        <f>'demand data 2018'!H710</f>
        <v>263</v>
      </c>
      <c r="U712" s="55">
        <f>'demand data 2018'!I710</f>
        <v>261</v>
      </c>
      <c r="V712" s="55">
        <f>'demand data 2018'!J710</f>
        <v>260</v>
      </c>
      <c r="W712" s="34" t="str">
        <f t="shared" si="41"/>
        <v>Different</v>
      </c>
      <c r="X712" s="38">
        <f t="shared" si="42"/>
        <v>305</v>
      </c>
      <c r="Y712" s="34">
        <f t="shared" si="43"/>
        <v>254</v>
      </c>
      <c r="Z712" s="57">
        <f t="shared" si="44"/>
        <v>0.16721311475409836</v>
      </c>
    </row>
    <row r="713" spans="2:26" x14ac:dyDescent="0.2">
      <c r="B713" s="46" t="s">
        <v>502</v>
      </c>
      <c r="C713" s="46"/>
      <c r="D713" s="48">
        <v>186</v>
      </c>
      <c r="E713" s="48">
        <v>187</v>
      </c>
      <c r="F713" s="48">
        <v>188</v>
      </c>
      <c r="G713" s="48">
        <v>188</v>
      </c>
      <c r="H713" s="48">
        <v>189</v>
      </c>
      <c r="I713" s="48">
        <v>190</v>
      </c>
      <c r="J713" s="48">
        <v>191</v>
      </c>
      <c r="K713" s="48">
        <v>193</v>
      </c>
      <c r="L713" s="37"/>
      <c r="M713" s="55" t="str">
        <f>'demand data 2018'!A711</f>
        <v>PEWO4A</v>
      </c>
      <c r="N713" s="55">
        <f>'demand data 2018'!B711</f>
        <v>0</v>
      </c>
      <c r="O713" s="55">
        <f>'demand data 2018'!C711</f>
        <v>0</v>
      </c>
      <c r="P713" s="55">
        <f>'demand data 2018'!D711</f>
        <v>0</v>
      </c>
      <c r="Q713" s="55">
        <f>'demand data 2018'!E711</f>
        <v>0</v>
      </c>
      <c r="R713" s="55">
        <f>'demand data 2018'!F711</f>
        <v>0</v>
      </c>
      <c r="S713" s="55">
        <f>'demand data 2018'!G711</f>
        <v>0</v>
      </c>
      <c r="T713" s="55">
        <f>'demand data 2018'!H711</f>
        <v>0</v>
      </c>
      <c r="U713" s="55">
        <f>'demand data 2018'!I711</f>
        <v>0</v>
      </c>
      <c r="V713" s="55">
        <f>'demand data 2018'!J711</f>
        <v>0</v>
      </c>
      <c r="W713" s="34" t="str">
        <f t="shared" si="41"/>
        <v>Different</v>
      </c>
      <c r="X713" s="38">
        <f t="shared" si="42"/>
        <v>187</v>
      </c>
      <c r="Y713" s="34">
        <f t="shared" si="43"/>
        <v>0</v>
      </c>
      <c r="Z713" s="57">
        <f t="shared" si="44"/>
        <v>1</v>
      </c>
    </row>
    <row r="714" spans="2:26" x14ac:dyDescent="0.2">
      <c r="B714" s="46" t="s">
        <v>633</v>
      </c>
      <c r="C714" s="46"/>
      <c r="D714" s="48">
        <v>27</v>
      </c>
      <c r="E714" s="48">
        <v>27</v>
      </c>
      <c r="F714" s="48">
        <v>27</v>
      </c>
      <c r="G714" s="48">
        <v>27</v>
      </c>
      <c r="H714" s="48">
        <v>27</v>
      </c>
      <c r="I714" s="48">
        <v>27</v>
      </c>
      <c r="J714" s="48">
        <v>27</v>
      </c>
      <c r="K714" s="48">
        <v>27</v>
      </c>
      <c r="L714" s="37"/>
      <c r="M714" s="55" t="str">
        <f>'demand data 2018'!A712</f>
        <v>PEWO4B</v>
      </c>
      <c r="N714" s="55">
        <f>'demand data 2018'!B712</f>
        <v>0</v>
      </c>
      <c r="O714" s="55">
        <f>'demand data 2018'!C712</f>
        <v>0</v>
      </c>
      <c r="P714" s="55">
        <f>'demand data 2018'!D712</f>
        <v>0</v>
      </c>
      <c r="Q714" s="55">
        <f>'demand data 2018'!E712</f>
        <v>0</v>
      </c>
      <c r="R714" s="55">
        <f>'demand data 2018'!F712</f>
        <v>0</v>
      </c>
      <c r="S714" s="55">
        <f>'demand data 2018'!G712</f>
        <v>0</v>
      </c>
      <c r="T714" s="55">
        <f>'demand data 2018'!H712</f>
        <v>0</v>
      </c>
      <c r="U714" s="55">
        <f>'demand data 2018'!I712</f>
        <v>0</v>
      </c>
      <c r="V714" s="55">
        <f>'demand data 2018'!J712</f>
        <v>0</v>
      </c>
      <c r="W714" s="34" t="str">
        <f t="shared" ref="W714:W777" si="45">IF(B714=M714,"ok","Different")</f>
        <v>Different</v>
      </c>
      <c r="X714" s="38">
        <f t="shared" ref="X714:X777" si="46">E714</f>
        <v>27</v>
      </c>
      <c r="Y714" s="34">
        <f t="shared" ref="Y714:Y777" si="47">O714</f>
        <v>0</v>
      </c>
      <c r="Z714" s="57">
        <f t="shared" ref="Z714:Z777" si="48">IF(ISERROR((X714-Y714)/X714),0,(X714-Y714)/X714)</f>
        <v>1</v>
      </c>
    </row>
    <row r="715" spans="2:26" x14ac:dyDescent="0.2">
      <c r="B715" s="46" t="s">
        <v>634</v>
      </c>
      <c r="C715" s="46"/>
      <c r="D715" s="48">
        <v>27</v>
      </c>
      <c r="E715" s="48">
        <v>27</v>
      </c>
      <c r="F715" s="48">
        <v>27</v>
      </c>
      <c r="G715" s="48">
        <v>27</v>
      </c>
      <c r="H715" s="48">
        <v>27</v>
      </c>
      <c r="I715" s="48">
        <v>27</v>
      </c>
      <c r="J715" s="48">
        <v>27</v>
      </c>
      <c r="K715" s="48">
        <v>27</v>
      </c>
      <c r="L715" s="37"/>
      <c r="M715" s="55" t="str">
        <f>'demand data 2018'!A713</f>
        <v>PITS20</v>
      </c>
      <c r="N715" s="55">
        <f>'demand data 2018'!B713</f>
        <v>0</v>
      </c>
      <c r="O715" s="55">
        <f>'demand data 2018'!C713</f>
        <v>50</v>
      </c>
      <c r="P715" s="55">
        <f>'demand data 2018'!D713</f>
        <v>50</v>
      </c>
      <c r="Q715" s="55">
        <f>'demand data 2018'!E713</f>
        <v>50</v>
      </c>
      <c r="R715" s="55">
        <f>'demand data 2018'!F713</f>
        <v>50</v>
      </c>
      <c r="S715" s="55">
        <f>'demand data 2018'!G713</f>
        <v>50</v>
      </c>
      <c r="T715" s="55">
        <f>'demand data 2018'!H713</f>
        <v>51</v>
      </c>
      <c r="U715" s="55">
        <f>'demand data 2018'!I713</f>
        <v>51</v>
      </c>
      <c r="V715" s="55">
        <f>'demand data 2018'!J713</f>
        <v>51</v>
      </c>
      <c r="W715" s="34" t="str">
        <f t="shared" si="45"/>
        <v>Different</v>
      </c>
      <c r="X715" s="38">
        <f t="shared" si="46"/>
        <v>27</v>
      </c>
      <c r="Y715" s="34">
        <f t="shared" si="47"/>
        <v>50</v>
      </c>
      <c r="Z715" s="57">
        <f t="shared" si="48"/>
        <v>-0.85185185185185186</v>
      </c>
    </row>
    <row r="716" spans="2:26" x14ac:dyDescent="0.2">
      <c r="B716" s="46" t="s">
        <v>195</v>
      </c>
      <c r="C716" s="46"/>
      <c r="D716" s="48">
        <v>0</v>
      </c>
      <c r="E716" s="48">
        <v>0</v>
      </c>
      <c r="F716" s="48">
        <v>0</v>
      </c>
      <c r="G716" s="48">
        <v>0</v>
      </c>
      <c r="H716" s="48">
        <v>0</v>
      </c>
      <c r="I716" s="48">
        <v>0</v>
      </c>
      <c r="J716" s="48">
        <v>0</v>
      </c>
      <c r="K716" s="48">
        <v>0</v>
      </c>
      <c r="L716" s="37"/>
      <c r="M716" s="55" t="str">
        <f>'demand data 2018'!A714</f>
        <v>POOB2Q</v>
      </c>
      <c r="N716" s="55">
        <f>'demand data 2018'!B714</f>
        <v>0</v>
      </c>
      <c r="O716" s="55">
        <f>'demand data 2018'!C714</f>
        <v>49</v>
      </c>
      <c r="P716" s="55">
        <f>'demand data 2018'!D714</f>
        <v>49</v>
      </c>
      <c r="Q716" s="55">
        <f>'demand data 2018'!E714</f>
        <v>49</v>
      </c>
      <c r="R716" s="55">
        <f>'demand data 2018'!F714</f>
        <v>50</v>
      </c>
      <c r="S716" s="55">
        <f>'demand data 2018'!G714</f>
        <v>50</v>
      </c>
      <c r="T716" s="55">
        <f>'demand data 2018'!H714</f>
        <v>50</v>
      </c>
      <c r="U716" s="55">
        <f>'demand data 2018'!I714</f>
        <v>50</v>
      </c>
      <c r="V716" s="55">
        <f>'demand data 2018'!J714</f>
        <v>50</v>
      </c>
      <c r="W716" s="34" t="str">
        <f t="shared" si="45"/>
        <v>Different</v>
      </c>
      <c r="X716" s="38">
        <f t="shared" si="46"/>
        <v>0</v>
      </c>
      <c r="Y716" s="34">
        <f t="shared" si="47"/>
        <v>49</v>
      </c>
      <c r="Z716" s="57">
        <f t="shared" si="48"/>
        <v>0</v>
      </c>
    </row>
    <row r="717" spans="2:26" x14ac:dyDescent="0.2">
      <c r="B717" s="49" t="s">
        <v>196</v>
      </c>
      <c r="C717" s="46"/>
      <c r="D717" s="48">
        <v>0</v>
      </c>
      <c r="E717" s="48">
        <v>0</v>
      </c>
      <c r="F717" s="48">
        <v>0</v>
      </c>
      <c r="G717" s="48">
        <v>0</v>
      </c>
      <c r="H717" s="48">
        <v>0</v>
      </c>
      <c r="I717" s="48">
        <v>0</v>
      </c>
      <c r="J717" s="48">
        <v>0</v>
      </c>
      <c r="K717" s="48">
        <v>0</v>
      </c>
      <c r="L717" s="37"/>
      <c r="M717" s="55" t="str">
        <f>'demand data 2018'!A715</f>
        <v>POOB2R</v>
      </c>
      <c r="N717" s="55">
        <f>'demand data 2018'!B715</f>
        <v>0</v>
      </c>
      <c r="O717" s="55">
        <f>'demand data 2018'!C715</f>
        <v>45</v>
      </c>
      <c r="P717" s="55">
        <f>'demand data 2018'!D715</f>
        <v>45</v>
      </c>
      <c r="Q717" s="55">
        <f>'demand data 2018'!E715</f>
        <v>45</v>
      </c>
      <c r="R717" s="55">
        <f>'demand data 2018'!F715</f>
        <v>45</v>
      </c>
      <c r="S717" s="55">
        <f>'demand data 2018'!G715</f>
        <v>45</v>
      </c>
      <c r="T717" s="55">
        <f>'demand data 2018'!H715</f>
        <v>45</v>
      </c>
      <c r="U717" s="55">
        <f>'demand data 2018'!I715</f>
        <v>45</v>
      </c>
      <c r="V717" s="55">
        <f>'demand data 2018'!J715</f>
        <v>45</v>
      </c>
      <c r="W717" s="34" t="str">
        <f t="shared" si="45"/>
        <v>Different</v>
      </c>
      <c r="X717" s="38">
        <f t="shared" si="46"/>
        <v>0</v>
      </c>
      <c r="Y717" s="34">
        <f t="shared" si="47"/>
        <v>45</v>
      </c>
      <c r="Z717" s="57">
        <f t="shared" si="48"/>
        <v>0</v>
      </c>
    </row>
    <row r="718" spans="2:26" x14ac:dyDescent="0.2">
      <c r="B718" s="46" t="s">
        <v>650</v>
      </c>
      <c r="C718" s="46"/>
      <c r="D718" s="48">
        <v>11</v>
      </c>
      <c r="E718" s="48">
        <v>11</v>
      </c>
      <c r="F718" s="48">
        <v>11</v>
      </c>
      <c r="G718" s="48">
        <v>11</v>
      </c>
      <c r="H718" s="48">
        <v>11</v>
      </c>
      <c r="I718" s="48">
        <v>11</v>
      </c>
      <c r="J718" s="48">
        <v>11</v>
      </c>
      <c r="K718" s="48">
        <v>11</v>
      </c>
      <c r="L718" s="37"/>
      <c r="M718" s="55" t="str">
        <f>'demand data 2018'!A716</f>
        <v>POPP20</v>
      </c>
      <c r="N718" s="55">
        <f>'demand data 2018'!B716</f>
        <v>0</v>
      </c>
      <c r="O718" s="55">
        <f>'demand data 2018'!C716</f>
        <v>45</v>
      </c>
      <c r="P718" s="55">
        <f>'demand data 2018'!D716</f>
        <v>49</v>
      </c>
      <c r="Q718" s="55">
        <f>'demand data 2018'!E716</f>
        <v>52</v>
      </c>
      <c r="R718" s="55">
        <f>'demand data 2018'!F716</f>
        <v>59</v>
      </c>
      <c r="S718" s="55">
        <f>'demand data 2018'!G716</f>
        <v>59</v>
      </c>
      <c r="T718" s="55">
        <f>'demand data 2018'!H716</f>
        <v>60</v>
      </c>
      <c r="U718" s="55">
        <f>'demand data 2018'!I716</f>
        <v>60</v>
      </c>
      <c r="V718" s="55">
        <f>'demand data 2018'!J716</f>
        <v>60</v>
      </c>
      <c r="W718" s="34" t="str">
        <f t="shared" si="45"/>
        <v>Different</v>
      </c>
      <c r="X718" s="38">
        <f t="shared" si="46"/>
        <v>11</v>
      </c>
      <c r="Y718" s="34">
        <f t="shared" si="47"/>
        <v>45</v>
      </c>
      <c r="Z718" s="57">
        <f t="shared" si="48"/>
        <v>-3.0909090909090908</v>
      </c>
    </row>
    <row r="719" spans="2:26" x14ac:dyDescent="0.2">
      <c r="B719" s="46" t="s">
        <v>651</v>
      </c>
      <c r="C719" s="46"/>
      <c r="D719" s="48">
        <v>11</v>
      </c>
      <c r="E719" s="48">
        <v>11</v>
      </c>
      <c r="F719" s="48">
        <v>11</v>
      </c>
      <c r="G719" s="48">
        <v>11</v>
      </c>
      <c r="H719" s="48">
        <v>11</v>
      </c>
      <c r="I719" s="48">
        <v>11</v>
      </c>
      <c r="J719" s="48">
        <v>11</v>
      </c>
      <c r="K719" s="48">
        <v>11</v>
      </c>
      <c r="L719" s="37"/>
      <c r="M719" s="55" t="str">
        <f>'demand data 2018'!A717</f>
        <v>PORA1Q</v>
      </c>
      <c r="N719" s="55">
        <f>'demand data 2018'!B717</f>
        <v>0</v>
      </c>
      <c r="O719" s="55">
        <f>'demand data 2018'!C717</f>
        <v>-2</v>
      </c>
      <c r="P719" s="55">
        <f>'demand data 2018'!D717</f>
        <v>-2</v>
      </c>
      <c r="Q719" s="55">
        <f>'demand data 2018'!E717</f>
        <v>-2</v>
      </c>
      <c r="R719" s="55">
        <f>'demand data 2018'!F717</f>
        <v>-2</v>
      </c>
      <c r="S719" s="55">
        <f>'demand data 2018'!G717</f>
        <v>-2</v>
      </c>
      <c r="T719" s="55">
        <f>'demand data 2018'!H717</f>
        <v>-2</v>
      </c>
      <c r="U719" s="55">
        <f>'demand data 2018'!I717</f>
        <v>-2</v>
      </c>
      <c r="V719" s="55">
        <f>'demand data 2018'!J717</f>
        <v>-2</v>
      </c>
      <c r="W719" s="34" t="str">
        <f t="shared" si="45"/>
        <v>Different</v>
      </c>
      <c r="X719" s="38">
        <f t="shared" si="46"/>
        <v>11</v>
      </c>
      <c r="Y719" s="34">
        <f t="shared" si="47"/>
        <v>-2</v>
      </c>
      <c r="Z719" s="57">
        <f t="shared" si="48"/>
        <v>1.1818181818181819</v>
      </c>
    </row>
    <row r="720" spans="2:26" x14ac:dyDescent="0.2">
      <c r="B720" s="46" t="s">
        <v>190</v>
      </c>
      <c r="C720" s="46"/>
      <c r="D720" s="48">
        <v>0</v>
      </c>
      <c r="E720" s="48">
        <v>0</v>
      </c>
      <c r="F720" s="48">
        <v>0</v>
      </c>
      <c r="G720" s="48">
        <v>0</v>
      </c>
      <c r="H720" s="48">
        <v>0</v>
      </c>
      <c r="I720" s="48">
        <v>0</v>
      </c>
      <c r="J720" s="48">
        <v>0</v>
      </c>
      <c r="K720" s="48">
        <v>0</v>
      </c>
      <c r="L720" s="37"/>
      <c r="M720" s="55" t="str">
        <f>'demand data 2018'!A718</f>
        <v>PORA1R</v>
      </c>
      <c r="N720" s="55">
        <f>'demand data 2018'!B718</f>
        <v>0</v>
      </c>
      <c r="O720" s="55">
        <f>'demand data 2018'!C718</f>
        <v>-2</v>
      </c>
      <c r="P720" s="55">
        <f>'demand data 2018'!D718</f>
        <v>-2</v>
      </c>
      <c r="Q720" s="55">
        <f>'demand data 2018'!E718</f>
        <v>-2</v>
      </c>
      <c r="R720" s="55">
        <f>'demand data 2018'!F718</f>
        <v>-2</v>
      </c>
      <c r="S720" s="55">
        <f>'demand data 2018'!G718</f>
        <v>-2</v>
      </c>
      <c r="T720" s="55">
        <f>'demand data 2018'!H718</f>
        <v>-2</v>
      </c>
      <c r="U720" s="55">
        <f>'demand data 2018'!I718</f>
        <v>-2</v>
      </c>
      <c r="V720" s="55">
        <f>'demand data 2018'!J718</f>
        <v>-2</v>
      </c>
      <c r="W720" s="34" t="str">
        <f t="shared" si="45"/>
        <v>Different</v>
      </c>
      <c r="X720" s="38">
        <f t="shared" si="46"/>
        <v>0</v>
      </c>
      <c r="Y720" s="34">
        <f t="shared" si="47"/>
        <v>-2</v>
      </c>
      <c r="Z720" s="57">
        <f t="shared" si="48"/>
        <v>0</v>
      </c>
    </row>
    <row r="721" spans="2:26" x14ac:dyDescent="0.2">
      <c r="B721" s="46" t="s">
        <v>635</v>
      </c>
      <c r="C721" s="46"/>
      <c r="D721" s="48">
        <v>-20</v>
      </c>
      <c r="E721" s="48">
        <v>-20</v>
      </c>
      <c r="F721" s="48">
        <v>-20</v>
      </c>
      <c r="G721" s="48">
        <v>-20</v>
      </c>
      <c r="H721" s="48">
        <v>-20</v>
      </c>
      <c r="I721" s="48">
        <v>-20</v>
      </c>
      <c r="J721" s="48">
        <v>-20</v>
      </c>
      <c r="K721" s="48">
        <v>-20</v>
      </c>
      <c r="L721" s="37"/>
      <c r="M721" s="55" t="str">
        <f>'demand data 2018'!A719</f>
        <v>PORD2Q</v>
      </c>
      <c r="N721" s="55">
        <f>'demand data 2018'!B719</f>
        <v>0</v>
      </c>
      <c r="O721" s="55">
        <f>'demand data 2018'!C719</f>
        <v>21</v>
      </c>
      <c r="P721" s="55">
        <f>'demand data 2018'!D719</f>
        <v>21</v>
      </c>
      <c r="Q721" s="55">
        <f>'demand data 2018'!E719</f>
        <v>21</v>
      </c>
      <c r="R721" s="55">
        <f>'demand data 2018'!F719</f>
        <v>21</v>
      </c>
      <c r="S721" s="55">
        <f>'demand data 2018'!G719</f>
        <v>21</v>
      </c>
      <c r="T721" s="55">
        <f>'demand data 2018'!H719</f>
        <v>21</v>
      </c>
      <c r="U721" s="55">
        <f>'demand data 2018'!I719</f>
        <v>21</v>
      </c>
      <c r="V721" s="55">
        <f>'demand data 2018'!J719</f>
        <v>21</v>
      </c>
      <c r="W721" s="34" t="str">
        <f t="shared" si="45"/>
        <v>Different</v>
      </c>
      <c r="X721" s="38">
        <f t="shared" si="46"/>
        <v>-20</v>
      </c>
      <c r="Y721" s="34">
        <f t="shared" si="47"/>
        <v>21</v>
      </c>
      <c r="Z721" s="57">
        <f t="shared" si="48"/>
        <v>2.0499999999999998</v>
      </c>
    </row>
    <row r="722" spans="2:26" x14ac:dyDescent="0.2">
      <c r="B722" s="46" t="s">
        <v>110</v>
      </c>
      <c r="C722" s="46"/>
      <c r="D722" s="48">
        <v>0</v>
      </c>
      <c r="E722" s="48">
        <v>0</v>
      </c>
      <c r="F722" s="48">
        <v>0</v>
      </c>
      <c r="G722" s="48">
        <v>0</v>
      </c>
      <c r="H722" s="48">
        <v>0</v>
      </c>
      <c r="I722" s="48">
        <v>0</v>
      </c>
      <c r="J722" s="48">
        <v>0</v>
      </c>
      <c r="K722" s="48">
        <v>0</v>
      </c>
      <c r="L722" s="37"/>
      <c r="M722" s="55" t="str">
        <f>'demand data 2018'!A720</f>
        <v>PORD2R</v>
      </c>
      <c r="N722" s="55">
        <f>'demand data 2018'!B720</f>
        <v>0</v>
      </c>
      <c r="O722" s="55">
        <f>'demand data 2018'!C720</f>
        <v>21</v>
      </c>
      <c r="P722" s="55">
        <f>'demand data 2018'!D720</f>
        <v>21</v>
      </c>
      <c r="Q722" s="55">
        <f>'demand data 2018'!E720</f>
        <v>21</v>
      </c>
      <c r="R722" s="55">
        <f>'demand data 2018'!F720</f>
        <v>21</v>
      </c>
      <c r="S722" s="55">
        <f>'demand data 2018'!G720</f>
        <v>21</v>
      </c>
      <c r="T722" s="55">
        <f>'demand data 2018'!H720</f>
        <v>21</v>
      </c>
      <c r="U722" s="55">
        <f>'demand data 2018'!I720</f>
        <v>21</v>
      </c>
      <c r="V722" s="55">
        <f>'demand data 2018'!J720</f>
        <v>21</v>
      </c>
      <c r="W722" s="34" t="str">
        <f t="shared" si="45"/>
        <v>Different</v>
      </c>
      <c r="X722" s="38">
        <f t="shared" si="46"/>
        <v>0</v>
      </c>
      <c r="Y722" s="34">
        <f t="shared" si="47"/>
        <v>21</v>
      </c>
      <c r="Z722" s="57">
        <f t="shared" si="48"/>
        <v>0</v>
      </c>
    </row>
    <row r="723" spans="2:26" x14ac:dyDescent="0.2">
      <c r="B723" s="46" t="s">
        <v>557</v>
      </c>
      <c r="C723" s="46"/>
      <c r="D723" s="48">
        <v>71</v>
      </c>
      <c r="E723" s="48">
        <v>71</v>
      </c>
      <c r="F723" s="48">
        <v>72</v>
      </c>
      <c r="G723" s="48">
        <v>72</v>
      </c>
      <c r="H723" s="48">
        <v>70</v>
      </c>
      <c r="I723" s="48">
        <v>70</v>
      </c>
      <c r="J723" s="48">
        <v>71</v>
      </c>
      <c r="K723" s="48">
        <v>71</v>
      </c>
      <c r="L723" s="37"/>
      <c r="M723" s="55" t="str">
        <f>'demand data 2018'!A721</f>
        <v>PUDM40</v>
      </c>
      <c r="N723" s="55">
        <f>'demand data 2018'!B721</f>
        <v>0</v>
      </c>
      <c r="O723" s="55">
        <f>'demand data 2018'!C721</f>
        <v>0</v>
      </c>
      <c r="P723" s="55">
        <f>'demand data 2018'!D721</f>
        <v>30</v>
      </c>
      <c r="Q723" s="55">
        <f>'demand data 2018'!E721</f>
        <v>61</v>
      </c>
      <c r="R723" s="55">
        <f>'demand data 2018'!F721</f>
        <v>76</v>
      </c>
      <c r="S723" s="55">
        <f>'demand data 2018'!G721</f>
        <v>76</v>
      </c>
      <c r="T723" s="55">
        <f>'demand data 2018'!H721</f>
        <v>76</v>
      </c>
      <c r="U723" s="55">
        <f>'demand data 2018'!I721</f>
        <v>76</v>
      </c>
      <c r="V723" s="55">
        <f>'demand data 2018'!J721</f>
        <v>76</v>
      </c>
      <c r="W723" s="34" t="str">
        <f t="shared" si="45"/>
        <v>Different</v>
      </c>
      <c r="X723" s="38">
        <f t="shared" si="46"/>
        <v>71</v>
      </c>
      <c r="Y723" s="34">
        <f t="shared" si="47"/>
        <v>0</v>
      </c>
      <c r="Z723" s="57">
        <f t="shared" si="48"/>
        <v>1</v>
      </c>
    </row>
    <row r="724" spans="2:26" x14ac:dyDescent="0.2">
      <c r="B724" s="46" t="s">
        <v>632</v>
      </c>
      <c r="C724" s="46"/>
      <c r="D724" s="48">
        <v>-10</v>
      </c>
      <c r="E724" s="48">
        <v>-11</v>
      </c>
      <c r="F724" s="48">
        <v>-11</v>
      </c>
      <c r="G724" s="48">
        <v>-11</v>
      </c>
      <c r="H724" s="48">
        <v>-12</v>
      </c>
      <c r="I724" s="48">
        <v>-12</v>
      </c>
      <c r="J724" s="48">
        <v>-13</v>
      </c>
      <c r="K724" s="48">
        <v>-13</v>
      </c>
      <c r="L724" s="37"/>
      <c r="M724" s="55" t="str">
        <f>'demand data 2018'!A722</f>
        <v>PYLE20</v>
      </c>
      <c r="N724" s="55">
        <f>'demand data 2018'!B722</f>
        <v>0</v>
      </c>
      <c r="O724" s="55">
        <f>'demand data 2018'!C722</f>
        <v>53</v>
      </c>
      <c r="P724" s="55">
        <f>'demand data 2018'!D722</f>
        <v>53</v>
      </c>
      <c r="Q724" s="55">
        <f>'demand data 2018'!E722</f>
        <v>53</v>
      </c>
      <c r="R724" s="55">
        <f>'demand data 2018'!F722</f>
        <v>54</v>
      </c>
      <c r="S724" s="55">
        <f>'demand data 2018'!G722</f>
        <v>55</v>
      </c>
      <c r="T724" s="55">
        <f>'demand data 2018'!H722</f>
        <v>55</v>
      </c>
      <c r="U724" s="55">
        <f>'demand data 2018'!I722</f>
        <v>56</v>
      </c>
      <c r="V724" s="55">
        <f>'demand data 2018'!J722</f>
        <v>57</v>
      </c>
      <c r="W724" s="34" t="str">
        <f t="shared" si="45"/>
        <v>Different</v>
      </c>
      <c r="X724" s="38">
        <f t="shared" si="46"/>
        <v>-11</v>
      </c>
      <c r="Y724" s="34">
        <f t="shared" si="47"/>
        <v>53</v>
      </c>
      <c r="Z724" s="57">
        <f t="shared" si="48"/>
        <v>5.8181818181818183</v>
      </c>
    </row>
    <row r="725" spans="2:26" x14ac:dyDescent="0.2">
      <c r="B725" s="46" t="s">
        <v>256</v>
      </c>
      <c r="C725" s="49"/>
      <c r="D725" s="48">
        <v>220</v>
      </c>
      <c r="E725" s="48">
        <v>221</v>
      </c>
      <c r="F725" s="48">
        <v>221</v>
      </c>
      <c r="G725" s="48">
        <v>222</v>
      </c>
      <c r="H725" s="48">
        <v>223</v>
      </c>
      <c r="I725" s="48">
        <v>225</v>
      </c>
      <c r="J725" s="48">
        <v>227</v>
      </c>
      <c r="K725" s="48">
        <v>230</v>
      </c>
      <c r="L725" s="37"/>
      <c r="M725" s="55" t="str">
        <f>'demand data 2018'!A723</f>
        <v>QUER4A</v>
      </c>
      <c r="N725" s="55">
        <f>'demand data 2018'!B723</f>
        <v>0</v>
      </c>
      <c r="O725" s="55">
        <f>'demand data 2018'!C723</f>
        <v>0</v>
      </c>
      <c r="P725" s="55">
        <f>'demand data 2018'!D723</f>
        <v>0</v>
      </c>
      <c r="Q725" s="55">
        <f>'demand data 2018'!E723</f>
        <v>0</v>
      </c>
      <c r="R725" s="55">
        <f>'demand data 2018'!F723</f>
        <v>0</v>
      </c>
      <c r="S725" s="55">
        <f>'demand data 2018'!G723</f>
        <v>0</v>
      </c>
      <c r="T725" s="55">
        <f>'demand data 2018'!H723</f>
        <v>0</v>
      </c>
      <c r="U725" s="55">
        <f>'demand data 2018'!I723</f>
        <v>0</v>
      </c>
      <c r="V725" s="55">
        <f>'demand data 2018'!J723</f>
        <v>0</v>
      </c>
      <c r="W725" s="34" t="str">
        <f t="shared" si="45"/>
        <v>Different</v>
      </c>
      <c r="X725" s="38">
        <f t="shared" si="46"/>
        <v>221</v>
      </c>
      <c r="Y725" s="34">
        <f t="shared" si="47"/>
        <v>0</v>
      </c>
      <c r="Z725" s="57">
        <f t="shared" si="48"/>
        <v>1</v>
      </c>
    </row>
    <row r="726" spans="2:26" x14ac:dyDescent="0.2">
      <c r="B726" s="46" t="s">
        <v>386</v>
      </c>
      <c r="C726" s="46"/>
      <c r="D726" s="48">
        <v>34</v>
      </c>
      <c r="E726" s="48">
        <v>34</v>
      </c>
      <c r="F726" s="48">
        <v>34</v>
      </c>
      <c r="G726" s="48">
        <v>34</v>
      </c>
      <c r="H726" s="48">
        <v>34</v>
      </c>
      <c r="I726" s="48">
        <v>34</v>
      </c>
      <c r="J726" s="48">
        <v>34</v>
      </c>
      <c r="K726" s="48">
        <v>34</v>
      </c>
      <c r="L726" s="37"/>
      <c r="M726" s="55" t="str">
        <f>'demand data 2018'!A724</f>
        <v>QUER4B</v>
      </c>
      <c r="N726" s="55">
        <f>'demand data 2018'!B724</f>
        <v>0</v>
      </c>
      <c r="O726" s="55">
        <f>'demand data 2018'!C724</f>
        <v>0</v>
      </c>
      <c r="P726" s="55">
        <f>'demand data 2018'!D724</f>
        <v>0</v>
      </c>
      <c r="Q726" s="55">
        <f>'demand data 2018'!E724</f>
        <v>0</v>
      </c>
      <c r="R726" s="55">
        <f>'demand data 2018'!F724</f>
        <v>0</v>
      </c>
      <c r="S726" s="55">
        <f>'demand data 2018'!G724</f>
        <v>0</v>
      </c>
      <c r="T726" s="55">
        <f>'demand data 2018'!H724</f>
        <v>0</v>
      </c>
      <c r="U726" s="55">
        <f>'demand data 2018'!I724</f>
        <v>0</v>
      </c>
      <c r="V726" s="55">
        <f>'demand data 2018'!J724</f>
        <v>0</v>
      </c>
      <c r="W726" s="34" t="str">
        <f t="shared" si="45"/>
        <v>Different</v>
      </c>
      <c r="X726" s="38">
        <f t="shared" si="46"/>
        <v>34</v>
      </c>
      <c r="Y726" s="34">
        <f t="shared" si="47"/>
        <v>0</v>
      </c>
      <c r="Z726" s="57">
        <f t="shared" si="48"/>
        <v>1</v>
      </c>
    </row>
    <row r="727" spans="2:26" x14ac:dyDescent="0.2">
      <c r="B727" s="46" t="s">
        <v>387</v>
      </c>
      <c r="C727" s="46"/>
      <c r="D727" s="48">
        <v>34</v>
      </c>
      <c r="E727" s="48">
        <v>34</v>
      </c>
      <c r="F727" s="48">
        <v>34</v>
      </c>
      <c r="G727" s="48">
        <v>34</v>
      </c>
      <c r="H727" s="48">
        <v>34</v>
      </c>
      <c r="I727" s="48">
        <v>34</v>
      </c>
      <c r="J727" s="48">
        <v>34</v>
      </c>
      <c r="K727" s="48">
        <v>34</v>
      </c>
      <c r="L727" s="37"/>
      <c r="M727" s="55" t="str">
        <f>'demand data 2018'!A725</f>
        <v>QUOI10</v>
      </c>
      <c r="N727" s="55">
        <f>'demand data 2018'!B725</f>
        <v>0</v>
      </c>
      <c r="O727" s="55">
        <f>'demand data 2018'!C725</f>
        <v>-17</v>
      </c>
      <c r="P727" s="55">
        <f>'demand data 2018'!D725</f>
        <v>-17</v>
      </c>
      <c r="Q727" s="55">
        <f>'demand data 2018'!E725</f>
        <v>-17</v>
      </c>
      <c r="R727" s="55">
        <f>'demand data 2018'!F725</f>
        <v>-17</v>
      </c>
      <c r="S727" s="55">
        <f>'demand data 2018'!G725</f>
        <v>-16</v>
      </c>
      <c r="T727" s="55">
        <f>'demand data 2018'!H725</f>
        <v>-16</v>
      </c>
      <c r="U727" s="55">
        <f>'demand data 2018'!I725</f>
        <v>-16</v>
      </c>
      <c r="V727" s="55">
        <f>'demand data 2018'!J725</f>
        <v>-16</v>
      </c>
      <c r="W727" s="34" t="str">
        <f t="shared" si="45"/>
        <v>Different</v>
      </c>
      <c r="X727" s="38">
        <f t="shared" si="46"/>
        <v>34</v>
      </c>
      <c r="Y727" s="34">
        <f t="shared" si="47"/>
        <v>-17</v>
      </c>
      <c r="Z727" s="57">
        <f t="shared" si="48"/>
        <v>1.5</v>
      </c>
    </row>
    <row r="728" spans="2:26" x14ac:dyDescent="0.2">
      <c r="B728" s="46" t="s">
        <v>388</v>
      </c>
      <c r="C728" s="46"/>
      <c r="D728" s="48">
        <v>48</v>
      </c>
      <c r="E728" s="48">
        <v>48</v>
      </c>
      <c r="F728" s="48">
        <v>48</v>
      </c>
      <c r="G728" s="48">
        <v>48</v>
      </c>
      <c r="H728" s="48">
        <v>48</v>
      </c>
      <c r="I728" s="48">
        <v>48</v>
      </c>
      <c r="J728" s="48">
        <v>48</v>
      </c>
      <c r="K728" s="48">
        <v>48</v>
      </c>
      <c r="L728" s="37"/>
      <c r="M728" s="55" t="str">
        <f>'demand data 2018'!A726</f>
        <v>QUOI1Q</v>
      </c>
      <c r="N728" s="55">
        <f>'demand data 2018'!B726</f>
        <v>0</v>
      </c>
      <c r="O728" s="55">
        <f>'demand data 2018'!C726</f>
        <v>0</v>
      </c>
      <c r="P728" s="55">
        <f>'demand data 2018'!D726</f>
        <v>0</v>
      </c>
      <c r="Q728" s="55">
        <f>'demand data 2018'!E726</f>
        <v>0</v>
      </c>
      <c r="R728" s="55">
        <f>'demand data 2018'!F726</f>
        <v>0</v>
      </c>
      <c r="S728" s="55">
        <f>'demand data 2018'!G726</f>
        <v>0</v>
      </c>
      <c r="T728" s="55">
        <f>'demand data 2018'!H726</f>
        <v>0</v>
      </c>
      <c r="U728" s="55">
        <f>'demand data 2018'!I726</f>
        <v>0</v>
      </c>
      <c r="V728" s="55">
        <f>'demand data 2018'!J726</f>
        <v>0</v>
      </c>
      <c r="W728" s="34" t="str">
        <f t="shared" si="45"/>
        <v>Different</v>
      </c>
      <c r="X728" s="38">
        <f t="shared" si="46"/>
        <v>48</v>
      </c>
      <c r="Y728" s="34">
        <f t="shared" si="47"/>
        <v>0</v>
      </c>
      <c r="Z728" s="57">
        <f t="shared" si="48"/>
        <v>1</v>
      </c>
    </row>
    <row r="729" spans="2:26" x14ac:dyDescent="0.2">
      <c r="B729" s="46" t="s">
        <v>389</v>
      </c>
      <c r="C729" s="46"/>
      <c r="D729" s="48">
        <v>48</v>
      </c>
      <c r="E729" s="48">
        <v>48</v>
      </c>
      <c r="F729" s="48">
        <v>48</v>
      </c>
      <c r="G729" s="48">
        <v>48</v>
      </c>
      <c r="H729" s="48">
        <v>48</v>
      </c>
      <c r="I729" s="48">
        <v>48</v>
      </c>
      <c r="J729" s="48">
        <v>48</v>
      </c>
      <c r="K729" s="48">
        <v>48</v>
      </c>
      <c r="L729" s="37"/>
      <c r="M729" s="55" t="str">
        <f>'demand data 2018'!A727</f>
        <v>RAIN20_ENW</v>
      </c>
      <c r="N729" s="55">
        <f>'demand data 2018'!B727</f>
        <v>0</v>
      </c>
      <c r="O729" s="55">
        <f>'demand data 2018'!C727</f>
        <v>0</v>
      </c>
      <c r="P729" s="55">
        <f>'demand data 2018'!D727</f>
        <v>0</v>
      </c>
      <c r="Q729" s="55">
        <f>'demand data 2018'!E727</f>
        <v>0</v>
      </c>
      <c r="R729" s="55">
        <f>'demand data 2018'!F727</f>
        <v>0</v>
      </c>
      <c r="S729" s="55">
        <f>'demand data 2018'!G727</f>
        <v>0</v>
      </c>
      <c r="T729" s="55">
        <f>'demand data 2018'!H727</f>
        <v>0</v>
      </c>
      <c r="U729" s="55">
        <f>'demand data 2018'!I727</f>
        <v>0</v>
      </c>
      <c r="V729" s="55">
        <f>'demand data 2018'!J727</f>
        <v>0</v>
      </c>
      <c r="W729" s="34" t="str">
        <f t="shared" si="45"/>
        <v>Different</v>
      </c>
      <c r="X729" s="38">
        <f t="shared" si="46"/>
        <v>48</v>
      </c>
      <c r="Y729" s="34">
        <f t="shared" si="47"/>
        <v>0</v>
      </c>
      <c r="Z729" s="57">
        <f t="shared" si="48"/>
        <v>1</v>
      </c>
    </row>
    <row r="730" spans="2:26" x14ac:dyDescent="0.2">
      <c r="B730" s="46" t="s">
        <v>761</v>
      </c>
      <c r="C730" s="46"/>
      <c r="D730" s="48">
        <v>0</v>
      </c>
      <c r="E730" s="48">
        <v>0</v>
      </c>
      <c r="F730" s="48">
        <v>0</v>
      </c>
      <c r="G730" s="48">
        <v>0</v>
      </c>
      <c r="H730" s="48">
        <v>0</v>
      </c>
      <c r="I730" s="48">
        <v>0</v>
      </c>
      <c r="J730" s="48">
        <v>0</v>
      </c>
      <c r="K730" s="48">
        <v>0</v>
      </c>
      <c r="L730" s="37"/>
      <c r="M730" s="55" t="str">
        <f>'demand data 2018'!A728</f>
        <v>RAIN20_SPM</v>
      </c>
      <c r="N730" s="55">
        <f>'demand data 2018'!B728</f>
        <v>0</v>
      </c>
      <c r="O730" s="55">
        <f>'demand data 2018'!C728</f>
        <v>347</v>
      </c>
      <c r="P730" s="55">
        <f>'demand data 2018'!D728</f>
        <v>353</v>
      </c>
      <c r="Q730" s="55">
        <f>'demand data 2018'!E728</f>
        <v>359</v>
      </c>
      <c r="R730" s="55">
        <f>'demand data 2018'!F728</f>
        <v>365</v>
      </c>
      <c r="S730" s="55">
        <f>'demand data 2018'!G728</f>
        <v>373</v>
      </c>
      <c r="T730" s="55">
        <f>'demand data 2018'!H728</f>
        <v>381</v>
      </c>
      <c r="U730" s="55">
        <f>'demand data 2018'!I728</f>
        <v>389</v>
      </c>
      <c r="V730" s="55">
        <f>'demand data 2018'!J728</f>
        <v>398</v>
      </c>
      <c r="W730" s="34" t="str">
        <f t="shared" si="45"/>
        <v>Different</v>
      </c>
      <c r="X730" s="38">
        <f t="shared" si="46"/>
        <v>0</v>
      </c>
      <c r="Y730" s="34">
        <f t="shared" si="47"/>
        <v>347</v>
      </c>
      <c r="Z730" s="57">
        <f t="shared" si="48"/>
        <v>0</v>
      </c>
    </row>
    <row r="731" spans="2:26" x14ac:dyDescent="0.2">
      <c r="B731" s="46" t="s">
        <v>767</v>
      </c>
      <c r="C731" s="46"/>
      <c r="D731" s="48">
        <v>0</v>
      </c>
      <c r="E731" s="48">
        <v>0</v>
      </c>
      <c r="F731" s="48">
        <v>0</v>
      </c>
      <c r="G731" s="48">
        <v>0</v>
      </c>
      <c r="H731" s="48">
        <v>0</v>
      </c>
      <c r="I731" s="48">
        <v>0</v>
      </c>
      <c r="J731" s="48">
        <v>0</v>
      </c>
      <c r="K731" s="48">
        <v>0</v>
      </c>
      <c r="L731" s="37"/>
      <c r="M731" s="55" t="str">
        <f>'demand data 2018'!A729</f>
        <v>RANN1Q</v>
      </c>
      <c r="N731" s="55">
        <f>'demand data 2018'!B729</f>
        <v>0</v>
      </c>
      <c r="O731" s="55">
        <f>'demand data 2018'!C729</f>
        <v>-15</v>
      </c>
      <c r="P731" s="55">
        <f>'demand data 2018'!D729</f>
        <v>-15</v>
      </c>
      <c r="Q731" s="55">
        <f>'demand data 2018'!E729</f>
        <v>-15</v>
      </c>
      <c r="R731" s="55">
        <f>'demand data 2018'!F729</f>
        <v>-15</v>
      </c>
      <c r="S731" s="55">
        <f>'demand data 2018'!G729</f>
        <v>-15</v>
      </c>
      <c r="T731" s="55">
        <f>'demand data 2018'!H729</f>
        <v>-15</v>
      </c>
      <c r="U731" s="55">
        <f>'demand data 2018'!I729</f>
        <v>-14</v>
      </c>
      <c r="V731" s="55">
        <f>'demand data 2018'!J729</f>
        <v>-14</v>
      </c>
      <c r="W731" s="34" t="str">
        <f t="shared" si="45"/>
        <v>Different</v>
      </c>
      <c r="X731" s="38">
        <f t="shared" si="46"/>
        <v>0</v>
      </c>
      <c r="Y731" s="34">
        <f t="shared" si="47"/>
        <v>-15</v>
      </c>
      <c r="Z731" s="57">
        <f t="shared" si="48"/>
        <v>0</v>
      </c>
    </row>
    <row r="732" spans="2:26" x14ac:dyDescent="0.2">
      <c r="B732" s="46" t="s">
        <v>788</v>
      </c>
      <c r="C732" s="46"/>
      <c r="D732" s="48">
        <v>0</v>
      </c>
      <c r="E732" s="48">
        <v>0</v>
      </c>
      <c r="F732" s="48">
        <v>0</v>
      </c>
      <c r="G732" s="48">
        <v>0</v>
      </c>
      <c r="H732" s="48">
        <v>0</v>
      </c>
      <c r="I732" s="48">
        <v>0</v>
      </c>
      <c r="J732" s="48">
        <v>0</v>
      </c>
      <c r="K732" s="48">
        <v>0</v>
      </c>
      <c r="L732" s="37"/>
      <c r="M732" s="55" t="str">
        <f>'demand data 2018'!A730</f>
        <v>RANN1R</v>
      </c>
      <c r="N732" s="55">
        <f>'demand data 2018'!B730</f>
        <v>0</v>
      </c>
      <c r="O732" s="55">
        <f>'demand data 2018'!C730</f>
        <v>-15</v>
      </c>
      <c r="P732" s="55">
        <f>'demand data 2018'!D730</f>
        <v>-15</v>
      </c>
      <c r="Q732" s="55">
        <f>'demand data 2018'!E730</f>
        <v>-15</v>
      </c>
      <c r="R732" s="55">
        <f>'demand data 2018'!F730</f>
        <v>-15</v>
      </c>
      <c r="S732" s="55">
        <f>'demand data 2018'!G730</f>
        <v>-15</v>
      </c>
      <c r="T732" s="55">
        <f>'demand data 2018'!H730</f>
        <v>-15</v>
      </c>
      <c r="U732" s="55">
        <f>'demand data 2018'!I730</f>
        <v>-14</v>
      </c>
      <c r="V732" s="55">
        <f>'demand data 2018'!J730</f>
        <v>-14</v>
      </c>
      <c r="W732" s="34" t="str">
        <f t="shared" si="45"/>
        <v>Different</v>
      </c>
      <c r="X732" s="38">
        <f t="shared" si="46"/>
        <v>0</v>
      </c>
      <c r="Y732" s="34">
        <f t="shared" si="47"/>
        <v>-15</v>
      </c>
      <c r="Z732" s="57">
        <f t="shared" si="48"/>
        <v>0</v>
      </c>
    </row>
    <row r="733" spans="2:26" x14ac:dyDescent="0.2">
      <c r="B733" s="46" t="s">
        <v>457</v>
      </c>
      <c r="C733" s="46"/>
      <c r="D733" s="48">
        <v>559</v>
      </c>
      <c r="E733" s="48">
        <v>572</v>
      </c>
      <c r="F733" s="48">
        <v>520</v>
      </c>
      <c r="G733" s="48">
        <v>529</v>
      </c>
      <c r="H733" s="48">
        <v>560</v>
      </c>
      <c r="I733" s="48">
        <v>570</v>
      </c>
      <c r="J733" s="48">
        <v>582</v>
      </c>
      <c r="K733" s="48">
        <v>592</v>
      </c>
      <c r="L733" s="37"/>
      <c r="M733" s="55" t="str">
        <f>'demand data 2018'!A731</f>
        <v>RASS40</v>
      </c>
      <c r="N733" s="55">
        <f>'demand data 2018'!B731</f>
        <v>0</v>
      </c>
      <c r="O733" s="55">
        <f>'demand data 2018'!C731</f>
        <v>137</v>
      </c>
      <c r="P733" s="55">
        <f>'demand data 2018'!D731</f>
        <v>137</v>
      </c>
      <c r="Q733" s="55">
        <f>'demand data 2018'!E731</f>
        <v>138</v>
      </c>
      <c r="R733" s="55">
        <f>'demand data 2018'!F731</f>
        <v>140</v>
      </c>
      <c r="S733" s="55">
        <f>'demand data 2018'!G731</f>
        <v>141</v>
      </c>
      <c r="T733" s="55">
        <f>'demand data 2018'!H731</f>
        <v>143</v>
      </c>
      <c r="U733" s="55">
        <f>'demand data 2018'!I731</f>
        <v>145</v>
      </c>
      <c r="V733" s="55">
        <f>'demand data 2018'!J731</f>
        <v>147</v>
      </c>
      <c r="W733" s="34" t="str">
        <f t="shared" si="45"/>
        <v>Different</v>
      </c>
      <c r="X733" s="38">
        <f t="shared" si="46"/>
        <v>572</v>
      </c>
      <c r="Y733" s="34">
        <f t="shared" si="47"/>
        <v>137</v>
      </c>
      <c r="Z733" s="57">
        <f t="shared" si="48"/>
        <v>0.76048951048951052</v>
      </c>
    </row>
    <row r="734" spans="2:26" x14ac:dyDescent="0.2">
      <c r="B734" s="46" t="s">
        <v>789</v>
      </c>
      <c r="C734" s="46"/>
      <c r="D734" s="48">
        <v>0</v>
      </c>
      <c r="E734" s="48">
        <v>0</v>
      </c>
      <c r="F734" s="48">
        <v>0</v>
      </c>
      <c r="G734" s="48">
        <v>0</v>
      </c>
      <c r="H734" s="48">
        <v>0</v>
      </c>
      <c r="I734" s="48">
        <v>0</v>
      </c>
      <c r="J734" s="48">
        <v>0</v>
      </c>
      <c r="K734" s="48">
        <v>0</v>
      </c>
      <c r="L734" s="37"/>
      <c r="M734" s="55" t="str">
        <f>'demand data 2018'!A732</f>
        <v>RATS2A</v>
      </c>
      <c r="N734" s="55">
        <f>'demand data 2018'!B732</f>
        <v>0</v>
      </c>
      <c r="O734" s="55">
        <f>'demand data 2018'!C732</f>
        <v>0</v>
      </c>
      <c r="P734" s="55">
        <f>'demand data 2018'!D732</f>
        <v>0</v>
      </c>
      <c r="Q734" s="55">
        <f>'demand data 2018'!E732</f>
        <v>0</v>
      </c>
      <c r="R734" s="55">
        <f>'demand data 2018'!F732</f>
        <v>0</v>
      </c>
      <c r="S734" s="55">
        <f>'demand data 2018'!G732</f>
        <v>0</v>
      </c>
      <c r="T734" s="55">
        <f>'demand data 2018'!H732</f>
        <v>0</v>
      </c>
      <c r="U734" s="55">
        <f>'demand data 2018'!I732</f>
        <v>0</v>
      </c>
      <c r="V734" s="55">
        <f>'demand data 2018'!J732</f>
        <v>0</v>
      </c>
      <c r="W734" s="34" t="str">
        <f t="shared" si="45"/>
        <v>Different</v>
      </c>
      <c r="X734" s="38">
        <f t="shared" si="46"/>
        <v>0</v>
      </c>
      <c r="Y734" s="34">
        <f t="shared" si="47"/>
        <v>0</v>
      </c>
      <c r="Z734" s="57">
        <f t="shared" si="48"/>
        <v>0</v>
      </c>
    </row>
    <row r="735" spans="2:26" x14ac:dyDescent="0.2">
      <c r="B735" s="46" t="s">
        <v>790</v>
      </c>
      <c r="C735" s="46"/>
      <c r="D735" s="48">
        <v>0</v>
      </c>
      <c r="E735" s="48">
        <v>0</v>
      </c>
      <c r="F735" s="48">
        <v>0</v>
      </c>
      <c r="G735" s="48">
        <v>0</v>
      </c>
      <c r="H735" s="48">
        <v>0</v>
      </c>
      <c r="I735" s="48">
        <v>0</v>
      </c>
      <c r="J735" s="48">
        <v>0</v>
      </c>
      <c r="K735" s="48">
        <v>0</v>
      </c>
      <c r="L735" s="37"/>
      <c r="M735" s="55" t="str">
        <f>'demand data 2018'!A733</f>
        <v>RATS40</v>
      </c>
      <c r="N735" s="55">
        <f>'demand data 2018'!B733</f>
        <v>0</v>
      </c>
      <c r="O735" s="55">
        <f>'demand data 2018'!C733</f>
        <v>402</v>
      </c>
      <c r="P735" s="55">
        <f>'demand data 2018'!D733</f>
        <v>430</v>
      </c>
      <c r="Q735" s="55">
        <f>'demand data 2018'!E733</f>
        <v>445</v>
      </c>
      <c r="R735" s="55">
        <f>'demand data 2018'!F733</f>
        <v>457</v>
      </c>
      <c r="S735" s="55">
        <f>'demand data 2018'!G733</f>
        <v>469</v>
      </c>
      <c r="T735" s="55">
        <f>'demand data 2018'!H733</f>
        <v>482</v>
      </c>
      <c r="U735" s="55">
        <f>'demand data 2018'!I733</f>
        <v>493</v>
      </c>
      <c r="V735" s="55">
        <f>'demand data 2018'!J733</f>
        <v>505</v>
      </c>
      <c r="W735" s="34" t="str">
        <f t="shared" si="45"/>
        <v>Different</v>
      </c>
      <c r="X735" s="38">
        <f t="shared" si="46"/>
        <v>0</v>
      </c>
      <c r="Y735" s="34">
        <f t="shared" si="47"/>
        <v>402</v>
      </c>
      <c r="Z735" s="57">
        <f t="shared" si="48"/>
        <v>0</v>
      </c>
    </row>
    <row r="736" spans="2:26" x14ac:dyDescent="0.2">
      <c r="B736" s="46" t="s">
        <v>458</v>
      </c>
      <c r="C736" s="46"/>
      <c r="D736" s="48">
        <v>559</v>
      </c>
      <c r="E736" s="48">
        <v>572</v>
      </c>
      <c r="F736" s="48">
        <v>520</v>
      </c>
      <c r="G736" s="48">
        <v>529</v>
      </c>
      <c r="H736" s="48">
        <v>560</v>
      </c>
      <c r="I736" s="48">
        <v>570</v>
      </c>
      <c r="J736" s="48">
        <v>582</v>
      </c>
      <c r="K736" s="48">
        <v>592</v>
      </c>
      <c r="L736" s="37"/>
      <c r="M736" s="55" t="str">
        <f>'demand data 2018'!A734</f>
        <v>RAYL40</v>
      </c>
      <c r="N736" s="55">
        <f>'demand data 2018'!B734</f>
        <v>0</v>
      </c>
      <c r="O736" s="55">
        <f>'demand data 2018'!C734</f>
        <v>150</v>
      </c>
      <c r="P736" s="55">
        <f>'demand data 2018'!D734</f>
        <v>151</v>
      </c>
      <c r="Q736" s="55">
        <f>'demand data 2018'!E734</f>
        <v>152</v>
      </c>
      <c r="R736" s="55">
        <f>'demand data 2018'!F734</f>
        <v>154</v>
      </c>
      <c r="S736" s="55">
        <f>'demand data 2018'!G734</f>
        <v>156</v>
      </c>
      <c r="T736" s="55">
        <f>'demand data 2018'!H734</f>
        <v>158</v>
      </c>
      <c r="U736" s="55">
        <f>'demand data 2018'!I734</f>
        <v>161</v>
      </c>
      <c r="V736" s="55">
        <f>'demand data 2018'!J734</f>
        <v>163</v>
      </c>
      <c r="W736" s="34" t="str">
        <f t="shared" si="45"/>
        <v>Different</v>
      </c>
      <c r="X736" s="38">
        <f t="shared" si="46"/>
        <v>572</v>
      </c>
      <c r="Y736" s="34">
        <f t="shared" si="47"/>
        <v>150</v>
      </c>
      <c r="Z736" s="57">
        <f t="shared" si="48"/>
        <v>0.73776223776223782</v>
      </c>
    </row>
    <row r="737" spans="2:26" x14ac:dyDescent="0.2">
      <c r="B737" s="46" t="s">
        <v>558</v>
      </c>
      <c r="C737" s="46"/>
      <c r="D737" s="48">
        <v>572</v>
      </c>
      <c r="E737" s="48">
        <v>575</v>
      </c>
      <c r="F737" s="48">
        <v>577</v>
      </c>
      <c r="G737" s="48">
        <v>580</v>
      </c>
      <c r="H737" s="48">
        <v>583</v>
      </c>
      <c r="I737" s="48">
        <v>586</v>
      </c>
      <c r="J737" s="48">
        <v>588</v>
      </c>
      <c r="K737" s="48">
        <v>591</v>
      </c>
      <c r="L737" s="37"/>
      <c r="M737" s="55" t="str">
        <f>'demand data 2018'!A735</f>
        <v>REBR20</v>
      </c>
      <c r="N737" s="55">
        <f>'demand data 2018'!B735</f>
        <v>0</v>
      </c>
      <c r="O737" s="55">
        <f>'demand data 2018'!C735</f>
        <v>148</v>
      </c>
      <c r="P737" s="55">
        <f>'demand data 2018'!D735</f>
        <v>150</v>
      </c>
      <c r="Q737" s="55">
        <f>'demand data 2018'!E735</f>
        <v>152</v>
      </c>
      <c r="R737" s="55">
        <f>'demand data 2018'!F735</f>
        <v>155</v>
      </c>
      <c r="S737" s="55">
        <f>'demand data 2018'!G735</f>
        <v>157</v>
      </c>
      <c r="T737" s="55">
        <f>'demand data 2018'!H735</f>
        <v>160</v>
      </c>
      <c r="U737" s="55">
        <f>'demand data 2018'!I735</f>
        <v>163</v>
      </c>
      <c r="V737" s="55">
        <f>'demand data 2018'!J735</f>
        <v>165</v>
      </c>
      <c r="W737" s="34" t="str">
        <f t="shared" si="45"/>
        <v>Different</v>
      </c>
      <c r="X737" s="38">
        <f t="shared" si="46"/>
        <v>575</v>
      </c>
      <c r="Y737" s="34">
        <f t="shared" si="47"/>
        <v>148</v>
      </c>
      <c r="Z737" s="57">
        <f t="shared" si="48"/>
        <v>0.74260869565217391</v>
      </c>
    </row>
    <row r="738" spans="2:26" x14ac:dyDescent="0.2">
      <c r="B738" s="46" t="s">
        <v>89</v>
      </c>
      <c r="C738" s="46"/>
      <c r="D738" s="48">
        <v>1</v>
      </c>
      <c r="E738" s="48">
        <v>1</v>
      </c>
      <c r="F738" s="48">
        <v>1</v>
      </c>
      <c r="G738" s="48">
        <v>1</v>
      </c>
      <c r="H738" s="48">
        <v>1</v>
      </c>
      <c r="I738" s="48">
        <v>1</v>
      </c>
      <c r="J738" s="48">
        <v>1</v>
      </c>
      <c r="K738" s="48">
        <v>1</v>
      </c>
      <c r="L738" s="37"/>
      <c r="M738" s="55" t="str">
        <f>'demand data 2018'!A736</f>
        <v>REDH10</v>
      </c>
      <c r="N738" s="55">
        <f>'demand data 2018'!B736</f>
        <v>0</v>
      </c>
      <c r="O738" s="55">
        <f>'demand data 2018'!C736</f>
        <v>23</v>
      </c>
      <c r="P738" s="55">
        <f>'demand data 2018'!D736</f>
        <v>13</v>
      </c>
      <c r="Q738" s="55">
        <f>'demand data 2018'!E736</f>
        <v>13</v>
      </c>
      <c r="R738" s="55">
        <f>'demand data 2018'!F736</f>
        <v>-2</v>
      </c>
      <c r="S738" s="55">
        <f>'demand data 2018'!G736</f>
        <v>-2</v>
      </c>
      <c r="T738" s="55">
        <f>'demand data 2018'!H736</f>
        <v>-2</v>
      </c>
      <c r="U738" s="55">
        <f>'demand data 2018'!I736</f>
        <v>-2</v>
      </c>
      <c r="V738" s="55">
        <f>'demand data 2018'!J736</f>
        <v>-2</v>
      </c>
      <c r="W738" s="34" t="str">
        <f t="shared" si="45"/>
        <v>Different</v>
      </c>
      <c r="X738" s="38">
        <f t="shared" si="46"/>
        <v>1</v>
      </c>
      <c r="Y738" s="34">
        <f t="shared" si="47"/>
        <v>23</v>
      </c>
      <c r="Z738" s="57">
        <f t="shared" si="48"/>
        <v>-22</v>
      </c>
    </row>
    <row r="739" spans="2:26" x14ac:dyDescent="0.2">
      <c r="B739" s="46" t="s">
        <v>197</v>
      </c>
      <c r="C739" s="46"/>
      <c r="D739" s="48">
        <v>0</v>
      </c>
      <c r="E739" s="48">
        <v>0</v>
      </c>
      <c r="F739" s="48">
        <v>0</v>
      </c>
      <c r="G739" s="48">
        <v>0</v>
      </c>
      <c r="H739" s="48">
        <v>0</v>
      </c>
      <c r="I739" s="48">
        <v>0</v>
      </c>
      <c r="J739" s="48">
        <v>0</v>
      </c>
      <c r="K739" s="48">
        <v>0</v>
      </c>
      <c r="L739" s="37"/>
      <c r="M739" s="55" t="str">
        <f>'demand data 2018'!A737</f>
        <v>REDM1Q</v>
      </c>
      <c r="N739" s="55">
        <f>'demand data 2018'!B737</f>
        <v>0</v>
      </c>
      <c r="O739" s="55">
        <f>'demand data 2018'!C737</f>
        <v>15</v>
      </c>
      <c r="P739" s="55">
        <f>'demand data 2018'!D737</f>
        <v>15</v>
      </c>
      <c r="Q739" s="55">
        <f>'demand data 2018'!E737</f>
        <v>14</v>
      </c>
      <c r="R739" s="55">
        <f>'demand data 2018'!F737</f>
        <v>14</v>
      </c>
      <c r="S739" s="55">
        <f>'demand data 2018'!G737</f>
        <v>14</v>
      </c>
      <c r="T739" s="55">
        <f>'demand data 2018'!H737</f>
        <v>14</v>
      </c>
      <c r="U739" s="55">
        <f>'demand data 2018'!I737</f>
        <v>14</v>
      </c>
      <c r="V739" s="55">
        <f>'demand data 2018'!J737</f>
        <v>14</v>
      </c>
      <c r="W739" s="34" t="str">
        <f t="shared" si="45"/>
        <v>Different</v>
      </c>
      <c r="X739" s="38">
        <f t="shared" si="46"/>
        <v>0</v>
      </c>
      <c r="Y739" s="34">
        <f t="shared" si="47"/>
        <v>15</v>
      </c>
      <c r="Z739" s="57">
        <f t="shared" si="48"/>
        <v>0</v>
      </c>
    </row>
    <row r="740" spans="2:26" x14ac:dyDescent="0.2">
      <c r="B740" s="46" t="s">
        <v>198</v>
      </c>
      <c r="C740" s="46"/>
      <c r="D740" s="48">
        <v>0</v>
      </c>
      <c r="E740" s="48">
        <v>0</v>
      </c>
      <c r="F740" s="48">
        <v>0</v>
      </c>
      <c r="G740" s="48">
        <v>0</v>
      </c>
      <c r="H740" s="48">
        <v>0</v>
      </c>
      <c r="I740" s="48">
        <v>0</v>
      </c>
      <c r="J740" s="48">
        <v>0</v>
      </c>
      <c r="K740" s="48">
        <v>0</v>
      </c>
      <c r="L740" s="37"/>
      <c r="M740" s="55" t="str">
        <f>'demand data 2018'!A738</f>
        <v>REDM1R</v>
      </c>
      <c r="N740" s="55">
        <f>'demand data 2018'!B738</f>
        <v>0</v>
      </c>
      <c r="O740" s="55">
        <f>'demand data 2018'!C738</f>
        <v>15</v>
      </c>
      <c r="P740" s="55">
        <f>'demand data 2018'!D738</f>
        <v>15</v>
      </c>
      <c r="Q740" s="55">
        <f>'demand data 2018'!E738</f>
        <v>14</v>
      </c>
      <c r="R740" s="55">
        <f>'demand data 2018'!F738</f>
        <v>14</v>
      </c>
      <c r="S740" s="55">
        <f>'demand data 2018'!G738</f>
        <v>14</v>
      </c>
      <c r="T740" s="55">
        <f>'demand data 2018'!H738</f>
        <v>14</v>
      </c>
      <c r="U740" s="55">
        <f>'demand data 2018'!I738</f>
        <v>14</v>
      </c>
      <c r="V740" s="55">
        <f>'demand data 2018'!J738</f>
        <v>14</v>
      </c>
      <c r="W740" s="34" t="str">
        <f t="shared" si="45"/>
        <v>Different</v>
      </c>
      <c r="X740" s="38">
        <f t="shared" si="46"/>
        <v>0</v>
      </c>
      <c r="Y740" s="34">
        <f t="shared" si="47"/>
        <v>15</v>
      </c>
      <c r="Z740" s="57">
        <f t="shared" si="48"/>
        <v>0</v>
      </c>
    </row>
    <row r="741" spans="2:26" x14ac:dyDescent="0.2">
      <c r="B741" s="46" t="s">
        <v>199</v>
      </c>
      <c r="C741" s="46"/>
      <c r="D741" s="48">
        <v>0</v>
      </c>
      <c r="E741" s="48">
        <v>0</v>
      </c>
      <c r="F741" s="48">
        <v>0</v>
      </c>
      <c r="G741" s="48">
        <v>0</v>
      </c>
      <c r="H741" s="48">
        <v>0</v>
      </c>
      <c r="I741" s="48">
        <v>0</v>
      </c>
      <c r="J741" s="48">
        <v>0</v>
      </c>
      <c r="K741" s="48">
        <v>0</v>
      </c>
      <c r="L741" s="37"/>
      <c r="M741" s="55" t="str">
        <f>'demand data 2018'!A739</f>
        <v>RHIG40</v>
      </c>
      <c r="N741" s="55">
        <f>'demand data 2018'!B739</f>
        <v>0</v>
      </c>
      <c r="O741" s="55">
        <f>'demand data 2018'!C739</f>
        <v>0</v>
      </c>
      <c r="P741" s="55">
        <f>'demand data 2018'!D739</f>
        <v>0</v>
      </c>
      <c r="Q741" s="55">
        <f>'demand data 2018'!E739</f>
        <v>0</v>
      </c>
      <c r="R741" s="55">
        <f>'demand data 2018'!F739</f>
        <v>0</v>
      </c>
      <c r="S741" s="55">
        <f>'demand data 2018'!G739</f>
        <v>0</v>
      </c>
      <c r="T741" s="55">
        <f>'demand data 2018'!H739</f>
        <v>0</v>
      </c>
      <c r="U741" s="55">
        <f>'demand data 2018'!I739</f>
        <v>0</v>
      </c>
      <c r="V741" s="55">
        <f>'demand data 2018'!J739</f>
        <v>0</v>
      </c>
      <c r="W741" s="34" t="str">
        <f t="shared" si="45"/>
        <v>Different</v>
      </c>
      <c r="X741" s="38">
        <f t="shared" si="46"/>
        <v>0</v>
      </c>
      <c r="Y741" s="34">
        <f t="shared" si="47"/>
        <v>0</v>
      </c>
      <c r="Z741" s="57">
        <f t="shared" si="48"/>
        <v>0</v>
      </c>
    </row>
    <row r="742" spans="2:26" x14ac:dyDescent="0.2">
      <c r="B742" s="46" t="s">
        <v>200</v>
      </c>
      <c r="C742" s="46"/>
      <c r="D742" s="48">
        <v>0</v>
      </c>
      <c r="E742" s="48">
        <v>0</v>
      </c>
      <c r="F742" s="48">
        <v>0</v>
      </c>
      <c r="G742" s="48">
        <v>0</v>
      </c>
      <c r="H742" s="48">
        <v>0</v>
      </c>
      <c r="I742" s="48">
        <v>0</v>
      </c>
      <c r="J742" s="48">
        <v>0</v>
      </c>
      <c r="K742" s="48">
        <v>0</v>
      </c>
      <c r="L742" s="37"/>
      <c r="M742" s="55" t="str">
        <f>'demand data 2018'!A740</f>
        <v>ROCH20</v>
      </c>
      <c r="N742" s="55">
        <f>'demand data 2018'!B740</f>
        <v>0</v>
      </c>
      <c r="O742" s="55">
        <f>'demand data 2018'!C740</f>
        <v>383</v>
      </c>
      <c r="P742" s="55">
        <f>'demand data 2018'!D740</f>
        <v>374</v>
      </c>
      <c r="Q742" s="55">
        <f>'demand data 2018'!E740</f>
        <v>369</v>
      </c>
      <c r="R742" s="55">
        <f>'demand data 2018'!F740</f>
        <v>368</v>
      </c>
      <c r="S742" s="55">
        <f>'demand data 2018'!G740</f>
        <v>368</v>
      </c>
      <c r="T742" s="55">
        <f>'demand data 2018'!H740</f>
        <v>367</v>
      </c>
      <c r="U742" s="55">
        <f>'demand data 2018'!I740</f>
        <v>365</v>
      </c>
      <c r="V742" s="55">
        <f>'demand data 2018'!J740</f>
        <v>362</v>
      </c>
      <c r="W742" s="34" t="str">
        <f t="shared" si="45"/>
        <v>Different</v>
      </c>
      <c r="X742" s="38">
        <f t="shared" si="46"/>
        <v>0</v>
      </c>
      <c r="Y742" s="34">
        <f t="shared" si="47"/>
        <v>383</v>
      </c>
      <c r="Z742" s="57">
        <f t="shared" si="48"/>
        <v>0</v>
      </c>
    </row>
    <row r="743" spans="2:26" x14ac:dyDescent="0.2">
      <c r="B743" s="46" t="s">
        <v>155</v>
      </c>
      <c r="C743" s="46"/>
      <c r="D743" s="48">
        <v>0</v>
      </c>
      <c r="E743" s="48">
        <v>0</v>
      </c>
      <c r="F743" s="48">
        <v>0</v>
      </c>
      <c r="G743" s="48">
        <v>0</v>
      </c>
      <c r="H743" s="48">
        <v>0</v>
      </c>
      <c r="I743" s="48">
        <v>0</v>
      </c>
      <c r="J743" s="48">
        <v>0</v>
      </c>
      <c r="K743" s="48">
        <v>0</v>
      </c>
      <c r="L743" s="37"/>
      <c r="M743" s="55" t="str">
        <f>'demand data 2018'!A741</f>
        <v>ROCH4A</v>
      </c>
      <c r="N743" s="55">
        <f>'demand data 2018'!B741</f>
        <v>0</v>
      </c>
      <c r="O743" s="55">
        <f>'demand data 2018'!C741</f>
        <v>0</v>
      </c>
      <c r="P743" s="55">
        <f>'demand data 2018'!D741</f>
        <v>0</v>
      </c>
      <c r="Q743" s="55">
        <f>'demand data 2018'!E741</f>
        <v>0</v>
      </c>
      <c r="R743" s="55">
        <f>'demand data 2018'!F741</f>
        <v>0</v>
      </c>
      <c r="S743" s="55">
        <f>'demand data 2018'!G741</f>
        <v>0</v>
      </c>
      <c r="T743" s="55">
        <f>'demand data 2018'!H741</f>
        <v>0</v>
      </c>
      <c r="U743" s="55">
        <f>'demand data 2018'!I741</f>
        <v>0</v>
      </c>
      <c r="V743" s="55">
        <f>'demand data 2018'!J741</f>
        <v>0</v>
      </c>
      <c r="W743" s="34" t="str">
        <f t="shared" si="45"/>
        <v>Different</v>
      </c>
      <c r="X743" s="38">
        <f t="shared" si="46"/>
        <v>0</v>
      </c>
      <c r="Y743" s="34">
        <f t="shared" si="47"/>
        <v>0</v>
      </c>
      <c r="Z743" s="57">
        <f t="shared" si="48"/>
        <v>0</v>
      </c>
    </row>
    <row r="744" spans="2:26" x14ac:dyDescent="0.2">
      <c r="B744" s="46" t="s">
        <v>514</v>
      </c>
      <c r="C744" s="46"/>
      <c r="D744" s="48">
        <v>406</v>
      </c>
      <c r="E744" s="48">
        <v>411</v>
      </c>
      <c r="F744" s="48">
        <v>414</v>
      </c>
      <c r="G744" s="48">
        <v>409</v>
      </c>
      <c r="H744" s="48">
        <v>410</v>
      </c>
      <c r="I744" s="48">
        <v>413</v>
      </c>
      <c r="J744" s="48">
        <v>418</v>
      </c>
      <c r="K744" s="48">
        <v>419</v>
      </c>
      <c r="L744" s="37"/>
      <c r="M744" s="55" t="str">
        <f>'demand data 2018'!A742</f>
        <v>ROCK40</v>
      </c>
      <c r="N744" s="55">
        <f>'demand data 2018'!B742</f>
        <v>0</v>
      </c>
      <c r="O744" s="55">
        <f>'demand data 2018'!C742</f>
        <v>11</v>
      </c>
      <c r="P744" s="55">
        <f>'demand data 2018'!D742</f>
        <v>11</v>
      </c>
      <c r="Q744" s="55">
        <f>'demand data 2018'!E742</f>
        <v>12</v>
      </c>
      <c r="R744" s="55">
        <f>'demand data 2018'!F742</f>
        <v>12</v>
      </c>
      <c r="S744" s="55">
        <f>'demand data 2018'!G742</f>
        <v>12</v>
      </c>
      <c r="T744" s="55">
        <f>'demand data 2018'!H742</f>
        <v>12</v>
      </c>
      <c r="U744" s="55">
        <f>'demand data 2018'!I742</f>
        <v>13</v>
      </c>
      <c r="V744" s="55">
        <f>'demand data 2018'!J742</f>
        <v>13</v>
      </c>
      <c r="W744" s="34" t="str">
        <f t="shared" si="45"/>
        <v>Different</v>
      </c>
      <c r="X744" s="38">
        <f t="shared" si="46"/>
        <v>411</v>
      </c>
      <c r="Y744" s="34">
        <f t="shared" si="47"/>
        <v>11</v>
      </c>
      <c r="Z744" s="57">
        <f t="shared" si="48"/>
        <v>0.97323600973236013</v>
      </c>
    </row>
    <row r="745" spans="2:26" x14ac:dyDescent="0.2">
      <c r="B745" s="46" t="s">
        <v>164</v>
      </c>
      <c r="C745" s="46"/>
      <c r="D745" s="48">
        <v>0</v>
      </c>
      <c r="E745" s="48">
        <v>0</v>
      </c>
      <c r="F745" s="48">
        <v>0</v>
      </c>
      <c r="G745" s="48">
        <v>0</v>
      </c>
      <c r="H745" s="48">
        <v>0</v>
      </c>
      <c r="I745" s="48">
        <v>0</v>
      </c>
      <c r="J745" s="48">
        <v>0</v>
      </c>
      <c r="K745" s="48">
        <v>0</v>
      </c>
      <c r="L745" s="37"/>
      <c r="M745" s="55" t="str">
        <f>'demand data 2018'!A743</f>
        <v>ROWD4A</v>
      </c>
      <c r="N745" s="55">
        <f>'demand data 2018'!B743</f>
        <v>0</v>
      </c>
      <c r="O745" s="55">
        <f>'demand data 2018'!C743</f>
        <v>0</v>
      </c>
      <c r="P745" s="55">
        <f>'demand data 2018'!D743</f>
        <v>0</v>
      </c>
      <c r="Q745" s="55">
        <f>'demand data 2018'!E743</f>
        <v>0</v>
      </c>
      <c r="R745" s="55">
        <f>'demand data 2018'!F743</f>
        <v>0</v>
      </c>
      <c r="S745" s="55">
        <f>'demand data 2018'!G743</f>
        <v>0</v>
      </c>
      <c r="T745" s="55">
        <f>'demand data 2018'!H743</f>
        <v>0</v>
      </c>
      <c r="U745" s="55">
        <f>'demand data 2018'!I743</f>
        <v>0</v>
      </c>
      <c r="V745" s="55">
        <f>'demand data 2018'!J743</f>
        <v>0</v>
      </c>
      <c r="W745" s="34" t="str">
        <f t="shared" si="45"/>
        <v>Different</v>
      </c>
      <c r="X745" s="38">
        <f t="shared" si="46"/>
        <v>0</v>
      </c>
      <c r="Y745" s="34">
        <f t="shared" si="47"/>
        <v>0</v>
      </c>
      <c r="Z745" s="57">
        <f t="shared" si="48"/>
        <v>0</v>
      </c>
    </row>
    <row r="746" spans="2:26" x14ac:dyDescent="0.2">
      <c r="B746" s="46" t="s">
        <v>36</v>
      </c>
      <c r="C746" s="46"/>
      <c r="D746" s="48">
        <v>0</v>
      </c>
      <c r="E746" s="48">
        <v>0</v>
      </c>
      <c r="F746" s="48">
        <v>0</v>
      </c>
      <c r="G746" s="48">
        <v>0</v>
      </c>
      <c r="H746" s="48">
        <v>0</v>
      </c>
      <c r="I746" s="48">
        <v>0</v>
      </c>
      <c r="J746" s="48">
        <v>0</v>
      </c>
      <c r="K746" s="48">
        <v>0</v>
      </c>
      <c r="L746" s="37"/>
      <c r="M746" s="55" t="str">
        <f>'demand data 2018'!A744</f>
        <v>ROWD4B</v>
      </c>
      <c r="N746" s="55">
        <f>'demand data 2018'!B744</f>
        <v>0</v>
      </c>
      <c r="O746" s="55">
        <f>'demand data 2018'!C744</f>
        <v>0</v>
      </c>
      <c r="P746" s="55">
        <f>'demand data 2018'!D744</f>
        <v>0</v>
      </c>
      <c r="Q746" s="55">
        <f>'demand data 2018'!E744</f>
        <v>0</v>
      </c>
      <c r="R746" s="55">
        <f>'demand data 2018'!F744</f>
        <v>0</v>
      </c>
      <c r="S746" s="55">
        <f>'demand data 2018'!G744</f>
        <v>0</v>
      </c>
      <c r="T746" s="55">
        <f>'demand data 2018'!H744</f>
        <v>0</v>
      </c>
      <c r="U746" s="55">
        <f>'demand data 2018'!I744</f>
        <v>0</v>
      </c>
      <c r="V746" s="55">
        <f>'demand data 2018'!J744</f>
        <v>0</v>
      </c>
      <c r="W746" s="34" t="str">
        <f t="shared" si="45"/>
        <v>Different</v>
      </c>
      <c r="X746" s="38">
        <f t="shared" si="46"/>
        <v>0</v>
      </c>
      <c r="Y746" s="34">
        <f t="shared" si="47"/>
        <v>0</v>
      </c>
      <c r="Z746" s="57">
        <f t="shared" si="48"/>
        <v>0</v>
      </c>
    </row>
    <row r="747" spans="2:26" x14ac:dyDescent="0.2">
      <c r="B747" s="46" t="s">
        <v>38</v>
      </c>
      <c r="C747" s="46"/>
      <c r="D747" s="48">
        <v>0</v>
      </c>
      <c r="E747" s="48">
        <v>0</v>
      </c>
      <c r="F747" s="48">
        <v>0</v>
      </c>
      <c r="G747" s="48">
        <v>0</v>
      </c>
      <c r="H747" s="48">
        <v>0</v>
      </c>
      <c r="I747" s="48">
        <v>0</v>
      </c>
      <c r="J747" s="48">
        <v>0</v>
      </c>
      <c r="K747" s="48">
        <v>0</v>
      </c>
      <c r="L747" s="37"/>
      <c r="M747" s="55" t="str">
        <f>'demand data 2018'!A745</f>
        <v>RUGE40</v>
      </c>
      <c r="N747" s="55">
        <f>'demand data 2018'!B745</f>
        <v>0</v>
      </c>
      <c r="O747" s="55">
        <f>'demand data 2018'!C745</f>
        <v>238</v>
      </c>
      <c r="P747" s="55">
        <f>'demand data 2018'!D745</f>
        <v>239</v>
      </c>
      <c r="Q747" s="55">
        <f>'demand data 2018'!E745</f>
        <v>240</v>
      </c>
      <c r="R747" s="55">
        <f>'demand data 2018'!F745</f>
        <v>242</v>
      </c>
      <c r="S747" s="55">
        <f>'demand data 2018'!G745</f>
        <v>245</v>
      </c>
      <c r="T747" s="55">
        <f>'demand data 2018'!H745</f>
        <v>249</v>
      </c>
      <c r="U747" s="55">
        <f>'demand data 2018'!I745</f>
        <v>252</v>
      </c>
      <c r="V747" s="55">
        <f>'demand data 2018'!J745</f>
        <v>255</v>
      </c>
      <c r="W747" s="34" t="str">
        <f t="shared" si="45"/>
        <v>Different</v>
      </c>
      <c r="X747" s="38">
        <f t="shared" si="46"/>
        <v>0</v>
      </c>
      <c r="Y747" s="34">
        <f t="shared" si="47"/>
        <v>238</v>
      </c>
      <c r="Z747" s="57">
        <f t="shared" si="48"/>
        <v>0</v>
      </c>
    </row>
    <row r="748" spans="2:26" x14ac:dyDescent="0.2">
      <c r="B748" s="46" t="s">
        <v>37</v>
      </c>
      <c r="C748" s="46"/>
      <c r="D748" s="48">
        <v>0</v>
      </c>
      <c r="E748" s="48">
        <v>0</v>
      </c>
      <c r="F748" s="48">
        <v>0</v>
      </c>
      <c r="G748" s="48">
        <v>0</v>
      </c>
      <c r="H748" s="48">
        <v>0</v>
      </c>
      <c r="I748" s="48">
        <v>0</v>
      </c>
      <c r="J748" s="48">
        <v>0</v>
      </c>
      <c r="K748" s="48">
        <v>0</v>
      </c>
      <c r="L748" s="37"/>
      <c r="M748" s="55" t="str">
        <f>'demand data 2018'!A746</f>
        <v>RYEH40</v>
      </c>
      <c r="N748" s="55">
        <f>'demand data 2018'!B746</f>
        <v>0</v>
      </c>
      <c r="O748" s="55">
        <f>'demand data 2018'!C746</f>
        <v>155</v>
      </c>
      <c r="P748" s="55">
        <f>'demand data 2018'!D746</f>
        <v>171</v>
      </c>
      <c r="Q748" s="55">
        <f>'demand data 2018'!E746</f>
        <v>174</v>
      </c>
      <c r="R748" s="55">
        <f>'demand data 2018'!F746</f>
        <v>176</v>
      </c>
      <c r="S748" s="55">
        <f>'demand data 2018'!G746</f>
        <v>178</v>
      </c>
      <c r="T748" s="55">
        <f>'demand data 2018'!H746</f>
        <v>180</v>
      </c>
      <c r="U748" s="55">
        <f>'demand data 2018'!I746</f>
        <v>182</v>
      </c>
      <c r="V748" s="55">
        <f>'demand data 2018'!J746</f>
        <v>184</v>
      </c>
      <c r="W748" s="34" t="str">
        <f t="shared" si="45"/>
        <v>Different</v>
      </c>
      <c r="X748" s="38">
        <f t="shared" si="46"/>
        <v>0</v>
      </c>
      <c r="Y748" s="34">
        <f t="shared" si="47"/>
        <v>155</v>
      </c>
      <c r="Z748" s="57">
        <f t="shared" si="48"/>
        <v>0</v>
      </c>
    </row>
    <row r="749" spans="2:26" x14ac:dyDescent="0.2">
      <c r="B749" s="46" t="s">
        <v>390</v>
      </c>
      <c r="C749" s="46"/>
      <c r="D749" s="48">
        <v>17</v>
      </c>
      <c r="E749" s="48">
        <v>17</v>
      </c>
      <c r="F749" s="48">
        <v>17</v>
      </c>
      <c r="G749" s="48">
        <v>17</v>
      </c>
      <c r="H749" s="48">
        <v>17</v>
      </c>
      <c r="I749" s="48">
        <v>17</v>
      </c>
      <c r="J749" s="48">
        <v>17</v>
      </c>
      <c r="K749" s="48">
        <v>17</v>
      </c>
      <c r="L749" s="37"/>
      <c r="M749" s="55" t="str">
        <f>'demand data 2018'!A747</f>
        <v>RYEH4A</v>
      </c>
      <c r="N749" s="55">
        <f>'demand data 2018'!B747</f>
        <v>0</v>
      </c>
      <c r="O749" s="55">
        <f>'demand data 2018'!C747</f>
        <v>155</v>
      </c>
      <c r="P749" s="55">
        <f>'demand data 2018'!D747</f>
        <v>171</v>
      </c>
      <c r="Q749" s="55">
        <f>'demand data 2018'!E747</f>
        <v>174</v>
      </c>
      <c r="R749" s="55">
        <f>'demand data 2018'!F747</f>
        <v>176</v>
      </c>
      <c r="S749" s="55">
        <f>'demand data 2018'!G747</f>
        <v>178</v>
      </c>
      <c r="T749" s="55">
        <f>'demand data 2018'!H747</f>
        <v>180</v>
      </c>
      <c r="U749" s="55">
        <f>'demand data 2018'!I747</f>
        <v>182</v>
      </c>
      <c r="V749" s="55">
        <f>'demand data 2018'!J747</f>
        <v>184</v>
      </c>
      <c r="W749" s="34" t="str">
        <f t="shared" si="45"/>
        <v>Different</v>
      </c>
      <c r="X749" s="38">
        <f t="shared" si="46"/>
        <v>17</v>
      </c>
      <c r="Y749" s="34">
        <f t="shared" si="47"/>
        <v>155</v>
      </c>
      <c r="Z749" s="57">
        <f t="shared" si="48"/>
        <v>-8.117647058823529</v>
      </c>
    </row>
    <row r="750" spans="2:26" x14ac:dyDescent="0.2">
      <c r="B750" s="46" t="s">
        <v>391</v>
      </c>
      <c r="C750" s="46"/>
      <c r="D750" s="48">
        <v>17</v>
      </c>
      <c r="E750" s="48">
        <v>17</v>
      </c>
      <c r="F750" s="48">
        <v>17</v>
      </c>
      <c r="G750" s="48">
        <v>17</v>
      </c>
      <c r="H750" s="48">
        <v>17</v>
      </c>
      <c r="I750" s="48">
        <v>17</v>
      </c>
      <c r="J750" s="48">
        <v>17</v>
      </c>
      <c r="K750" s="48">
        <v>17</v>
      </c>
      <c r="L750" s="37"/>
      <c r="M750" s="55" t="str">
        <f>'demand data 2018'!A748</f>
        <v>RYEH4B</v>
      </c>
      <c r="N750" s="55">
        <f>'demand data 2018'!B748</f>
        <v>0</v>
      </c>
      <c r="O750" s="55">
        <f>'demand data 2018'!C748</f>
        <v>0</v>
      </c>
      <c r="P750" s="55">
        <f>'demand data 2018'!D748</f>
        <v>0</v>
      </c>
      <c r="Q750" s="55">
        <f>'demand data 2018'!E748</f>
        <v>0</v>
      </c>
      <c r="R750" s="55">
        <f>'demand data 2018'!F748</f>
        <v>0</v>
      </c>
      <c r="S750" s="55">
        <f>'demand data 2018'!G748</f>
        <v>0</v>
      </c>
      <c r="T750" s="55">
        <f>'demand data 2018'!H748</f>
        <v>0</v>
      </c>
      <c r="U750" s="55">
        <f>'demand data 2018'!I748</f>
        <v>0</v>
      </c>
      <c r="V750" s="55">
        <f>'demand data 2018'!J748</f>
        <v>0</v>
      </c>
      <c r="W750" s="34" t="str">
        <f t="shared" si="45"/>
        <v>Different</v>
      </c>
      <c r="X750" s="38">
        <f t="shared" si="46"/>
        <v>17</v>
      </c>
      <c r="Y750" s="34">
        <f t="shared" si="47"/>
        <v>0</v>
      </c>
      <c r="Z750" s="57">
        <f t="shared" si="48"/>
        <v>1</v>
      </c>
    </row>
    <row r="751" spans="2:26" x14ac:dyDescent="0.2">
      <c r="B751" s="46" t="s">
        <v>276</v>
      </c>
      <c r="C751" s="46"/>
      <c r="D751" s="48">
        <v>211</v>
      </c>
      <c r="E751" s="48">
        <v>212</v>
      </c>
      <c r="F751" s="48">
        <v>213</v>
      </c>
      <c r="G751" s="48">
        <v>214</v>
      </c>
      <c r="H751" s="48">
        <v>215</v>
      </c>
      <c r="I751" s="48">
        <v>216</v>
      </c>
      <c r="J751" s="48">
        <v>217</v>
      </c>
      <c r="K751" s="48">
        <v>219</v>
      </c>
      <c r="L751" s="37"/>
      <c r="M751" s="55" t="str">
        <f>'demand data 2018'!A749</f>
        <v>RYHA40</v>
      </c>
      <c r="N751" s="55">
        <f>'demand data 2018'!B749</f>
        <v>0</v>
      </c>
      <c r="O751" s="55">
        <f>'demand data 2018'!C749</f>
        <v>0</v>
      </c>
      <c r="P751" s="55">
        <f>'demand data 2018'!D749</f>
        <v>0</v>
      </c>
      <c r="Q751" s="55">
        <f>'demand data 2018'!E749</f>
        <v>0</v>
      </c>
      <c r="R751" s="55">
        <f>'demand data 2018'!F749</f>
        <v>0</v>
      </c>
      <c r="S751" s="55">
        <f>'demand data 2018'!G749</f>
        <v>0</v>
      </c>
      <c r="T751" s="55">
        <f>'demand data 2018'!H749</f>
        <v>0</v>
      </c>
      <c r="U751" s="55">
        <f>'demand data 2018'!I749</f>
        <v>0</v>
      </c>
      <c r="V751" s="55">
        <f>'demand data 2018'!J749</f>
        <v>0</v>
      </c>
      <c r="W751" s="34" t="str">
        <f t="shared" si="45"/>
        <v>Different</v>
      </c>
      <c r="X751" s="38">
        <f t="shared" si="46"/>
        <v>212</v>
      </c>
      <c r="Y751" s="34">
        <f t="shared" si="47"/>
        <v>0</v>
      </c>
      <c r="Z751" s="57">
        <f t="shared" si="48"/>
        <v>1</v>
      </c>
    </row>
    <row r="752" spans="2:26" x14ac:dyDescent="0.2">
      <c r="B752" s="46" t="s">
        <v>791</v>
      </c>
      <c r="C752" s="46"/>
      <c r="D752" s="48">
        <v>0</v>
      </c>
      <c r="E752" s="48">
        <v>0</v>
      </c>
      <c r="F752" s="48">
        <v>0</v>
      </c>
      <c r="G752" s="48">
        <v>0</v>
      </c>
      <c r="H752" s="48">
        <v>0</v>
      </c>
      <c r="I752" s="48">
        <v>0</v>
      </c>
      <c r="J752" s="48">
        <v>0</v>
      </c>
      <c r="K752" s="48">
        <v>0</v>
      </c>
      <c r="L752" s="37"/>
      <c r="M752" s="55" t="str">
        <f>'demand data 2018'!A750</f>
        <v>SACO1Q</v>
      </c>
      <c r="N752" s="55">
        <f>'demand data 2018'!B750</f>
        <v>0</v>
      </c>
      <c r="O752" s="55">
        <f>'demand data 2018'!C750</f>
        <v>25</v>
      </c>
      <c r="P752" s="55">
        <f>'demand data 2018'!D750</f>
        <v>25</v>
      </c>
      <c r="Q752" s="55">
        <f>'demand data 2018'!E750</f>
        <v>25</v>
      </c>
      <c r="R752" s="55">
        <f>'demand data 2018'!F750</f>
        <v>25</v>
      </c>
      <c r="S752" s="55">
        <f>'demand data 2018'!G750</f>
        <v>25</v>
      </c>
      <c r="T752" s="55">
        <f>'demand data 2018'!H750</f>
        <v>25</v>
      </c>
      <c r="U752" s="55">
        <f>'demand data 2018'!I750</f>
        <v>25</v>
      </c>
      <c r="V752" s="55">
        <f>'demand data 2018'!J750</f>
        <v>25</v>
      </c>
      <c r="W752" s="34" t="str">
        <f t="shared" si="45"/>
        <v>Different</v>
      </c>
      <c r="X752" s="38">
        <f t="shared" si="46"/>
        <v>0</v>
      </c>
      <c r="Y752" s="34">
        <f t="shared" si="47"/>
        <v>25</v>
      </c>
      <c r="Z752" s="57">
        <f t="shared" si="48"/>
        <v>0</v>
      </c>
    </row>
    <row r="753" spans="2:26" x14ac:dyDescent="0.2">
      <c r="B753" s="46" t="s">
        <v>275</v>
      </c>
      <c r="C753" s="46"/>
      <c r="D753" s="48">
        <v>50</v>
      </c>
      <c r="E753" s="48">
        <v>50</v>
      </c>
      <c r="F753" s="48">
        <v>50</v>
      </c>
      <c r="G753" s="48">
        <v>50</v>
      </c>
      <c r="H753" s="48">
        <v>51</v>
      </c>
      <c r="I753" s="48">
        <v>51</v>
      </c>
      <c r="J753" s="48">
        <v>51</v>
      </c>
      <c r="K753" s="48">
        <v>51</v>
      </c>
      <c r="L753" s="37"/>
      <c r="M753" s="55" t="str">
        <f>'demand data 2018'!A751</f>
        <v>SACO1R</v>
      </c>
      <c r="N753" s="55">
        <f>'demand data 2018'!B751</f>
        <v>0</v>
      </c>
      <c r="O753" s="55">
        <f>'demand data 2018'!C751</f>
        <v>22</v>
      </c>
      <c r="P753" s="55">
        <f>'demand data 2018'!D751</f>
        <v>22</v>
      </c>
      <c r="Q753" s="55">
        <f>'demand data 2018'!E751</f>
        <v>22</v>
      </c>
      <c r="R753" s="55">
        <f>'demand data 2018'!F751</f>
        <v>22</v>
      </c>
      <c r="S753" s="55">
        <f>'demand data 2018'!G751</f>
        <v>22</v>
      </c>
      <c r="T753" s="55">
        <f>'demand data 2018'!H751</f>
        <v>22</v>
      </c>
      <c r="U753" s="55">
        <f>'demand data 2018'!I751</f>
        <v>22</v>
      </c>
      <c r="V753" s="55">
        <f>'demand data 2018'!J751</f>
        <v>22</v>
      </c>
      <c r="W753" s="34" t="str">
        <f t="shared" si="45"/>
        <v>Different</v>
      </c>
      <c r="X753" s="38">
        <f t="shared" si="46"/>
        <v>50</v>
      </c>
      <c r="Y753" s="34">
        <f t="shared" si="47"/>
        <v>22</v>
      </c>
      <c r="Z753" s="57">
        <f t="shared" si="48"/>
        <v>0.56000000000000005</v>
      </c>
    </row>
    <row r="754" spans="2:26" x14ac:dyDescent="0.2">
      <c r="B754" s="46" t="s">
        <v>516</v>
      </c>
      <c r="C754" s="46"/>
      <c r="D754" s="48">
        <v>118</v>
      </c>
      <c r="E754" s="48">
        <v>120</v>
      </c>
      <c r="F754" s="48">
        <v>122</v>
      </c>
      <c r="G754" s="48">
        <v>121</v>
      </c>
      <c r="H754" s="48">
        <v>121</v>
      </c>
      <c r="I754" s="48">
        <v>122</v>
      </c>
      <c r="J754" s="48">
        <v>123</v>
      </c>
      <c r="K754" s="48">
        <v>123</v>
      </c>
      <c r="L754" s="37"/>
      <c r="M754" s="55" t="str">
        <f>'demand data 2018'!A752</f>
        <v>SAEN20</v>
      </c>
      <c r="N754" s="55">
        <f>'demand data 2018'!B752</f>
        <v>0</v>
      </c>
      <c r="O754" s="55">
        <f>'demand data 2018'!C752</f>
        <v>26</v>
      </c>
      <c r="P754" s="55">
        <f>'demand data 2018'!D752</f>
        <v>26</v>
      </c>
      <c r="Q754" s="55">
        <f>'demand data 2018'!E752</f>
        <v>26</v>
      </c>
      <c r="R754" s="55">
        <f>'demand data 2018'!F752</f>
        <v>26</v>
      </c>
      <c r="S754" s="55">
        <f>'demand data 2018'!G752</f>
        <v>26</v>
      </c>
      <c r="T754" s="55">
        <f>'demand data 2018'!H752</f>
        <v>26</v>
      </c>
      <c r="U754" s="55">
        <f>'demand data 2018'!I752</f>
        <v>27</v>
      </c>
      <c r="V754" s="55">
        <f>'demand data 2018'!J752</f>
        <v>27</v>
      </c>
      <c r="W754" s="34" t="str">
        <f t="shared" si="45"/>
        <v>Different</v>
      </c>
      <c r="X754" s="38">
        <f t="shared" si="46"/>
        <v>120</v>
      </c>
      <c r="Y754" s="34">
        <f t="shared" si="47"/>
        <v>26</v>
      </c>
      <c r="Z754" s="57">
        <f t="shared" si="48"/>
        <v>0.78333333333333333</v>
      </c>
    </row>
    <row r="755" spans="2:26" x14ac:dyDescent="0.2">
      <c r="B755" s="46" t="s">
        <v>517</v>
      </c>
      <c r="C755" s="46"/>
      <c r="D755" s="48">
        <v>118</v>
      </c>
      <c r="E755" s="48">
        <v>120</v>
      </c>
      <c r="F755" s="48">
        <v>122</v>
      </c>
      <c r="G755" s="48">
        <v>121</v>
      </c>
      <c r="H755" s="48">
        <v>121</v>
      </c>
      <c r="I755" s="48">
        <v>122</v>
      </c>
      <c r="J755" s="48">
        <v>123</v>
      </c>
      <c r="K755" s="48">
        <v>123</v>
      </c>
      <c r="L755" s="37"/>
      <c r="M755" s="55" t="str">
        <f>'demand data 2018'!A753</f>
        <v>SAES20</v>
      </c>
      <c r="N755" s="55">
        <f>'demand data 2018'!B753</f>
        <v>0</v>
      </c>
      <c r="O755" s="55">
        <f>'demand data 2018'!C753</f>
        <v>0</v>
      </c>
      <c r="P755" s="55">
        <f>'demand data 2018'!D753</f>
        <v>0</v>
      </c>
      <c r="Q755" s="55">
        <f>'demand data 2018'!E753</f>
        <v>0</v>
      </c>
      <c r="R755" s="55">
        <f>'demand data 2018'!F753</f>
        <v>0</v>
      </c>
      <c r="S755" s="55">
        <f>'demand data 2018'!G753</f>
        <v>0</v>
      </c>
      <c r="T755" s="55">
        <f>'demand data 2018'!H753</f>
        <v>0</v>
      </c>
      <c r="U755" s="55">
        <f>'demand data 2018'!I753</f>
        <v>0</v>
      </c>
      <c r="V755" s="55">
        <f>'demand data 2018'!J753</f>
        <v>0</v>
      </c>
      <c r="W755" s="34" t="str">
        <f t="shared" si="45"/>
        <v>Different</v>
      </c>
      <c r="X755" s="38">
        <f t="shared" si="46"/>
        <v>120</v>
      </c>
      <c r="Y755" s="34">
        <f t="shared" si="47"/>
        <v>0</v>
      </c>
      <c r="Z755" s="57">
        <f t="shared" si="48"/>
        <v>1</v>
      </c>
    </row>
    <row r="756" spans="2:26" x14ac:dyDescent="0.2">
      <c r="B756" s="46" t="s">
        <v>515</v>
      </c>
      <c r="C756" s="46"/>
      <c r="D756" s="48">
        <v>388</v>
      </c>
      <c r="E756" s="48">
        <v>392</v>
      </c>
      <c r="F756" s="48">
        <v>391</v>
      </c>
      <c r="G756" s="48">
        <v>388</v>
      </c>
      <c r="H756" s="48">
        <v>389</v>
      </c>
      <c r="I756" s="48">
        <v>390</v>
      </c>
      <c r="J756" s="48">
        <v>393</v>
      </c>
      <c r="K756" s="48">
        <v>394</v>
      </c>
      <c r="L756" s="37"/>
      <c r="M756" s="55" t="str">
        <f>'demand data 2018'!A754</f>
        <v>SALH20</v>
      </c>
      <c r="N756" s="55">
        <f>'demand data 2018'!B754</f>
        <v>0</v>
      </c>
      <c r="O756" s="55">
        <f>'demand data 2018'!C754</f>
        <v>-82</v>
      </c>
      <c r="P756" s="55">
        <f>'demand data 2018'!D754</f>
        <v>-82</v>
      </c>
      <c r="Q756" s="55">
        <f>'demand data 2018'!E754</f>
        <v>-82</v>
      </c>
      <c r="R756" s="55">
        <f>'demand data 2018'!F754</f>
        <v>-82</v>
      </c>
      <c r="S756" s="55">
        <f>'demand data 2018'!G754</f>
        <v>-83</v>
      </c>
      <c r="T756" s="55">
        <f>'demand data 2018'!H754</f>
        <v>-83</v>
      </c>
      <c r="U756" s="55">
        <f>'demand data 2018'!I754</f>
        <v>-83</v>
      </c>
      <c r="V756" s="55">
        <f>'demand data 2018'!J754</f>
        <v>-83</v>
      </c>
      <c r="W756" s="34" t="str">
        <f t="shared" si="45"/>
        <v>Different</v>
      </c>
      <c r="X756" s="38">
        <f t="shared" si="46"/>
        <v>392</v>
      </c>
      <c r="Y756" s="34">
        <f t="shared" si="47"/>
        <v>-82</v>
      </c>
      <c r="Z756" s="57">
        <f t="shared" si="48"/>
        <v>1.2091836734693877</v>
      </c>
    </row>
    <row r="757" spans="2:26" x14ac:dyDescent="0.2">
      <c r="B757" s="46" t="s">
        <v>792</v>
      </c>
      <c r="C757" s="46"/>
      <c r="D757" s="48">
        <v>0</v>
      </c>
      <c r="E757" s="48">
        <v>0</v>
      </c>
      <c r="F757" s="48">
        <v>0</v>
      </c>
      <c r="G757" s="48">
        <v>0</v>
      </c>
      <c r="H757" s="48">
        <v>0</v>
      </c>
      <c r="I757" s="48">
        <v>0</v>
      </c>
      <c r="J757" s="48">
        <v>0</v>
      </c>
      <c r="K757" s="48">
        <v>0</v>
      </c>
      <c r="L757" s="37"/>
      <c r="M757" s="55" t="str">
        <f>'demand data 2018'!A755</f>
        <v>SANX1Q</v>
      </c>
      <c r="N757" s="55">
        <f>'demand data 2018'!B755</f>
        <v>0</v>
      </c>
      <c r="O757" s="55">
        <f>'demand data 2018'!C755</f>
        <v>31</v>
      </c>
      <c r="P757" s="55">
        <f>'demand data 2018'!D755</f>
        <v>31</v>
      </c>
      <c r="Q757" s="55">
        <f>'demand data 2018'!E755</f>
        <v>31</v>
      </c>
      <c r="R757" s="55">
        <f>'demand data 2018'!F755</f>
        <v>32</v>
      </c>
      <c r="S757" s="55">
        <f>'demand data 2018'!G755</f>
        <v>32</v>
      </c>
      <c r="T757" s="55">
        <f>'demand data 2018'!H755</f>
        <v>32</v>
      </c>
      <c r="U757" s="55">
        <f>'demand data 2018'!I755</f>
        <v>32</v>
      </c>
      <c r="V757" s="55">
        <f>'demand data 2018'!J755</f>
        <v>32</v>
      </c>
      <c r="W757" s="34" t="str">
        <f t="shared" si="45"/>
        <v>Different</v>
      </c>
      <c r="X757" s="38">
        <f t="shared" si="46"/>
        <v>0</v>
      </c>
      <c r="Y757" s="34">
        <f t="shared" si="47"/>
        <v>31</v>
      </c>
      <c r="Z757" s="57">
        <f t="shared" si="48"/>
        <v>0</v>
      </c>
    </row>
    <row r="758" spans="2:26" x14ac:dyDescent="0.2">
      <c r="B758" s="46" t="s">
        <v>239</v>
      </c>
      <c r="C758" s="46"/>
      <c r="D758" s="48">
        <v>167</v>
      </c>
      <c r="E758" s="48">
        <v>167</v>
      </c>
      <c r="F758" s="48">
        <v>167</v>
      </c>
      <c r="G758" s="48">
        <v>168</v>
      </c>
      <c r="H758" s="48">
        <v>169</v>
      </c>
      <c r="I758" s="48">
        <v>171</v>
      </c>
      <c r="J758" s="48">
        <v>174</v>
      </c>
      <c r="K758" s="48">
        <v>176</v>
      </c>
      <c r="L758" s="37"/>
      <c r="M758" s="55" t="str">
        <f>'demand data 2018'!A756</f>
        <v>SANX1R</v>
      </c>
      <c r="N758" s="55">
        <f>'demand data 2018'!B756</f>
        <v>0</v>
      </c>
      <c r="O758" s="55">
        <f>'demand data 2018'!C756</f>
        <v>25</v>
      </c>
      <c r="P758" s="55">
        <f>'demand data 2018'!D756</f>
        <v>25</v>
      </c>
      <c r="Q758" s="55">
        <f>'demand data 2018'!E756</f>
        <v>25</v>
      </c>
      <c r="R758" s="55">
        <f>'demand data 2018'!F756</f>
        <v>25</v>
      </c>
      <c r="S758" s="55">
        <f>'demand data 2018'!G756</f>
        <v>25</v>
      </c>
      <c r="T758" s="55">
        <f>'demand data 2018'!H756</f>
        <v>25</v>
      </c>
      <c r="U758" s="55">
        <f>'demand data 2018'!I756</f>
        <v>25</v>
      </c>
      <c r="V758" s="55">
        <f>'demand data 2018'!J756</f>
        <v>25</v>
      </c>
      <c r="W758" s="34" t="str">
        <f t="shared" si="45"/>
        <v>Different</v>
      </c>
      <c r="X758" s="38">
        <f t="shared" si="46"/>
        <v>167</v>
      </c>
      <c r="Y758" s="34">
        <f t="shared" si="47"/>
        <v>25</v>
      </c>
      <c r="Z758" s="57">
        <f t="shared" si="48"/>
        <v>0.85029940119760483</v>
      </c>
    </row>
    <row r="759" spans="2:26" x14ac:dyDescent="0.2">
      <c r="B759" s="46" t="s">
        <v>793</v>
      </c>
      <c r="C759" s="46"/>
      <c r="D759" s="48">
        <v>0</v>
      </c>
      <c r="E759" s="48">
        <v>0</v>
      </c>
      <c r="F759" s="48">
        <v>0</v>
      </c>
      <c r="G759" s="48">
        <v>0</v>
      </c>
      <c r="H759" s="48">
        <v>0</v>
      </c>
      <c r="I759" s="48">
        <v>0</v>
      </c>
      <c r="J759" s="48">
        <v>0</v>
      </c>
      <c r="K759" s="48">
        <v>0</v>
      </c>
      <c r="L759" s="37"/>
      <c r="M759" s="55" t="str">
        <f>'demand data 2018'!A757</f>
        <v>SBAR40</v>
      </c>
      <c r="N759" s="55">
        <f>'demand data 2018'!B757</f>
        <v>0</v>
      </c>
      <c r="O759" s="55">
        <f>'demand data 2018'!C757</f>
        <v>161</v>
      </c>
      <c r="P759" s="55">
        <f>'demand data 2018'!D757</f>
        <v>157</v>
      </c>
      <c r="Q759" s="55">
        <f>'demand data 2018'!E757</f>
        <v>160</v>
      </c>
      <c r="R759" s="55">
        <f>'demand data 2018'!F757</f>
        <v>163</v>
      </c>
      <c r="S759" s="55">
        <f>'demand data 2018'!G757</f>
        <v>167</v>
      </c>
      <c r="T759" s="55">
        <f>'demand data 2018'!H757</f>
        <v>172</v>
      </c>
      <c r="U759" s="55">
        <f>'demand data 2018'!I757</f>
        <v>176</v>
      </c>
      <c r="V759" s="55">
        <f>'demand data 2018'!J757</f>
        <v>181</v>
      </c>
      <c r="W759" s="34" t="str">
        <f t="shared" si="45"/>
        <v>Different</v>
      </c>
      <c r="X759" s="38">
        <f t="shared" si="46"/>
        <v>0</v>
      </c>
      <c r="Y759" s="34">
        <f t="shared" si="47"/>
        <v>161</v>
      </c>
      <c r="Z759" s="57">
        <f t="shared" si="48"/>
        <v>0</v>
      </c>
    </row>
    <row r="760" spans="2:26" x14ac:dyDescent="0.2">
      <c r="B760" s="46" t="s">
        <v>277</v>
      </c>
      <c r="C760" s="46"/>
      <c r="D760" s="48">
        <v>357</v>
      </c>
      <c r="E760" s="48">
        <v>360</v>
      </c>
      <c r="F760" s="48">
        <v>362</v>
      </c>
      <c r="G760" s="48">
        <v>364</v>
      </c>
      <c r="H760" s="48">
        <v>366</v>
      </c>
      <c r="I760" s="48">
        <v>368</v>
      </c>
      <c r="J760" s="48">
        <v>370</v>
      </c>
      <c r="K760" s="48">
        <v>372</v>
      </c>
      <c r="L760" s="37"/>
      <c r="M760" s="55" t="str">
        <f>'demand data 2018'!A758</f>
        <v>SEAB40</v>
      </c>
      <c r="N760" s="55">
        <f>'demand data 2018'!B758</f>
        <v>0</v>
      </c>
      <c r="O760" s="55">
        <f>'demand data 2018'!C758</f>
        <v>260</v>
      </c>
      <c r="P760" s="55">
        <f>'demand data 2018'!D758</f>
        <v>262</v>
      </c>
      <c r="Q760" s="55">
        <f>'demand data 2018'!E758</f>
        <v>264</v>
      </c>
      <c r="R760" s="55">
        <f>'demand data 2018'!F758</f>
        <v>269</v>
      </c>
      <c r="S760" s="55">
        <f>'demand data 2018'!G758</f>
        <v>274</v>
      </c>
      <c r="T760" s="55">
        <f>'demand data 2018'!H758</f>
        <v>281</v>
      </c>
      <c r="U760" s="55">
        <f>'demand data 2018'!I758</f>
        <v>287</v>
      </c>
      <c r="V760" s="55">
        <f>'demand data 2018'!J758</f>
        <v>293</v>
      </c>
      <c r="W760" s="34" t="str">
        <f t="shared" si="45"/>
        <v>Different</v>
      </c>
      <c r="X760" s="38">
        <f t="shared" si="46"/>
        <v>360</v>
      </c>
      <c r="Y760" s="34">
        <f t="shared" si="47"/>
        <v>260</v>
      </c>
      <c r="Z760" s="57">
        <f t="shared" si="48"/>
        <v>0.27777777777777779</v>
      </c>
    </row>
    <row r="761" spans="2:26" x14ac:dyDescent="0.2">
      <c r="B761" s="46" t="s">
        <v>278</v>
      </c>
      <c r="C761" s="46"/>
      <c r="D761" s="48">
        <v>107</v>
      </c>
      <c r="E761" s="48">
        <v>108</v>
      </c>
      <c r="F761" s="48">
        <v>109</v>
      </c>
      <c r="G761" s="48">
        <v>110</v>
      </c>
      <c r="H761" s="48">
        <v>111</v>
      </c>
      <c r="I761" s="48">
        <v>112</v>
      </c>
      <c r="J761" s="48">
        <v>112</v>
      </c>
      <c r="K761" s="48">
        <v>113</v>
      </c>
      <c r="L761" s="37"/>
      <c r="M761" s="55" t="str">
        <f>'demand data 2018'!A759</f>
        <v>SELL40</v>
      </c>
      <c r="N761" s="55">
        <f>'demand data 2018'!B759</f>
        <v>0</v>
      </c>
      <c r="O761" s="55">
        <f>'demand data 2018'!C759</f>
        <v>144</v>
      </c>
      <c r="P761" s="55">
        <f>'demand data 2018'!D759</f>
        <v>186</v>
      </c>
      <c r="Q761" s="55">
        <f>'demand data 2018'!E759</f>
        <v>188</v>
      </c>
      <c r="R761" s="55">
        <f>'demand data 2018'!F759</f>
        <v>189</v>
      </c>
      <c r="S761" s="55">
        <f>'demand data 2018'!G759</f>
        <v>191</v>
      </c>
      <c r="T761" s="55">
        <f>'demand data 2018'!H759</f>
        <v>192</v>
      </c>
      <c r="U761" s="55">
        <f>'demand data 2018'!I759</f>
        <v>194</v>
      </c>
      <c r="V761" s="55">
        <f>'demand data 2018'!J759</f>
        <v>195</v>
      </c>
      <c r="W761" s="34" t="str">
        <f t="shared" si="45"/>
        <v>Different</v>
      </c>
      <c r="X761" s="38">
        <f t="shared" si="46"/>
        <v>108</v>
      </c>
      <c r="Y761" s="34">
        <f t="shared" si="47"/>
        <v>144</v>
      </c>
      <c r="Z761" s="57">
        <f t="shared" si="48"/>
        <v>-0.33333333333333331</v>
      </c>
    </row>
    <row r="762" spans="2:26" x14ac:dyDescent="0.2">
      <c r="B762" s="46" t="s">
        <v>794</v>
      </c>
      <c r="C762" s="46"/>
      <c r="D762" s="48">
        <v>0</v>
      </c>
      <c r="E762" s="48">
        <v>0</v>
      </c>
      <c r="F762" s="48">
        <v>0</v>
      </c>
      <c r="G762" s="48">
        <v>0</v>
      </c>
      <c r="H762" s="48">
        <v>0</v>
      </c>
      <c r="I762" s="48">
        <v>0</v>
      </c>
      <c r="J762" s="48">
        <v>0</v>
      </c>
      <c r="K762" s="48">
        <v>0</v>
      </c>
      <c r="L762" s="37"/>
      <c r="M762" s="55" t="str">
        <f>'demand data 2018'!A760</f>
        <v>SELW40</v>
      </c>
      <c r="N762" s="55">
        <f>'demand data 2018'!B760</f>
        <v>0</v>
      </c>
      <c r="O762" s="55">
        <f>'demand data 2018'!C760</f>
        <v>0</v>
      </c>
      <c r="P762" s="55">
        <f>'demand data 2018'!D760</f>
        <v>0</v>
      </c>
      <c r="Q762" s="55">
        <f>'demand data 2018'!E760</f>
        <v>0</v>
      </c>
      <c r="R762" s="55">
        <f>'demand data 2018'!F760</f>
        <v>0</v>
      </c>
      <c r="S762" s="55">
        <f>'demand data 2018'!G760</f>
        <v>0</v>
      </c>
      <c r="T762" s="55">
        <f>'demand data 2018'!H760</f>
        <v>0</v>
      </c>
      <c r="U762" s="55">
        <f>'demand data 2018'!I760</f>
        <v>0</v>
      </c>
      <c r="V762" s="55">
        <f>'demand data 2018'!J760</f>
        <v>0</v>
      </c>
      <c r="W762" s="34" t="str">
        <f t="shared" si="45"/>
        <v>Different</v>
      </c>
      <c r="X762" s="38">
        <f t="shared" si="46"/>
        <v>0</v>
      </c>
      <c r="Y762" s="34">
        <f t="shared" si="47"/>
        <v>0</v>
      </c>
      <c r="Z762" s="57">
        <f t="shared" si="48"/>
        <v>0</v>
      </c>
    </row>
    <row r="763" spans="2:26" x14ac:dyDescent="0.2">
      <c r="B763" s="46" t="s">
        <v>692</v>
      </c>
      <c r="C763" s="46"/>
      <c r="D763" s="48">
        <v>28</v>
      </c>
      <c r="E763" s="48">
        <v>28</v>
      </c>
      <c r="F763" s="48">
        <v>27</v>
      </c>
      <c r="G763" s="48">
        <v>27</v>
      </c>
      <c r="H763" s="48">
        <v>27</v>
      </c>
      <c r="I763" s="48">
        <v>27</v>
      </c>
      <c r="J763" s="48">
        <v>27</v>
      </c>
      <c r="K763" s="48">
        <v>27</v>
      </c>
      <c r="L763" s="37"/>
      <c r="M763" s="55" t="str">
        <f>'demand data 2018'!A761</f>
        <v>SFEG1Q</v>
      </c>
      <c r="N763" s="55">
        <f>'demand data 2018'!B761</f>
        <v>0</v>
      </c>
      <c r="O763" s="55">
        <f>'demand data 2018'!C761</f>
        <v>-31</v>
      </c>
      <c r="P763" s="55">
        <f>'demand data 2018'!D761</f>
        <v>-31</v>
      </c>
      <c r="Q763" s="55">
        <f>'demand data 2018'!E761</f>
        <v>-31</v>
      </c>
      <c r="R763" s="55">
        <f>'demand data 2018'!F761</f>
        <v>-31</v>
      </c>
      <c r="S763" s="55">
        <f>'demand data 2018'!G761</f>
        <v>-31</v>
      </c>
      <c r="T763" s="55">
        <f>'demand data 2018'!H761</f>
        <v>-31</v>
      </c>
      <c r="U763" s="55">
        <f>'demand data 2018'!I761</f>
        <v>-31</v>
      </c>
      <c r="V763" s="55">
        <f>'demand data 2018'!J761</f>
        <v>-31</v>
      </c>
      <c r="W763" s="34" t="str">
        <f t="shared" si="45"/>
        <v>Different</v>
      </c>
      <c r="X763" s="38">
        <f t="shared" si="46"/>
        <v>28</v>
      </c>
      <c r="Y763" s="34">
        <f t="shared" si="47"/>
        <v>-31</v>
      </c>
      <c r="Z763" s="57">
        <f t="shared" si="48"/>
        <v>2.1071428571428572</v>
      </c>
    </row>
    <row r="764" spans="2:26" x14ac:dyDescent="0.2">
      <c r="B764" s="46" t="s">
        <v>693</v>
      </c>
      <c r="C764" s="46"/>
      <c r="D764" s="48">
        <v>28</v>
      </c>
      <c r="E764" s="48">
        <v>28</v>
      </c>
      <c r="F764" s="48">
        <v>27</v>
      </c>
      <c r="G764" s="48">
        <v>27</v>
      </c>
      <c r="H764" s="48">
        <v>27</v>
      </c>
      <c r="I764" s="48">
        <v>27</v>
      </c>
      <c r="J764" s="48">
        <v>27</v>
      </c>
      <c r="K764" s="48">
        <v>27</v>
      </c>
      <c r="L764" s="37"/>
      <c r="M764" s="55" t="str">
        <f>'demand data 2018'!A762</f>
        <v>SFEG1R</v>
      </c>
      <c r="N764" s="55">
        <f>'demand data 2018'!B762</f>
        <v>0</v>
      </c>
      <c r="O764" s="55">
        <f>'demand data 2018'!C762</f>
        <v>-31</v>
      </c>
      <c r="P764" s="55">
        <f>'demand data 2018'!D762</f>
        <v>-31</v>
      </c>
      <c r="Q764" s="55">
        <f>'demand data 2018'!E762</f>
        <v>-31</v>
      </c>
      <c r="R764" s="55">
        <f>'demand data 2018'!F762</f>
        <v>-31</v>
      </c>
      <c r="S764" s="55">
        <f>'demand data 2018'!G762</f>
        <v>-31</v>
      </c>
      <c r="T764" s="55">
        <f>'demand data 2018'!H762</f>
        <v>-31</v>
      </c>
      <c r="U764" s="55">
        <f>'demand data 2018'!I762</f>
        <v>-31</v>
      </c>
      <c r="V764" s="55">
        <f>'demand data 2018'!J762</f>
        <v>-31</v>
      </c>
      <c r="W764" s="34" t="str">
        <f t="shared" si="45"/>
        <v>Different</v>
      </c>
      <c r="X764" s="38">
        <f t="shared" si="46"/>
        <v>28</v>
      </c>
      <c r="Y764" s="34">
        <f t="shared" si="47"/>
        <v>-31</v>
      </c>
      <c r="Z764" s="57">
        <f t="shared" si="48"/>
        <v>2.1071428571428572</v>
      </c>
    </row>
    <row r="765" spans="2:26" x14ac:dyDescent="0.2">
      <c r="B765" s="46" t="s">
        <v>39</v>
      </c>
      <c r="C765" s="46"/>
      <c r="D765" s="48">
        <v>0</v>
      </c>
      <c r="E765" s="48">
        <v>0</v>
      </c>
      <c r="F765" s="48">
        <v>0</v>
      </c>
      <c r="G765" s="48">
        <v>0</v>
      </c>
      <c r="H765" s="48">
        <v>0</v>
      </c>
      <c r="I765" s="48">
        <v>0</v>
      </c>
      <c r="J765" s="48">
        <v>0</v>
      </c>
      <c r="K765" s="48">
        <v>0</v>
      </c>
      <c r="L765" s="37"/>
      <c r="M765" s="55" t="str">
        <f>'demand data 2018'!A763</f>
        <v>SFEG1S</v>
      </c>
      <c r="N765" s="55">
        <f>'demand data 2018'!B763</f>
        <v>0</v>
      </c>
      <c r="O765" s="55">
        <f>'demand data 2018'!C763</f>
        <v>0</v>
      </c>
      <c r="P765" s="55">
        <f>'demand data 2018'!D763</f>
        <v>0</v>
      </c>
      <c r="Q765" s="55">
        <f>'demand data 2018'!E763</f>
        <v>0</v>
      </c>
      <c r="R765" s="55">
        <f>'demand data 2018'!F763</f>
        <v>0</v>
      </c>
      <c r="S765" s="55">
        <f>'demand data 2018'!G763</f>
        <v>0</v>
      </c>
      <c r="T765" s="55">
        <f>'demand data 2018'!H763</f>
        <v>0</v>
      </c>
      <c r="U765" s="55">
        <f>'demand data 2018'!I763</f>
        <v>0</v>
      </c>
      <c r="V765" s="55">
        <f>'demand data 2018'!J763</f>
        <v>0</v>
      </c>
      <c r="W765" s="34" t="str">
        <f t="shared" si="45"/>
        <v>Different</v>
      </c>
      <c r="X765" s="38">
        <f t="shared" si="46"/>
        <v>0</v>
      </c>
      <c r="Y765" s="34">
        <f t="shared" si="47"/>
        <v>0</v>
      </c>
      <c r="Z765" s="57">
        <f t="shared" si="48"/>
        <v>0</v>
      </c>
    </row>
    <row r="766" spans="2:26" x14ac:dyDescent="0.2">
      <c r="B766" s="46" t="s">
        <v>40</v>
      </c>
      <c r="C766" s="46"/>
      <c r="D766" s="48">
        <v>0</v>
      </c>
      <c r="E766" s="48">
        <v>0</v>
      </c>
      <c r="F766" s="48">
        <v>0</v>
      </c>
      <c r="G766" s="48">
        <v>0</v>
      </c>
      <c r="H766" s="48">
        <v>0</v>
      </c>
      <c r="I766" s="48">
        <v>0</v>
      </c>
      <c r="J766" s="48">
        <v>0</v>
      </c>
      <c r="K766" s="48">
        <v>0</v>
      </c>
      <c r="L766" s="37"/>
      <c r="M766" s="55" t="str">
        <f>'demand data 2018'!A764</f>
        <v>SFEG1T</v>
      </c>
      <c r="N766" s="55">
        <f>'demand data 2018'!B764</f>
        <v>0</v>
      </c>
      <c r="O766" s="55">
        <f>'demand data 2018'!C764</f>
        <v>0</v>
      </c>
      <c r="P766" s="55">
        <f>'demand data 2018'!D764</f>
        <v>0</v>
      </c>
      <c r="Q766" s="55">
        <f>'demand data 2018'!E764</f>
        <v>0</v>
      </c>
      <c r="R766" s="55">
        <f>'demand data 2018'!F764</f>
        <v>0</v>
      </c>
      <c r="S766" s="55">
        <f>'demand data 2018'!G764</f>
        <v>0</v>
      </c>
      <c r="T766" s="55">
        <f>'demand data 2018'!H764</f>
        <v>0</v>
      </c>
      <c r="U766" s="55">
        <f>'demand data 2018'!I764</f>
        <v>0</v>
      </c>
      <c r="V766" s="55">
        <f>'demand data 2018'!J764</f>
        <v>0</v>
      </c>
      <c r="W766" s="34" t="str">
        <f t="shared" si="45"/>
        <v>Different</v>
      </c>
      <c r="X766" s="38">
        <f t="shared" si="46"/>
        <v>0</v>
      </c>
      <c r="Y766" s="34">
        <f t="shared" si="47"/>
        <v>0</v>
      </c>
      <c r="Z766" s="57">
        <f t="shared" si="48"/>
        <v>0</v>
      </c>
    </row>
    <row r="767" spans="2:26" x14ac:dyDescent="0.2">
      <c r="B767" s="46" t="s">
        <v>41</v>
      </c>
      <c r="C767" s="46"/>
      <c r="D767" s="48">
        <v>0</v>
      </c>
      <c r="E767" s="48">
        <v>0</v>
      </c>
      <c r="F767" s="48">
        <v>0</v>
      </c>
      <c r="G767" s="48">
        <v>0</v>
      </c>
      <c r="H767" s="48">
        <v>0</v>
      </c>
      <c r="I767" s="48">
        <v>0</v>
      </c>
      <c r="J767" s="48">
        <v>0</v>
      </c>
      <c r="K767" s="48">
        <v>0</v>
      </c>
      <c r="L767" s="37"/>
      <c r="M767" s="55" t="str">
        <f>'demand data 2018'!A765</f>
        <v>SFEM1Q</v>
      </c>
      <c r="N767" s="55">
        <f>'demand data 2018'!B765</f>
        <v>0</v>
      </c>
      <c r="O767" s="55">
        <f>'demand data 2018'!C765</f>
        <v>11</v>
      </c>
      <c r="P767" s="55">
        <f>'demand data 2018'!D765</f>
        <v>11</v>
      </c>
      <c r="Q767" s="55">
        <f>'demand data 2018'!E765</f>
        <v>11</v>
      </c>
      <c r="R767" s="55">
        <f>'demand data 2018'!F765</f>
        <v>11</v>
      </c>
      <c r="S767" s="55">
        <f>'demand data 2018'!G765</f>
        <v>11</v>
      </c>
      <c r="T767" s="55">
        <f>'demand data 2018'!H765</f>
        <v>11</v>
      </c>
      <c r="U767" s="55">
        <f>'demand data 2018'!I765</f>
        <v>11</v>
      </c>
      <c r="V767" s="55">
        <f>'demand data 2018'!J765</f>
        <v>11</v>
      </c>
      <c r="W767" s="34" t="str">
        <f t="shared" si="45"/>
        <v>Different</v>
      </c>
      <c r="X767" s="38">
        <f t="shared" si="46"/>
        <v>0</v>
      </c>
      <c r="Y767" s="34">
        <f t="shared" si="47"/>
        <v>11</v>
      </c>
      <c r="Z767" s="57">
        <f t="shared" si="48"/>
        <v>0</v>
      </c>
    </row>
    <row r="768" spans="2:26" x14ac:dyDescent="0.2">
      <c r="B768" s="46" t="s">
        <v>392</v>
      </c>
      <c r="C768" s="46"/>
      <c r="D768" s="48">
        <v>23</v>
      </c>
      <c r="E768" s="48">
        <v>23</v>
      </c>
      <c r="F768" s="48">
        <v>23</v>
      </c>
      <c r="G768" s="48">
        <v>23</v>
      </c>
      <c r="H768" s="48">
        <v>23</v>
      </c>
      <c r="I768" s="48">
        <v>23</v>
      </c>
      <c r="J768" s="48">
        <v>23</v>
      </c>
      <c r="K768" s="48">
        <v>23</v>
      </c>
      <c r="L768" s="37"/>
      <c r="M768" s="55" t="str">
        <f>'demand data 2018'!A766</f>
        <v>SFEM1R</v>
      </c>
      <c r="N768" s="55">
        <f>'demand data 2018'!B766</f>
        <v>0</v>
      </c>
      <c r="O768" s="55">
        <f>'demand data 2018'!C766</f>
        <v>11</v>
      </c>
      <c r="P768" s="55">
        <f>'demand data 2018'!D766</f>
        <v>11</v>
      </c>
      <c r="Q768" s="55">
        <f>'demand data 2018'!E766</f>
        <v>11</v>
      </c>
      <c r="R768" s="55">
        <f>'demand data 2018'!F766</f>
        <v>11</v>
      </c>
      <c r="S768" s="55">
        <f>'demand data 2018'!G766</f>
        <v>11</v>
      </c>
      <c r="T768" s="55">
        <f>'demand data 2018'!H766</f>
        <v>11</v>
      </c>
      <c r="U768" s="55">
        <f>'demand data 2018'!I766</f>
        <v>11</v>
      </c>
      <c r="V768" s="55">
        <f>'demand data 2018'!J766</f>
        <v>11</v>
      </c>
      <c r="W768" s="34" t="str">
        <f t="shared" si="45"/>
        <v>Different</v>
      </c>
      <c r="X768" s="38">
        <f t="shared" si="46"/>
        <v>23</v>
      </c>
      <c r="Y768" s="34">
        <f t="shared" si="47"/>
        <v>11</v>
      </c>
      <c r="Z768" s="57">
        <f t="shared" si="48"/>
        <v>0.52173913043478259</v>
      </c>
    </row>
    <row r="769" spans="2:26" x14ac:dyDescent="0.2">
      <c r="B769" s="46" t="s">
        <v>393</v>
      </c>
      <c r="C769" s="46"/>
      <c r="D769" s="48">
        <v>23</v>
      </c>
      <c r="E769" s="48">
        <v>23</v>
      </c>
      <c r="F769" s="48">
        <v>23</v>
      </c>
      <c r="G769" s="48">
        <v>23</v>
      </c>
      <c r="H769" s="48">
        <v>23</v>
      </c>
      <c r="I769" s="48">
        <v>23</v>
      </c>
      <c r="J769" s="48">
        <v>23</v>
      </c>
      <c r="K769" s="48">
        <v>23</v>
      </c>
      <c r="L769" s="37"/>
      <c r="M769" s="55" t="str">
        <f>'demand data 2018'!A767</f>
        <v>SFER10</v>
      </c>
      <c r="N769" s="55">
        <f>'demand data 2018'!B767</f>
        <v>0</v>
      </c>
      <c r="O769" s="55">
        <f>'demand data 2018'!C767</f>
        <v>0</v>
      </c>
      <c r="P769" s="55">
        <f>'demand data 2018'!D767</f>
        <v>0</v>
      </c>
      <c r="Q769" s="55">
        <f>'demand data 2018'!E767</f>
        <v>0</v>
      </c>
      <c r="R769" s="55">
        <f>'demand data 2018'!F767</f>
        <v>0</v>
      </c>
      <c r="S769" s="55">
        <f>'demand data 2018'!G767</f>
        <v>0</v>
      </c>
      <c r="T769" s="55">
        <f>'demand data 2018'!H767</f>
        <v>0</v>
      </c>
      <c r="U769" s="55">
        <f>'demand data 2018'!I767</f>
        <v>0</v>
      </c>
      <c r="V769" s="55">
        <f>'demand data 2018'!J767</f>
        <v>0</v>
      </c>
      <c r="W769" s="34" t="str">
        <f t="shared" si="45"/>
        <v>Different</v>
      </c>
      <c r="X769" s="38">
        <f t="shared" si="46"/>
        <v>23</v>
      </c>
      <c r="Y769" s="34">
        <f t="shared" si="47"/>
        <v>0</v>
      </c>
      <c r="Z769" s="57">
        <f t="shared" si="48"/>
        <v>1</v>
      </c>
    </row>
    <row r="770" spans="2:26" x14ac:dyDescent="0.2">
      <c r="B770" s="46" t="s">
        <v>166</v>
      </c>
      <c r="C770" s="49"/>
      <c r="D770" s="48">
        <v>0</v>
      </c>
      <c r="E770" s="48">
        <v>0</v>
      </c>
      <c r="F770" s="48">
        <v>0</v>
      </c>
      <c r="G770" s="48">
        <v>0</v>
      </c>
      <c r="H770" s="48">
        <v>0</v>
      </c>
      <c r="I770" s="48">
        <v>0</v>
      </c>
      <c r="J770" s="48">
        <v>0</v>
      </c>
      <c r="K770" s="48">
        <v>0</v>
      </c>
      <c r="L770" s="37"/>
      <c r="M770" s="55" t="str">
        <f>'demand data 2018'!A768</f>
        <v>SFIL1Q</v>
      </c>
      <c r="N770" s="55">
        <f>'demand data 2018'!B768</f>
        <v>0</v>
      </c>
      <c r="O770" s="55">
        <f>'demand data 2018'!C768</f>
        <v>-2</v>
      </c>
      <c r="P770" s="55">
        <f>'demand data 2018'!D768</f>
        <v>-2</v>
      </c>
      <c r="Q770" s="55">
        <f>'demand data 2018'!E768</f>
        <v>-2</v>
      </c>
      <c r="R770" s="55">
        <f>'demand data 2018'!F768</f>
        <v>-2</v>
      </c>
      <c r="S770" s="55">
        <f>'demand data 2018'!G768</f>
        <v>-2</v>
      </c>
      <c r="T770" s="55">
        <f>'demand data 2018'!H768</f>
        <v>-2</v>
      </c>
      <c r="U770" s="55">
        <f>'demand data 2018'!I768</f>
        <v>-2</v>
      </c>
      <c r="V770" s="55">
        <f>'demand data 2018'!J768</f>
        <v>-2</v>
      </c>
      <c r="W770" s="34" t="str">
        <f t="shared" si="45"/>
        <v>Different</v>
      </c>
      <c r="X770" s="38">
        <f t="shared" si="46"/>
        <v>0</v>
      </c>
      <c r="Y770" s="34">
        <f t="shared" si="47"/>
        <v>-2</v>
      </c>
      <c r="Z770" s="57">
        <f t="shared" si="48"/>
        <v>0</v>
      </c>
    </row>
    <row r="771" spans="2:26" x14ac:dyDescent="0.2">
      <c r="B771" s="46" t="s">
        <v>694</v>
      </c>
      <c r="C771" s="46"/>
      <c r="D771" s="48">
        <v>50</v>
      </c>
      <c r="E771" s="48">
        <v>50</v>
      </c>
      <c r="F771" s="48">
        <v>48</v>
      </c>
      <c r="G771" s="48">
        <v>48</v>
      </c>
      <c r="H771" s="48">
        <v>48</v>
      </c>
      <c r="I771" s="48">
        <v>48</v>
      </c>
      <c r="J771" s="48">
        <v>48</v>
      </c>
      <c r="K771" s="48">
        <v>48</v>
      </c>
      <c r="L771" s="37"/>
      <c r="M771" s="55" t="str">
        <f>'demand data 2018'!A769</f>
        <v>SHBA40</v>
      </c>
      <c r="N771" s="55">
        <f>'demand data 2018'!B769</f>
        <v>0</v>
      </c>
      <c r="O771" s="55">
        <f>'demand data 2018'!C769</f>
        <v>0</v>
      </c>
      <c r="P771" s="55">
        <f>'demand data 2018'!D769</f>
        <v>0</v>
      </c>
      <c r="Q771" s="55">
        <f>'demand data 2018'!E769</f>
        <v>0</v>
      </c>
      <c r="R771" s="55">
        <f>'demand data 2018'!F769</f>
        <v>0</v>
      </c>
      <c r="S771" s="55">
        <f>'demand data 2018'!G769</f>
        <v>0</v>
      </c>
      <c r="T771" s="55">
        <f>'demand data 2018'!H769</f>
        <v>0</v>
      </c>
      <c r="U771" s="55">
        <f>'demand data 2018'!I769</f>
        <v>0</v>
      </c>
      <c r="V771" s="55">
        <f>'demand data 2018'!J769</f>
        <v>0</v>
      </c>
      <c r="W771" s="34" t="str">
        <f t="shared" si="45"/>
        <v>Different</v>
      </c>
      <c r="X771" s="38">
        <f t="shared" si="46"/>
        <v>50</v>
      </c>
      <c r="Y771" s="34">
        <f t="shared" si="47"/>
        <v>0</v>
      </c>
      <c r="Z771" s="57">
        <f t="shared" si="48"/>
        <v>1</v>
      </c>
    </row>
    <row r="772" spans="2:26" x14ac:dyDescent="0.2">
      <c r="B772" s="46" t="s">
        <v>170</v>
      </c>
      <c r="C772" s="46"/>
      <c r="D772" s="48">
        <v>0</v>
      </c>
      <c r="E772" s="48">
        <v>0</v>
      </c>
      <c r="F772" s="48">
        <v>0</v>
      </c>
      <c r="G772" s="48">
        <v>0</v>
      </c>
      <c r="H772" s="48">
        <v>0</v>
      </c>
      <c r="I772" s="48">
        <v>0</v>
      </c>
      <c r="J772" s="48">
        <v>0</v>
      </c>
      <c r="K772" s="48">
        <v>0</v>
      </c>
      <c r="L772" s="37"/>
      <c r="M772" s="55" t="str">
        <f>'demand data 2018'!A770</f>
        <v>SHEC20</v>
      </c>
      <c r="N772" s="55">
        <f>'demand data 2018'!B770</f>
        <v>0</v>
      </c>
      <c r="O772" s="55">
        <f>'demand data 2018'!C770</f>
        <v>83</v>
      </c>
      <c r="P772" s="55">
        <f>'demand data 2018'!D770</f>
        <v>84</v>
      </c>
      <c r="Q772" s="55">
        <f>'demand data 2018'!E770</f>
        <v>84</v>
      </c>
      <c r="R772" s="55">
        <f>'demand data 2018'!F770</f>
        <v>85</v>
      </c>
      <c r="S772" s="55">
        <f>'demand data 2018'!G770</f>
        <v>85</v>
      </c>
      <c r="T772" s="55">
        <f>'demand data 2018'!H770</f>
        <v>86</v>
      </c>
      <c r="U772" s="55">
        <f>'demand data 2018'!I770</f>
        <v>86</v>
      </c>
      <c r="V772" s="55">
        <f>'demand data 2018'!J770</f>
        <v>86</v>
      </c>
      <c r="W772" s="34" t="str">
        <f t="shared" si="45"/>
        <v>Different</v>
      </c>
      <c r="X772" s="38">
        <f t="shared" si="46"/>
        <v>0</v>
      </c>
      <c r="Y772" s="34">
        <f t="shared" si="47"/>
        <v>83</v>
      </c>
      <c r="Z772" s="57">
        <f t="shared" si="48"/>
        <v>0</v>
      </c>
    </row>
    <row r="773" spans="2:26" x14ac:dyDescent="0.2">
      <c r="B773" s="46" t="s">
        <v>636</v>
      </c>
      <c r="C773" s="46"/>
      <c r="D773" s="48">
        <v>-2</v>
      </c>
      <c r="E773" s="48">
        <v>-2</v>
      </c>
      <c r="F773" s="48">
        <v>-2</v>
      </c>
      <c r="G773" s="48">
        <v>-2</v>
      </c>
      <c r="H773" s="48">
        <v>-2</v>
      </c>
      <c r="I773" s="48">
        <v>-2</v>
      </c>
      <c r="J773" s="48">
        <v>-2</v>
      </c>
      <c r="K773" s="48">
        <v>-2</v>
      </c>
      <c r="L773" s="37"/>
      <c r="M773" s="55" t="str">
        <f>'demand data 2018'!A771</f>
        <v>SHIN10</v>
      </c>
      <c r="N773" s="55">
        <f>'demand data 2018'!B771</f>
        <v>0</v>
      </c>
      <c r="O773" s="55">
        <f>'demand data 2018'!C771</f>
        <v>2</v>
      </c>
      <c r="P773" s="55">
        <f>'demand data 2018'!D771</f>
        <v>2</v>
      </c>
      <c r="Q773" s="55">
        <f>'demand data 2018'!E771</f>
        <v>2</v>
      </c>
      <c r="R773" s="55">
        <f>'demand data 2018'!F771</f>
        <v>2</v>
      </c>
      <c r="S773" s="55">
        <f>'demand data 2018'!G771</f>
        <v>2</v>
      </c>
      <c r="T773" s="55">
        <f>'demand data 2018'!H771</f>
        <v>2</v>
      </c>
      <c r="U773" s="55">
        <f>'demand data 2018'!I771</f>
        <v>2</v>
      </c>
      <c r="V773" s="55">
        <f>'demand data 2018'!J771</f>
        <v>2</v>
      </c>
      <c r="W773" s="34" t="str">
        <f t="shared" si="45"/>
        <v>Different</v>
      </c>
      <c r="X773" s="38">
        <f t="shared" si="46"/>
        <v>-2</v>
      </c>
      <c r="Y773" s="34">
        <f t="shared" si="47"/>
        <v>2</v>
      </c>
      <c r="Z773" s="57">
        <f t="shared" si="48"/>
        <v>2</v>
      </c>
    </row>
    <row r="774" spans="2:26" x14ac:dyDescent="0.2">
      <c r="B774" s="46" t="s">
        <v>637</v>
      </c>
      <c r="C774" s="46"/>
      <c r="D774" s="48">
        <v>-2</v>
      </c>
      <c r="E774" s="48">
        <v>-2</v>
      </c>
      <c r="F774" s="48">
        <v>-2</v>
      </c>
      <c r="G774" s="48">
        <v>-2</v>
      </c>
      <c r="H774" s="48">
        <v>-2</v>
      </c>
      <c r="I774" s="48">
        <v>-2</v>
      </c>
      <c r="J774" s="48">
        <v>-2</v>
      </c>
      <c r="K774" s="48">
        <v>-2</v>
      </c>
      <c r="L774" s="37"/>
      <c r="M774" s="55" t="str">
        <f>'demand data 2018'!A772</f>
        <v>SHRE4A</v>
      </c>
      <c r="N774" s="55">
        <f>'demand data 2018'!B772</f>
        <v>0</v>
      </c>
      <c r="O774" s="55">
        <f>'demand data 2018'!C772</f>
        <v>152</v>
      </c>
      <c r="P774" s="55">
        <f>'demand data 2018'!D772</f>
        <v>155</v>
      </c>
      <c r="Q774" s="55">
        <f>'demand data 2018'!E772</f>
        <v>157</v>
      </c>
      <c r="R774" s="55">
        <f>'demand data 2018'!F772</f>
        <v>160</v>
      </c>
      <c r="S774" s="55">
        <f>'demand data 2018'!G772</f>
        <v>163</v>
      </c>
      <c r="T774" s="55">
        <f>'demand data 2018'!H772</f>
        <v>167</v>
      </c>
      <c r="U774" s="55">
        <f>'demand data 2018'!I772</f>
        <v>171</v>
      </c>
      <c r="V774" s="55">
        <f>'demand data 2018'!J772</f>
        <v>175</v>
      </c>
      <c r="W774" s="34" t="str">
        <f t="shared" si="45"/>
        <v>Different</v>
      </c>
      <c r="X774" s="38">
        <f t="shared" si="46"/>
        <v>-2</v>
      </c>
      <c r="Y774" s="34">
        <f t="shared" si="47"/>
        <v>152</v>
      </c>
      <c r="Z774" s="57">
        <f t="shared" si="48"/>
        <v>77</v>
      </c>
    </row>
    <row r="775" spans="2:26" x14ac:dyDescent="0.2">
      <c r="B775" s="46" t="s">
        <v>216</v>
      </c>
      <c r="C775" s="40"/>
      <c r="D775" s="48">
        <v>0</v>
      </c>
      <c r="E775" s="48">
        <v>0</v>
      </c>
      <c r="F775" s="48">
        <v>0</v>
      </c>
      <c r="G775" s="48">
        <v>0</v>
      </c>
      <c r="H775" s="48">
        <v>0</v>
      </c>
      <c r="I775" s="48">
        <v>0</v>
      </c>
      <c r="J775" s="48">
        <v>0</v>
      </c>
      <c r="K775" s="48">
        <v>0</v>
      </c>
      <c r="L775" s="37"/>
      <c r="M775" s="55" t="str">
        <f>'demand data 2018'!A773</f>
        <v>SHRU2Q</v>
      </c>
      <c r="N775" s="55">
        <f>'demand data 2018'!B773</f>
        <v>0</v>
      </c>
      <c r="O775" s="55">
        <f>'demand data 2018'!C773</f>
        <v>39</v>
      </c>
      <c r="P775" s="55">
        <f>'demand data 2018'!D773</f>
        <v>39</v>
      </c>
      <c r="Q775" s="55">
        <f>'demand data 2018'!E773</f>
        <v>39</v>
      </c>
      <c r="R775" s="55">
        <f>'demand data 2018'!F773</f>
        <v>39</v>
      </c>
      <c r="S775" s="55">
        <f>'demand data 2018'!G773</f>
        <v>39</v>
      </c>
      <c r="T775" s="55">
        <f>'demand data 2018'!H773</f>
        <v>39</v>
      </c>
      <c r="U775" s="55">
        <f>'demand data 2018'!I773</f>
        <v>39</v>
      </c>
      <c r="V775" s="55">
        <f>'demand data 2018'!J773</f>
        <v>39</v>
      </c>
      <c r="W775" s="34" t="str">
        <f t="shared" si="45"/>
        <v>Different</v>
      </c>
      <c r="X775" s="38">
        <f t="shared" si="46"/>
        <v>0</v>
      </c>
      <c r="Y775" s="34">
        <f t="shared" si="47"/>
        <v>39</v>
      </c>
      <c r="Z775" s="57">
        <f t="shared" si="48"/>
        <v>0</v>
      </c>
    </row>
    <row r="776" spans="2:26" x14ac:dyDescent="0.2">
      <c r="B776" s="46" t="s">
        <v>215</v>
      </c>
      <c r="C776" s="40"/>
      <c r="D776" s="48">
        <v>0</v>
      </c>
      <c r="E776" s="48">
        <v>0</v>
      </c>
      <c r="F776" s="48">
        <v>0</v>
      </c>
      <c r="G776" s="48">
        <v>0</v>
      </c>
      <c r="H776" s="48">
        <v>0</v>
      </c>
      <c r="I776" s="48">
        <v>0</v>
      </c>
      <c r="J776" s="48">
        <v>0</v>
      </c>
      <c r="K776" s="48">
        <v>0</v>
      </c>
      <c r="L776" s="37"/>
      <c r="M776" s="55" t="str">
        <f>'demand data 2018'!A774</f>
        <v>SHRU2R</v>
      </c>
      <c r="N776" s="55">
        <f>'demand data 2018'!B774</f>
        <v>0</v>
      </c>
      <c r="O776" s="55">
        <f>'demand data 2018'!C774</f>
        <v>39</v>
      </c>
      <c r="P776" s="55">
        <f>'demand data 2018'!D774</f>
        <v>39</v>
      </c>
      <c r="Q776" s="55">
        <f>'demand data 2018'!E774</f>
        <v>39</v>
      </c>
      <c r="R776" s="55">
        <f>'demand data 2018'!F774</f>
        <v>39</v>
      </c>
      <c r="S776" s="55">
        <f>'demand data 2018'!G774</f>
        <v>39</v>
      </c>
      <c r="T776" s="55">
        <f>'demand data 2018'!H774</f>
        <v>39</v>
      </c>
      <c r="U776" s="55">
        <f>'demand data 2018'!I774</f>
        <v>39</v>
      </c>
      <c r="V776" s="55">
        <f>'demand data 2018'!J774</f>
        <v>39</v>
      </c>
      <c r="W776" s="34" t="str">
        <f t="shared" si="45"/>
        <v>Different</v>
      </c>
      <c r="X776" s="38">
        <f t="shared" si="46"/>
        <v>0</v>
      </c>
      <c r="Y776" s="34">
        <f t="shared" si="47"/>
        <v>39</v>
      </c>
      <c r="Z776" s="57">
        <f t="shared" si="48"/>
        <v>0</v>
      </c>
    </row>
    <row r="777" spans="2:26" x14ac:dyDescent="0.2">
      <c r="B777" s="46" t="s">
        <v>210</v>
      </c>
      <c r="C777" s="46"/>
      <c r="D777" s="48">
        <v>0</v>
      </c>
      <c r="E777" s="48">
        <v>0</v>
      </c>
      <c r="F777" s="48">
        <v>0</v>
      </c>
      <c r="G777" s="48">
        <v>0</v>
      </c>
      <c r="H777" s="48">
        <v>0</v>
      </c>
      <c r="I777" s="48">
        <v>0</v>
      </c>
      <c r="J777" s="48">
        <v>0</v>
      </c>
      <c r="K777" s="48">
        <v>0</v>
      </c>
      <c r="L777" s="37"/>
      <c r="M777" s="55" t="str">
        <f>'demand data 2018'!A775</f>
        <v>SIGH2Q</v>
      </c>
      <c r="N777" s="55">
        <f>'demand data 2018'!B775</f>
        <v>0</v>
      </c>
      <c r="O777" s="55">
        <f>'demand data 2018'!C775</f>
        <v>50</v>
      </c>
      <c r="P777" s="55">
        <f>'demand data 2018'!D775</f>
        <v>45</v>
      </c>
      <c r="Q777" s="55">
        <f>'demand data 2018'!E775</f>
        <v>45</v>
      </c>
      <c r="R777" s="55">
        <f>'demand data 2018'!F775</f>
        <v>45</v>
      </c>
      <c r="S777" s="55">
        <f>'demand data 2018'!G775</f>
        <v>45</v>
      </c>
      <c r="T777" s="55">
        <f>'demand data 2018'!H775</f>
        <v>45</v>
      </c>
      <c r="U777" s="55">
        <f>'demand data 2018'!I775</f>
        <v>45</v>
      </c>
      <c r="V777" s="55">
        <f>'demand data 2018'!J775</f>
        <v>45</v>
      </c>
      <c r="W777" s="34" t="str">
        <f t="shared" si="45"/>
        <v>Different</v>
      </c>
      <c r="X777" s="38">
        <f t="shared" si="46"/>
        <v>0</v>
      </c>
      <c r="Y777" s="34">
        <f t="shared" si="47"/>
        <v>50</v>
      </c>
      <c r="Z777" s="57">
        <f t="shared" si="48"/>
        <v>0</v>
      </c>
    </row>
    <row r="778" spans="2:26" x14ac:dyDescent="0.2">
      <c r="B778" s="46" t="s">
        <v>665</v>
      </c>
      <c r="C778" s="46"/>
      <c r="D778" s="48">
        <v>0</v>
      </c>
      <c r="E778" s="48">
        <v>0</v>
      </c>
      <c r="F778" s="48">
        <v>0</v>
      </c>
      <c r="G778" s="48">
        <v>0</v>
      </c>
      <c r="H778" s="48">
        <v>0</v>
      </c>
      <c r="I778" s="48">
        <v>0</v>
      </c>
      <c r="J778" s="48">
        <v>0</v>
      </c>
      <c r="K778" s="48">
        <v>0</v>
      </c>
      <c r="L778" s="37"/>
      <c r="M778" s="55" t="str">
        <f>'demand data 2018'!A776</f>
        <v>SIGH2R</v>
      </c>
      <c r="N778" s="55">
        <f>'demand data 2018'!B776</f>
        <v>0</v>
      </c>
      <c r="O778" s="55">
        <f>'demand data 2018'!C776</f>
        <v>50</v>
      </c>
      <c r="P778" s="55">
        <f>'demand data 2018'!D776</f>
        <v>45</v>
      </c>
      <c r="Q778" s="55">
        <f>'demand data 2018'!E776</f>
        <v>45</v>
      </c>
      <c r="R778" s="55">
        <f>'demand data 2018'!F776</f>
        <v>45</v>
      </c>
      <c r="S778" s="55">
        <f>'demand data 2018'!G776</f>
        <v>45</v>
      </c>
      <c r="T778" s="55">
        <f>'demand data 2018'!H776</f>
        <v>45</v>
      </c>
      <c r="U778" s="55">
        <f>'demand data 2018'!I776</f>
        <v>45</v>
      </c>
      <c r="V778" s="55">
        <f>'demand data 2018'!J776</f>
        <v>45</v>
      </c>
      <c r="W778" s="34" t="str">
        <f t="shared" ref="W778:W841" si="49">IF(B778=M778,"ok","Different")</f>
        <v>Different</v>
      </c>
      <c r="X778" s="38">
        <f t="shared" ref="X778:X841" si="50">E778</f>
        <v>0</v>
      </c>
      <c r="Y778" s="34">
        <f t="shared" ref="Y778:Y841" si="51">O778</f>
        <v>50</v>
      </c>
      <c r="Z778" s="57">
        <f t="shared" ref="Z778:Z841" si="52">IF(ISERROR((X778-Y778)/X778),0,(X778-Y778)/X778)</f>
        <v>0</v>
      </c>
    </row>
    <row r="779" spans="2:26" x14ac:dyDescent="0.2">
      <c r="B779" s="46" t="s">
        <v>795</v>
      </c>
      <c r="C779" s="46"/>
      <c r="D779" s="48">
        <v>0</v>
      </c>
      <c r="E779" s="48">
        <v>0</v>
      </c>
      <c r="F779" s="48">
        <v>0</v>
      </c>
      <c r="G779" s="48">
        <v>0</v>
      </c>
      <c r="H779" s="48">
        <v>0</v>
      </c>
      <c r="I779" s="48">
        <v>0</v>
      </c>
      <c r="J779" s="48">
        <v>0</v>
      </c>
      <c r="K779" s="48">
        <v>0</v>
      </c>
      <c r="L779" s="37"/>
      <c r="M779" s="55" t="str">
        <f>'demand data 2018'!A777</f>
        <v>SING40</v>
      </c>
      <c r="N779" s="55">
        <f>'demand data 2018'!B777</f>
        <v>0</v>
      </c>
      <c r="O779" s="55">
        <f>'demand data 2018'!C777</f>
        <v>0</v>
      </c>
      <c r="P779" s="55">
        <f>'demand data 2018'!D777</f>
        <v>0</v>
      </c>
      <c r="Q779" s="55">
        <f>'demand data 2018'!E777</f>
        <v>0</v>
      </c>
      <c r="R779" s="55">
        <f>'demand data 2018'!F777</f>
        <v>0</v>
      </c>
      <c r="S779" s="55">
        <f>'demand data 2018'!G777</f>
        <v>0</v>
      </c>
      <c r="T779" s="55">
        <f>'demand data 2018'!H777</f>
        <v>0</v>
      </c>
      <c r="U779" s="55">
        <f>'demand data 2018'!I777</f>
        <v>0</v>
      </c>
      <c r="V779" s="55">
        <f>'demand data 2018'!J777</f>
        <v>0</v>
      </c>
      <c r="W779" s="34" t="str">
        <f t="shared" si="49"/>
        <v>Different</v>
      </c>
      <c r="X779" s="38">
        <f t="shared" si="50"/>
        <v>0</v>
      </c>
      <c r="Y779" s="34">
        <f t="shared" si="51"/>
        <v>0</v>
      </c>
      <c r="Z779" s="57">
        <f t="shared" si="52"/>
        <v>0</v>
      </c>
    </row>
    <row r="780" spans="2:26" x14ac:dyDescent="0.2">
      <c r="B780" s="46" t="s">
        <v>118</v>
      </c>
      <c r="C780" s="46"/>
      <c r="D780" s="48">
        <v>0</v>
      </c>
      <c r="E780" s="48">
        <v>0</v>
      </c>
      <c r="F780" s="48">
        <v>0</v>
      </c>
      <c r="G780" s="48">
        <v>0</v>
      </c>
      <c r="H780" s="48">
        <v>0</v>
      </c>
      <c r="I780" s="48">
        <v>0</v>
      </c>
      <c r="J780" s="48">
        <v>0</v>
      </c>
      <c r="K780" s="48">
        <v>0</v>
      </c>
      <c r="L780" s="37"/>
      <c r="M780" s="55" t="str">
        <f>'demand data 2018'!A778</f>
        <v>SIZE10</v>
      </c>
      <c r="N780" s="55">
        <f>'demand data 2018'!B778</f>
        <v>0</v>
      </c>
      <c r="O780" s="55">
        <f>'demand data 2018'!C778</f>
        <v>0</v>
      </c>
      <c r="P780" s="55">
        <f>'demand data 2018'!D778</f>
        <v>0</v>
      </c>
      <c r="Q780" s="55">
        <f>'demand data 2018'!E778</f>
        <v>0</v>
      </c>
      <c r="R780" s="55">
        <f>'demand data 2018'!F778</f>
        <v>0</v>
      </c>
      <c r="S780" s="55">
        <f>'demand data 2018'!G778</f>
        <v>0</v>
      </c>
      <c r="T780" s="55">
        <f>'demand data 2018'!H778</f>
        <v>0</v>
      </c>
      <c r="U780" s="55">
        <f>'demand data 2018'!I778</f>
        <v>0</v>
      </c>
      <c r="V780" s="55">
        <f>'demand data 2018'!J778</f>
        <v>0</v>
      </c>
      <c r="W780" s="34" t="str">
        <f t="shared" si="49"/>
        <v>Different</v>
      </c>
      <c r="X780" s="38">
        <f t="shared" si="50"/>
        <v>0</v>
      </c>
      <c r="Y780" s="34">
        <f t="shared" si="51"/>
        <v>0</v>
      </c>
      <c r="Z780" s="57">
        <f t="shared" si="52"/>
        <v>0</v>
      </c>
    </row>
    <row r="781" spans="2:26" x14ac:dyDescent="0.2">
      <c r="B781" s="46" t="s">
        <v>119</v>
      </c>
      <c r="C781" s="46"/>
      <c r="D781" s="48">
        <v>0</v>
      </c>
      <c r="E781" s="48">
        <v>0</v>
      </c>
      <c r="F781" s="48">
        <v>0</v>
      </c>
      <c r="G781" s="48">
        <v>0</v>
      </c>
      <c r="H781" s="48">
        <v>0</v>
      </c>
      <c r="I781" s="48">
        <v>0</v>
      </c>
      <c r="J781" s="48">
        <v>0</v>
      </c>
      <c r="K781" s="48">
        <v>0</v>
      </c>
      <c r="L781" s="37"/>
      <c r="M781" s="55" t="str">
        <f>'demand data 2018'!A779</f>
        <v>SIZE40</v>
      </c>
      <c r="N781" s="55">
        <f>'demand data 2018'!B779</f>
        <v>0</v>
      </c>
      <c r="O781" s="55">
        <f>'demand data 2018'!C779</f>
        <v>0</v>
      </c>
      <c r="P781" s="55">
        <f>'demand data 2018'!D779</f>
        <v>0</v>
      </c>
      <c r="Q781" s="55">
        <f>'demand data 2018'!E779</f>
        <v>0</v>
      </c>
      <c r="R781" s="55">
        <f>'demand data 2018'!F779</f>
        <v>0</v>
      </c>
      <c r="S781" s="55">
        <f>'demand data 2018'!G779</f>
        <v>0</v>
      </c>
      <c r="T781" s="55">
        <f>'demand data 2018'!H779</f>
        <v>0</v>
      </c>
      <c r="U781" s="55">
        <f>'demand data 2018'!I779</f>
        <v>0</v>
      </c>
      <c r="V781" s="55">
        <f>'demand data 2018'!J779</f>
        <v>0</v>
      </c>
      <c r="W781" s="34" t="str">
        <f t="shared" si="49"/>
        <v>Different</v>
      </c>
      <c r="X781" s="38">
        <f t="shared" si="50"/>
        <v>0</v>
      </c>
      <c r="Y781" s="34">
        <f t="shared" si="51"/>
        <v>0</v>
      </c>
      <c r="Z781" s="57">
        <f t="shared" si="52"/>
        <v>0</v>
      </c>
    </row>
    <row r="782" spans="2:26" x14ac:dyDescent="0.2">
      <c r="B782" s="46" t="s">
        <v>486</v>
      </c>
      <c r="C782" s="46"/>
      <c r="D782" s="48">
        <v>534</v>
      </c>
      <c r="E782" s="48">
        <v>556</v>
      </c>
      <c r="F782" s="48">
        <v>578</v>
      </c>
      <c r="G782" s="48">
        <v>582</v>
      </c>
      <c r="H782" s="48">
        <v>587</v>
      </c>
      <c r="I782" s="48">
        <v>591</v>
      </c>
      <c r="J782" s="48">
        <v>600</v>
      </c>
      <c r="K782" s="48">
        <v>608</v>
      </c>
      <c r="L782" s="37"/>
      <c r="M782" s="55" t="str">
        <f>'demand data 2018'!A780</f>
        <v>SJOW20</v>
      </c>
      <c r="N782" s="55">
        <f>'demand data 2018'!B780</f>
        <v>0</v>
      </c>
      <c r="O782" s="55">
        <f>'demand data 2018'!C780</f>
        <v>563</v>
      </c>
      <c r="P782" s="55">
        <f>'demand data 2018'!D780</f>
        <v>580</v>
      </c>
      <c r="Q782" s="55">
        <f>'demand data 2018'!E780</f>
        <v>598</v>
      </c>
      <c r="R782" s="55">
        <f>'demand data 2018'!F780</f>
        <v>570</v>
      </c>
      <c r="S782" s="55">
        <f>'demand data 2018'!G780</f>
        <v>600</v>
      </c>
      <c r="T782" s="55">
        <f>'demand data 2018'!H780</f>
        <v>610</v>
      </c>
      <c r="U782" s="55">
        <f>'demand data 2018'!I780</f>
        <v>621</v>
      </c>
      <c r="V782" s="55">
        <f>'demand data 2018'!J780</f>
        <v>619</v>
      </c>
      <c r="W782" s="34" t="str">
        <f t="shared" si="49"/>
        <v>Different</v>
      </c>
      <c r="X782" s="38">
        <f t="shared" si="50"/>
        <v>556</v>
      </c>
      <c r="Y782" s="34">
        <f t="shared" si="51"/>
        <v>563</v>
      </c>
      <c r="Z782" s="57">
        <f t="shared" si="52"/>
        <v>-1.2589928057553957E-2</v>
      </c>
    </row>
    <row r="783" spans="2:26" x14ac:dyDescent="0.2">
      <c r="B783" s="46" t="s">
        <v>420</v>
      </c>
      <c r="C783" s="46"/>
      <c r="D783" s="48">
        <v>0</v>
      </c>
      <c r="E783" s="48">
        <v>0</v>
      </c>
      <c r="F783" s="48">
        <v>0</v>
      </c>
      <c r="G783" s="48">
        <v>0</v>
      </c>
      <c r="H783" s="48">
        <v>0</v>
      </c>
      <c r="I783" s="48">
        <v>0</v>
      </c>
      <c r="J783" s="48">
        <v>0</v>
      </c>
      <c r="K783" s="48">
        <v>0</v>
      </c>
      <c r="L783" s="37"/>
      <c r="M783" s="55" t="str">
        <f>'demand data 2018'!A781</f>
        <v>SJOW40</v>
      </c>
      <c r="N783" s="55">
        <f>'demand data 2018'!B781</f>
        <v>0</v>
      </c>
      <c r="O783" s="55">
        <f>'demand data 2018'!C781</f>
        <v>563</v>
      </c>
      <c r="P783" s="55">
        <f>'demand data 2018'!D781</f>
        <v>580</v>
      </c>
      <c r="Q783" s="55">
        <f>'demand data 2018'!E781</f>
        <v>598</v>
      </c>
      <c r="R783" s="55">
        <f>'demand data 2018'!F781</f>
        <v>570</v>
      </c>
      <c r="S783" s="55">
        <f>'demand data 2018'!G781</f>
        <v>600</v>
      </c>
      <c r="T783" s="55">
        <f>'demand data 2018'!H781</f>
        <v>610</v>
      </c>
      <c r="U783" s="55">
        <f>'demand data 2018'!I781</f>
        <v>621</v>
      </c>
      <c r="V783" s="55">
        <f>'demand data 2018'!J781</f>
        <v>619</v>
      </c>
      <c r="W783" s="34" t="str">
        <f t="shared" si="49"/>
        <v>Different</v>
      </c>
      <c r="X783" s="38">
        <f t="shared" si="50"/>
        <v>0</v>
      </c>
      <c r="Y783" s="34">
        <f t="shared" si="51"/>
        <v>563</v>
      </c>
      <c r="Z783" s="57">
        <f t="shared" si="52"/>
        <v>0</v>
      </c>
    </row>
    <row r="784" spans="2:26" x14ac:dyDescent="0.2">
      <c r="B784" s="46" t="s">
        <v>529</v>
      </c>
      <c r="C784" s="46"/>
      <c r="D784" s="48">
        <v>494</v>
      </c>
      <c r="E784" s="48">
        <v>494</v>
      </c>
      <c r="F784" s="48">
        <v>494</v>
      </c>
      <c r="G784" s="48">
        <v>497</v>
      </c>
      <c r="H784" s="48">
        <v>501</v>
      </c>
      <c r="I784" s="48">
        <v>501</v>
      </c>
      <c r="J784" s="48">
        <v>501</v>
      </c>
      <c r="K784" s="48">
        <v>501</v>
      </c>
      <c r="L784" s="37"/>
      <c r="M784" s="55" t="str">
        <f>'demand data 2018'!A782</f>
        <v>SKLG20</v>
      </c>
      <c r="N784" s="55">
        <f>'demand data 2018'!B782</f>
        <v>0</v>
      </c>
      <c r="O784" s="55">
        <f>'demand data 2018'!C782</f>
        <v>557</v>
      </c>
      <c r="P784" s="55">
        <f>'demand data 2018'!D782</f>
        <v>559</v>
      </c>
      <c r="Q784" s="55">
        <f>'demand data 2018'!E782</f>
        <v>562</v>
      </c>
      <c r="R784" s="55">
        <f>'demand data 2018'!F782</f>
        <v>565</v>
      </c>
      <c r="S784" s="55">
        <f>'demand data 2018'!G782</f>
        <v>568</v>
      </c>
      <c r="T784" s="55">
        <f>'demand data 2018'!H782</f>
        <v>570</v>
      </c>
      <c r="U784" s="55">
        <f>'demand data 2018'!I782</f>
        <v>573</v>
      </c>
      <c r="V784" s="55">
        <f>'demand data 2018'!J782</f>
        <v>576</v>
      </c>
      <c r="W784" s="34" t="str">
        <f t="shared" si="49"/>
        <v>Different</v>
      </c>
      <c r="X784" s="38">
        <f t="shared" si="50"/>
        <v>494</v>
      </c>
      <c r="Y784" s="34">
        <f t="shared" si="51"/>
        <v>557</v>
      </c>
      <c r="Z784" s="57">
        <f t="shared" si="52"/>
        <v>-0.12753036437246965</v>
      </c>
    </row>
    <row r="785" spans="2:26" x14ac:dyDescent="0.2">
      <c r="B785" s="46" t="s">
        <v>781</v>
      </c>
      <c r="C785" s="46"/>
      <c r="D785" s="48">
        <v>0</v>
      </c>
      <c r="E785" s="48">
        <v>0</v>
      </c>
      <c r="F785" s="48">
        <v>0</v>
      </c>
      <c r="G785" s="48">
        <v>0</v>
      </c>
      <c r="H785" s="48">
        <v>0</v>
      </c>
      <c r="I785" s="48">
        <v>0</v>
      </c>
      <c r="J785" s="48">
        <v>0</v>
      </c>
      <c r="K785" s="48">
        <v>0</v>
      </c>
      <c r="L785" s="37"/>
      <c r="M785" s="55" t="str">
        <f>'demand data 2018'!A783</f>
        <v>SLOY10</v>
      </c>
      <c r="N785" s="55">
        <f>'demand data 2018'!B783</f>
        <v>0</v>
      </c>
      <c r="O785" s="55">
        <f>'demand data 2018'!C783</f>
        <v>2</v>
      </c>
      <c r="P785" s="55">
        <f>'demand data 2018'!D783</f>
        <v>2</v>
      </c>
      <c r="Q785" s="55">
        <f>'demand data 2018'!E783</f>
        <v>2</v>
      </c>
      <c r="R785" s="55">
        <f>'demand data 2018'!F783</f>
        <v>2</v>
      </c>
      <c r="S785" s="55">
        <f>'demand data 2018'!G783</f>
        <v>2</v>
      </c>
      <c r="T785" s="55">
        <f>'demand data 2018'!H783</f>
        <v>2</v>
      </c>
      <c r="U785" s="55">
        <f>'demand data 2018'!I783</f>
        <v>2</v>
      </c>
      <c r="V785" s="55">
        <f>'demand data 2018'!J783</f>
        <v>2</v>
      </c>
      <c r="W785" s="34" t="str">
        <f t="shared" si="49"/>
        <v>Different</v>
      </c>
      <c r="X785" s="38">
        <f t="shared" si="50"/>
        <v>0</v>
      </c>
      <c r="Y785" s="34">
        <f t="shared" si="51"/>
        <v>2</v>
      </c>
      <c r="Z785" s="57">
        <f t="shared" si="52"/>
        <v>0</v>
      </c>
    </row>
    <row r="786" spans="2:26" x14ac:dyDescent="0.2">
      <c r="B786" s="46" t="s">
        <v>796</v>
      </c>
      <c r="C786" s="46"/>
      <c r="D786" s="48">
        <v>0</v>
      </c>
      <c r="E786" s="48">
        <v>0</v>
      </c>
      <c r="F786" s="48">
        <v>0</v>
      </c>
      <c r="G786" s="48">
        <v>0</v>
      </c>
      <c r="H786" s="48">
        <v>0</v>
      </c>
      <c r="I786" s="48">
        <v>0</v>
      </c>
      <c r="J786" s="48">
        <v>0</v>
      </c>
      <c r="K786" s="48">
        <v>0</v>
      </c>
      <c r="L786" s="37"/>
      <c r="M786" s="55" t="str">
        <f>'demand data 2018'!A784</f>
        <v>SLOY1T</v>
      </c>
      <c r="N786" s="55">
        <f>'demand data 2018'!B784</f>
        <v>0</v>
      </c>
      <c r="O786" s="55">
        <f>'demand data 2018'!C784</f>
        <v>0</v>
      </c>
      <c r="P786" s="55">
        <f>'demand data 2018'!D784</f>
        <v>0</v>
      </c>
      <c r="Q786" s="55">
        <f>'demand data 2018'!E784</f>
        <v>0</v>
      </c>
      <c r="R786" s="55">
        <f>'demand data 2018'!F784</f>
        <v>0</v>
      </c>
      <c r="S786" s="55">
        <f>'demand data 2018'!G784</f>
        <v>0</v>
      </c>
      <c r="T786" s="55">
        <f>'demand data 2018'!H784</f>
        <v>0</v>
      </c>
      <c r="U786" s="55">
        <f>'demand data 2018'!I784</f>
        <v>0</v>
      </c>
      <c r="V786" s="55">
        <f>'demand data 2018'!J784</f>
        <v>0</v>
      </c>
      <c r="W786" s="34" t="str">
        <f t="shared" si="49"/>
        <v>Different</v>
      </c>
      <c r="X786" s="38">
        <f t="shared" si="50"/>
        <v>0</v>
      </c>
      <c r="Y786" s="34">
        <f t="shared" si="51"/>
        <v>0</v>
      </c>
      <c r="Z786" s="57">
        <f t="shared" si="52"/>
        <v>0</v>
      </c>
    </row>
    <row r="787" spans="2:26" x14ac:dyDescent="0.2">
      <c r="B787" s="46" t="s">
        <v>797</v>
      </c>
      <c r="C787" s="46"/>
      <c r="D787" s="48">
        <v>0</v>
      </c>
      <c r="E787" s="48">
        <v>0</v>
      </c>
      <c r="F787" s="48">
        <v>0</v>
      </c>
      <c r="G787" s="48">
        <v>0</v>
      </c>
      <c r="H787" s="48">
        <v>0</v>
      </c>
      <c r="I787" s="48">
        <v>0</v>
      </c>
      <c r="J787" s="48">
        <v>0</v>
      </c>
      <c r="K787" s="48">
        <v>0</v>
      </c>
      <c r="L787" s="37"/>
      <c r="M787" s="55" t="str">
        <f>'demand data 2018'!A785</f>
        <v>SMAN20</v>
      </c>
      <c r="N787" s="55">
        <f>'demand data 2018'!B785</f>
        <v>0</v>
      </c>
      <c r="O787" s="55">
        <f>'demand data 2018'!C785</f>
        <v>358</v>
      </c>
      <c r="P787" s="55">
        <f>'demand data 2018'!D785</f>
        <v>364</v>
      </c>
      <c r="Q787" s="55">
        <f>'demand data 2018'!E785</f>
        <v>365</v>
      </c>
      <c r="R787" s="55">
        <f>'demand data 2018'!F785</f>
        <v>366</v>
      </c>
      <c r="S787" s="55">
        <f>'demand data 2018'!G785</f>
        <v>367</v>
      </c>
      <c r="T787" s="55">
        <f>'demand data 2018'!H785</f>
        <v>367</v>
      </c>
      <c r="U787" s="55">
        <f>'demand data 2018'!I785</f>
        <v>368</v>
      </c>
      <c r="V787" s="55">
        <f>'demand data 2018'!J785</f>
        <v>369</v>
      </c>
      <c r="W787" s="34" t="str">
        <f t="shared" si="49"/>
        <v>Different</v>
      </c>
      <c r="X787" s="38">
        <f t="shared" si="50"/>
        <v>0</v>
      </c>
      <c r="Y787" s="34">
        <f t="shared" si="51"/>
        <v>358</v>
      </c>
      <c r="Z787" s="57">
        <f t="shared" si="52"/>
        <v>0</v>
      </c>
    </row>
    <row r="788" spans="2:26" x14ac:dyDescent="0.2">
      <c r="B788" s="46" t="s">
        <v>638</v>
      </c>
      <c r="C788" s="46"/>
      <c r="D788" s="48">
        <v>4</v>
      </c>
      <c r="E788" s="48">
        <v>4</v>
      </c>
      <c r="F788" s="48">
        <v>4</v>
      </c>
      <c r="G788" s="48">
        <v>5</v>
      </c>
      <c r="H788" s="48">
        <v>5</v>
      </c>
      <c r="I788" s="48">
        <v>5</v>
      </c>
      <c r="J788" s="48">
        <v>5</v>
      </c>
      <c r="K788" s="48">
        <v>5</v>
      </c>
      <c r="L788" s="37"/>
      <c r="M788" s="55" t="str">
        <f>'demand data 2018'!A786</f>
        <v>SMEA10</v>
      </c>
      <c r="N788" s="55">
        <f>'demand data 2018'!B786</f>
        <v>0</v>
      </c>
      <c r="O788" s="55">
        <f>'demand data 2018'!C786</f>
        <v>0</v>
      </c>
      <c r="P788" s="55">
        <f>'demand data 2018'!D786</f>
        <v>0</v>
      </c>
      <c r="Q788" s="55">
        <f>'demand data 2018'!E786</f>
        <v>0</v>
      </c>
      <c r="R788" s="55">
        <f>'demand data 2018'!F786</f>
        <v>0</v>
      </c>
      <c r="S788" s="55">
        <f>'demand data 2018'!G786</f>
        <v>0</v>
      </c>
      <c r="T788" s="55">
        <f>'demand data 2018'!H786</f>
        <v>0</v>
      </c>
      <c r="U788" s="55">
        <f>'demand data 2018'!I786</f>
        <v>0</v>
      </c>
      <c r="V788" s="55">
        <f>'demand data 2018'!J786</f>
        <v>0</v>
      </c>
      <c r="W788" s="34" t="str">
        <f t="shared" si="49"/>
        <v>Different</v>
      </c>
      <c r="X788" s="38">
        <f t="shared" si="50"/>
        <v>4</v>
      </c>
      <c r="Y788" s="34">
        <f t="shared" si="51"/>
        <v>0</v>
      </c>
      <c r="Z788" s="57">
        <f t="shared" si="52"/>
        <v>1</v>
      </c>
    </row>
    <row r="789" spans="2:26" x14ac:dyDescent="0.2">
      <c r="B789" s="46" t="s">
        <v>639</v>
      </c>
      <c r="C789" s="53"/>
      <c r="D789" s="48">
        <v>4</v>
      </c>
      <c r="E789" s="48">
        <v>4</v>
      </c>
      <c r="F789" s="48">
        <v>4</v>
      </c>
      <c r="G789" s="48">
        <v>5</v>
      </c>
      <c r="H789" s="48">
        <v>5</v>
      </c>
      <c r="I789" s="48">
        <v>5</v>
      </c>
      <c r="J789" s="48">
        <v>5</v>
      </c>
      <c r="K789" s="48">
        <v>5</v>
      </c>
      <c r="L789" s="37"/>
      <c r="M789" s="55" t="str">
        <f>'demand data 2018'!A787</f>
        <v>SMEA20</v>
      </c>
      <c r="N789" s="55">
        <f>'demand data 2018'!B787</f>
        <v>0</v>
      </c>
      <c r="O789" s="55">
        <f>'demand data 2018'!C787</f>
        <v>0</v>
      </c>
      <c r="P789" s="55">
        <f>'demand data 2018'!D787</f>
        <v>0</v>
      </c>
      <c r="Q789" s="55">
        <f>'demand data 2018'!E787</f>
        <v>0</v>
      </c>
      <c r="R789" s="55">
        <f>'demand data 2018'!F787</f>
        <v>0</v>
      </c>
      <c r="S789" s="55">
        <f>'demand data 2018'!G787</f>
        <v>0</v>
      </c>
      <c r="T789" s="55">
        <f>'demand data 2018'!H787</f>
        <v>0</v>
      </c>
      <c r="U789" s="55">
        <f>'demand data 2018'!I787</f>
        <v>0</v>
      </c>
      <c r="V789" s="55">
        <f>'demand data 2018'!J787</f>
        <v>0</v>
      </c>
      <c r="W789" s="34" t="str">
        <f t="shared" si="49"/>
        <v>Different</v>
      </c>
      <c r="X789" s="38">
        <f t="shared" si="50"/>
        <v>4</v>
      </c>
      <c r="Y789" s="34">
        <f t="shared" si="51"/>
        <v>0</v>
      </c>
      <c r="Z789" s="57">
        <f t="shared" si="52"/>
        <v>1</v>
      </c>
    </row>
    <row r="790" spans="2:26" x14ac:dyDescent="0.2">
      <c r="B790" s="46" t="s">
        <v>695</v>
      </c>
      <c r="C790" s="46"/>
      <c r="D790" s="48">
        <v>51</v>
      </c>
      <c r="E790" s="48">
        <v>51</v>
      </c>
      <c r="F790" s="48">
        <v>51</v>
      </c>
      <c r="G790" s="48">
        <v>51</v>
      </c>
      <c r="H790" s="48">
        <v>52</v>
      </c>
      <c r="I790" s="48">
        <v>53</v>
      </c>
      <c r="J790" s="48">
        <v>54</v>
      </c>
      <c r="K790" s="48">
        <v>55</v>
      </c>
      <c r="L790" s="37"/>
      <c r="M790" s="55" t="str">
        <f>'demand data 2018'!A788</f>
        <v>SMEA4Q</v>
      </c>
      <c r="N790" s="55">
        <f>'demand data 2018'!B788</f>
        <v>0</v>
      </c>
      <c r="O790" s="55">
        <f>'demand data 2018'!C788</f>
        <v>0</v>
      </c>
      <c r="P790" s="55">
        <f>'demand data 2018'!D788</f>
        <v>0</v>
      </c>
      <c r="Q790" s="55">
        <f>'demand data 2018'!E788</f>
        <v>0</v>
      </c>
      <c r="R790" s="55">
        <f>'demand data 2018'!F788</f>
        <v>0</v>
      </c>
      <c r="S790" s="55">
        <f>'demand data 2018'!G788</f>
        <v>0</v>
      </c>
      <c r="T790" s="55">
        <f>'demand data 2018'!H788</f>
        <v>0</v>
      </c>
      <c r="U790" s="55">
        <f>'demand data 2018'!I788</f>
        <v>0</v>
      </c>
      <c r="V790" s="55">
        <f>'demand data 2018'!J788</f>
        <v>0</v>
      </c>
      <c r="W790" s="34" t="str">
        <f t="shared" si="49"/>
        <v>Different</v>
      </c>
      <c r="X790" s="38">
        <f t="shared" si="50"/>
        <v>51</v>
      </c>
      <c r="Y790" s="34">
        <f t="shared" si="51"/>
        <v>0</v>
      </c>
      <c r="Z790" s="57">
        <f t="shared" si="52"/>
        <v>1</v>
      </c>
    </row>
    <row r="791" spans="2:26" x14ac:dyDescent="0.2">
      <c r="B791" s="46" t="s">
        <v>696</v>
      </c>
      <c r="C791" s="46"/>
      <c r="D791" s="48">
        <v>51</v>
      </c>
      <c r="E791" s="48">
        <v>51</v>
      </c>
      <c r="F791" s="48">
        <v>51</v>
      </c>
      <c r="G791" s="48">
        <v>51</v>
      </c>
      <c r="H791" s="48">
        <v>52</v>
      </c>
      <c r="I791" s="48">
        <v>53</v>
      </c>
      <c r="J791" s="48">
        <v>54</v>
      </c>
      <c r="K791" s="48">
        <v>55</v>
      </c>
      <c r="L791" s="37"/>
      <c r="M791" s="55" t="str">
        <f>'demand data 2018'!A789</f>
        <v>SMEA4R</v>
      </c>
      <c r="N791" s="55">
        <f>'demand data 2018'!B789</f>
        <v>0</v>
      </c>
      <c r="O791" s="55">
        <f>'demand data 2018'!C789</f>
        <v>0</v>
      </c>
      <c r="P791" s="55">
        <f>'demand data 2018'!D789</f>
        <v>0</v>
      </c>
      <c r="Q791" s="55">
        <f>'demand data 2018'!E789</f>
        <v>0</v>
      </c>
      <c r="R791" s="55">
        <f>'demand data 2018'!F789</f>
        <v>0</v>
      </c>
      <c r="S791" s="55">
        <f>'demand data 2018'!G789</f>
        <v>0</v>
      </c>
      <c r="T791" s="55">
        <f>'demand data 2018'!H789</f>
        <v>0</v>
      </c>
      <c r="U791" s="55">
        <f>'demand data 2018'!I789</f>
        <v>0</v>
      </c>
      <c r="V791" s="55">
        <f>'demand data 2018'!J789</f>
        <v>0</v>
      </c>
      <c r="W791" s="34" t="str">
        <f t="shared" si="49"/>
        <v>Different</v>
      </c>
      <c r="X791" s="38">
        <f t="shared" si="50"/>
        <v>51</v>
      </c>
      <c r="Y791" s="34">
        <f t="shared" si="51"/>
        <v>0</v>
      </c>
      <c r="Z791" s="57">
        <f t="shared" si="52"/>
        <v>1</v>
      </c>
    </row>
    <row r="792" spans="2:26" x14ac:dyDescent="0.2">
      <c r="B792" s="46" t="s">
        <v>640</v>
      </c>
      <c r="C792" s="46"/>
      <c r="D792" s="48">
        <v>1</v>
      </c>
      <c r="E792" s="48">
        <v>1</v>
      </c>
      <c r="F792" s="48">
        <v>1</v>
      </c>
      <c r="G792" s="48">
        <v>1</v>
      </c>
      <c r="H792" s="48">
        <v>1</v>
      </c>
      <c r="I792" s="48">
        <v>1</v>
      </c>
      <c r="J792" s="48">
        <v>1</v>
      </c>
      <c r="K792" s="48">
        <v>1</v>
      </c>
      <c r="L792" s="37"/>
      <c r="M792" s="55" t="str">
        <f>'demand data 2018'!A790</f>
        <v>SPAV1Q</v>
      </c>
      <c r="N792" s="55">
        <f>'demand data 2018'!B790</f>
        <v>0</v>
      </c>
      <c r="O792" s="55">
        <f>'demand data 2018'!C790</f>
        <v>15</v>
      </c>
      <c r="P792" s="55">
        <f>'demand data 2018'!D790</f>
        <v>10</v>
      </c>
      <c r="Q792" s="55">
        <f>'demand data 2018'!E790</f>
        <v>10</v>
      </c>
      <c r="R792" s="55">
        <f>'demand data 2018'!F790</f>
        <v>10</v>
      </c>
      <c r="S792" s="55">
        <f>'demand data 2018'!G790</f>
        <v>10</v>
      </c>
      <c r="T792" s="55">
        <f>'demand data 2018'!H790</f>
        <v>10</v>
      </c>
      <c r="U792" s="55">
        <f>'demand data 2018'!I790</f>
        <v>10</v>
      </c>
      <c r="V792" s="55">
        <f>'demand data 2018'!J790</f>
        <v>10</v>
      </c>
      <c r="W792" s="34" t="str">
        <f t="shared" si="49"/>
        <v>Different</v>
      </c>
      <c r="X792" s="38">
        <f t="shared" si="50"/>
        <v>1</v>
      </c>
      <c r="Y792" s="34">
        <f t="shared" si="51"/>
        <v>15</v>
      </c>
      <c r="Z792" s="57">
        <f t="shared" si="52"/>
        <v>-14</v>
      </c>
    </row>
    <row r="793" spans="2:26" x14ac:dyDescent="0.2">
      <c r="B793" s="46" t="s">
        <v>641</v>
      </c>
      <c r="C793" s="46"/>
      <c r="D793" s="48">
        <v>1</v>
      </c>
      <c r="E793" s="48">
        <v>1</v>
      </c>
      <c r="F793" s="48">
        <v>1</v>
      </c>
      <c r="G793" s="48">
        <v>1</v>
      </c>
      <c r="H793" s="48">
        <v>1</v>
      </c>
      <c r="I793" s="48">
        <v>1</v>
      </c>
      <c r="J793" s="48">
        <v>1</v>
      </c>
      <c r="K793" s="48">
        <v>1</v>
      </c>
      <c r="L793" s="37"/>
      <c r="M793" s="55" t="str">
        <f>'demand data 2018'!A791</f>
        <v>SPAV1R</v>
      </c>
      <c r="N793" s="55">
        <f>'demand data 2018'!B791</f>
        <v>0</v>
      </c>
      <c r="O793" s="55">
        <f>'demand data 2018'!C791</f>
        <v>15</v>
      </c>
      <c r="P793" s="55">
        <f>'demand data 2018'!D791</f>
        <v>10</v>
      </c>
      <c r="Q793" s="55">
        <f>'demand data 2018'!E791</f>
        <v>10</v>
      </c>
      <c r="R793" s="55">
        <f>'demand data 2018'!F791</f>
        <v>10</v>
      </c>
      <c r="S793" s="55">
        <f>'demand data 2018'!G791</f>
        <v>10</v>
      </c>
      <c r="T793" s="55">
        <f>'demand data 2018'!H791</f>
        <v>10</v>
      </c>
      <c r="U793" s="55">
        <f>'demand data 2018'!I791</f>
        <v>10</v>
      </c>
      <c r="V793" s="55">
        <f>'demand data 2018'!J791</f>
        <v>10</v>
      </c>
      <c r="W793" s="34" t="str">
        <f t="shared" si="49"/>
        <v>Different</v>
      </c>
      <c r="X793" s="38">
        <f t="shared" si="50"/>
        <v>1</v>
      </c>
      <c r="Y793" s="34">
        <f t="shared" si="51"/>
        <v>15</v>
      </c>
      <c r="Z793" s="57">
        <f t="shared" si="52"/>
        <v>-14</v>
      </c>
    </row>
    <row r="794" spans="2:26" x14ac:dyDescent="0.2">
      <c r="B794" s="46" t="s">
        <v>90</v>
      </c>
      <c r="C794" s="46"/>
      <c r="D794" s="48">
        <v>0</v>
      </c>
      <c r="E794" s="48">
        <v>0</v>
      </c>
      <c r="F794" s="48">
        <v>0</v>
      </c>
      <c r="G794" s="48">
        <v>0</v>
      </c>
      <c r="H794" s="48">
        <v>0</v>
      </c>
      <c r="I794" s="48">
        <v>0</v>
      </c>
      <c r="J794" s="48">
        <v>0</v>
      </c>
      <c r="K794" s="48">
        <v>0</v>
      </c>
      <c r="L794" s="37"/>
      <c r="M794" s="55" t="str">
        <f>'demand data 2018'!A792</f>
        <v>SPEN4A</v>
      </c>
      <c r="N794" s="55">
        <f>'demand data 2018'!B792</f>
        <v>0</v>
      </c>
      <c r="O794" s="55">
        <f>'demand data 2018'!C792</f>
        <v>61</v>
      </c>
      <c r="P794" s="55">
        <f>'demand data 2018'!D792</f>
        <v>61</v>
      </c>
      <c r="Q794" s="55">
        <f>'demand data 2018'!E792</f>
        <v>62</v>
      </c>
      <c r="R794" s="55">
        <f>'demand data 2018'!F792</f>
        <v>62</v>
      </c>
      <c r="S794" s="55">
        <f>'demand data 2018'!G792</f>
        <v>62</v>
      </c>
      <c r="T794" s="55">
        <f>'demand data 2018'!H792</f>
        <v>62</v>
      </c>
      <c r="U794" s="55">
        <f>'demand data 2018'!I792</f>
        <v>63</v>
      </c>
      <c r="V794" s="55">
        <f>'demand data 2018'!J792</f>
        <v>63</v>
      </c>
      <c r="W794" s="34" t="str">
        <f t="shared" si="49"/>
        <v>Different</v>
      </c>
      <c r="X794" s="38">
        <f t="shared" si="50"/>
        <v>0</v>
      </c>
      <c r="Y794" s="34">
        <f t="shared" si="51"/>
        <v>61</v>
      </c>
      <c r="Z794" s="57">
        <f t="shared" si="52"/>
        <v>0</v>
      </c>
    </row>
    <row r="795" spans="2:26" x14ac:dyDescent="0.2">
      <c r="B795" s="46" t="s">
        <v>91</v>
      </c>
      <c r="C795" s="46"/>
      <c r="D795" s="48">
        <v>0</v>
      </c>
      <c r="E795" s="48">
        <v>0</v>
      </c>
      <c r="F795" s="48">
        <v>0</v>
      </c>
      <c r="G795" s="48">
        <v>0</v>
      </c>
      <c r="H795" s="48">
        <v>0</v>
      </c>
      <c r="I795" s="48">
        <v>0</v>
      </c>
      <c r="J795" s="48">
        <v>0</v>
      </c>
      <c r="K795" s="48">
        <v>0</v>
      </c>
      <c r="L795" s="37"/>
      <c r="M795" s="55" t="str">
        <f>'demand data 2018'!A793</f>
        <v>SPEN4B</v>
      </c>
      <c r="N795" s="55">
        <f>'demand data 2018'!B793</f>
        <v>0</v>
      </c>
      <c r="O795" s="55">
        <f>'demand data 2018'!C793</f>
        <v>61</v>
      </c>
      <c r="P795" s="55">
        <f>'demand data 2018'!D793</f>
        <v>61</v>
      </c>
      <c r="Q795" s="55">
        <f>'demand data 2018'!E793</f>
        <v>62</v>
      </c>
      <c r="R795" s="55">
        <f>'demand data 2018'!F793</f>
        <v>62</v>
      </c>
      <c r="S795" s="55">
        <f>'demand data 2018'!G793</f>
        <v>62</v>
      </c>
      <c r="T795" s="55">
        <f>'demand data 2018'!H793</f>
        <v>62</v>
      </c>
      <c r="U795" s="55">
        <f>'demand data 2018'!I793</f>
        <v>63</v>
      </c>
      <c r="V795" s="55">
        <f>'demand data 2018'!J793</f>
        <v>63</v>
      </c>
      <c r="W795" s="34" t="str">
        <f t="shared" si="49"/>
        <v>Different</v>
      </c>
      <c r="X795" s="38">
        <f t="shared" si="50"/>
        <v>0</v>
      </c>
      <c r="Y795" s="34">
        <f t="shared" si="51"/>
        <v>61</v>
      </c>
      <c r="Z795" s="57">
        <f t="shared" si="52"/>
        <v>0</v>
      </c>
    </row>
    <row r="796" spans="2:26" x14ac:dyDescent="0.2">
      <c r="B796" s="46" t="s">
        <v>394</v>
      </c>
      <c r="C796" s="46"/>
      <c r="D796" s="48">
        <v>14</v>
      </c>
      <c r="E796" s="48">
        <v>14</v>
      </c>
      <c r="F796" s="48">
        <v>14</v>
      </c>
      <c r="G796" s="48">
        <v>14</v>
      </c>
      <c r="H796" s="48">
        <v>14</v>
      </c>
      <c r="I796" s="48">
        <v>14</v>
      </c>
      <c r="J796" s="48">
        <v>14</v>
      </c>
      <c r="K796" s="48">
        <v>14</v>
      </c>
      <c r="L796" s="37"/>
      <c r="M796" s="55" t="str">
        <f>'demand data 2018'!A794</f>
        <v>SPIT10</v>
      </c>
      <c r="N796" s="55">
        <f>'demand data 2018'!B794</f>
        <v>0</v>
      </c>
      <c r="O796" s="55">
        <f>'demand data 2018'!C794</f>
        <v>0</v>
      </c>
      <c r="P796" s="55">
        <f>'demand data 2018'!D794</f>
        <v>0</v>
      </c>
      <c r="Q796" s="55">
        <f>'demand data 2018'!E794</f>
        <v>0</v>
      </c>
      <c r="R796" s="55">
        <f>'demand data 2018'!F794</f>
        <v>0</v>
      </c>
      <c r="S796" s="55">
        <f>'demand data 2018'!G794</f>
        <v>0</v>
      </c>
      <c r="T796" s="55">
        <f>'demand data 2018'!H794</f>
        <v>0</v>
      </c>
      <c r="U796" s="55">
        <f>'demand data 2018'!I794</f>
        <v>0</v>
      </c>
      <c r="V796" s="55">
        <f>'demand data 2018'!J794</f>
        <v>0</v>
      </c>
      <c r="W796" s="34" t="str">
        <f t="shared" si="49"/>
        <v>Different</v>
      </c>
      <c r="X796" s="38">
        <f t="shared" si="50"/>
        <v>14</v>
      </c>
      <c r="Y796" s="34">
        <f t="shared" si="51"/>
        <v>0</v>
      </c>
      <c r="Z796" s="57">
        <f t="shared" si="52"/>
        <v>1</v>
      </c>
    </row>
    <row r="797" spans="2:26" x14ac:dyDescent="0.2">
      <c r="B797" s="46" t="s">
        <v>395</v>
      </c>
      <c r="C797" s="46"/>
      <c r="D797" s="48">
        <v>14</v>
      </c>
      <c r="E797" s="48">
        <v>14</v>
      </c>
      <c r="F797" s="48">
        <v>14</v>
      </c>
      <c r="G797" s="48">
        <v>14</v>
      </c>
      <c r="H797" s="48">
        <v>14</v>
      </c>
      <c r="I797" s="48">
        <v>14</v>
      </c>
      <c r="J797" s="48">
        <v>14</v>
      </c>
      <c r="K797" s="48">
        <v>14</v>
      </c>
      <c r="L797" s="37"/>
      <c r="M797" s="55" t="str">
        <f>'demand data 2018'!A795</f>
        <v>SPIT20</v>
      </c>
      <c r="N797" s="55">
        <f>'demand data 2018'!B795</f>
        <v>0</v>
      </c>
      <c r="O797" s="55">
        <f>'demand data 2018'!C795</f>
        <v>0</v>
      </c>
      <c r="P797" s="55">
        <f>'demand data 2018'!D795</f>
        <v>0</v>
      </c>
      <c r="Q797" s="55">
        <f>'demand data 2018'!E795</f>
        <v>0</v>
      </c>
      <c r="R797" s="55">
        <f>'demand data 2018'!F795</f>
        <v>0</v>
      </c>
      <c r="S797" s="55">
        <f>'demand data 2018'!G795</f>
        <v>0</v>
      </c>
      <c r="T797" s="55">
        <f>'demand data 2018'!H795</f>
        <v>0</v>
      </c>
      <c r="U797" s="55">
        <f>'demand data 2018'!I795</f>
        <v>0</v>
      </c>
      <c r="V797" s="55">
        <f>'demand data 2018'!J795</f>
        <v>0</v>
      </c>
      <c r="W797" s="34" t="str">
        <f t="shared" si="49"/>
        <v>Different</v>
      </c>
      <c r="X797" s="38">
        <f t="shared" si="50"/>
        <v>14</v>
      </c>
      <c r="Y797" s="34">
        <f t="shared" si="51"/>
        <v>0</v>
      </c>
      <c r="Z797" s="57">
        <f t="shared" si="52"/>
        <v>1</v>
      </c>
    </row>
    <row r="798" spans="2:26" x14ac:dyDescent="0.2">
      <c r="B798" s="46" t="s">
        <v>666</v>
      </c>
      <c r="C798" s="46"/>
      <c r="D798" s="48">
        <v>28</v>
      </c>
      <c r="E798" s="48">
        <v>28</v>
      </c>
      <c r="F798" s="48">
        <v>28</v>
      </c>
      <c r="G798" s="48">
        <v>28</v>
      </c>
      <c r="H798" s="48">
        <v>28</v>
      </c>
      <c r="I798" s="48">
        <v>28</v>
      </c>
      <c r="J798" s="48">
        <v>28</v>
      </c>
      <c r="K798" s="48">
        <v>28</v>
      </c>
      <c r="L798" s="37"/>
      <c r="M798" s="55" t="str">
        <f>'demand data 2018'!A796</f>
        <v>SPLN40</v>
      </c>
      <c r="N798" s="55">
        <f>'demand data 2018'!B796</f>
        <v>0</v>
      </c>
      <c r="O798" s="55">
        <f>'demand data 2018'!C796</f>
        <v>0</v>
      </c>
      <c r="P798" s="55">
        <f>'demand data 2018'!D796</f>
        <v>0</v>
      </c>
      <c r="Q798" s="55">
        <f>'demand data 2018'!E796</f>
        <v>0</v>
      </c>
      <c r="R798" s="55">
        <f>'demand data 2018'!F796</f>
        <v>0</v>
      </c>
      <c r="S798" s="55">
        <f>'demand data 2018'!G796</f>
        <v>0</v>
      </c>
      <c r="T798" s="55">
        <f>'demand data 2018'!H796</f>
        <v>0</v>
      </c>
      <c r="U798" s="55">
        <f>'demand data 2018'!I796</f>
        <v>0</v>
      </c>
      <c r="V798" s="55">
        <f>'demand data 2018'!J796</f>
        <v>0</v>
      </c>
      <c r="W798" s="34" t="str">
        <f t="shared" si="49"/>
        <v>Different</v>
      </c>
      <c r="X798" s="38">
        <f t="shared" si="50"/>
        <v>28</v>
      </c>
      <c r="Y798" s="34">
        <f t="shared" si="51"/>
        <v>0</v>
      </c>
      <c r="Z798" s="57">
        <f t="shared" si="52"/>
        <v>1</v>
      </c>
    </row>
    <row r="799" spans="2:26" x14ac:dyDescent="0.2">
      <c r="B799" s="46" t="s">
        <v>561</v>
      </c>
      <c r="C799" s="46"/>
      <c r="D799" s="48">
        <v>146</v>
      </c>
      <c r="E799" s="48">
        <v>147</v>
      </c>
      <c r="F799" s="48">
        <v>147</v>
      </c>
      <c r="G799" s="48">
        <v>140</v>
      </c>
      <c r="H799" s="48">
        <v>141</v>
      </c>
      <c r="I799" s="48">
        <v>142</v>
      </c>
      <c r="J799" s="48">
        <v>142</v>
      </c>
      <c r="K799" s="48">
        <v>143</v>
      </c>
      <c r="L799" s="37"/>
      <c r="M799" s="55" t="str">
        <f>'demand data 2018'!A797</f>
        <v>SSHI20</v>
      </c>
      <c r="N799" s="55">
        <f>'demand data 2018'!B797</f>
        <v>0</v>
      </c>
      <c r="O799" s="55">
        <f>'demand data 2018'!C797</f>
        <v>44</v>
      </c>
      <c r="P799" s="55">
        <f>'demand data 2018'!D797</f>
        <v>44</v>
      </c>
      <c r="Q799" s="55">
        <f>'demand data 2018'!E797</f>
        <v>44</v>
      </c>
      <c r="R799" s="55">
        <f>'demand data 2018'!F797</f>
        <v>45</v>
      </c>
      <c r="S799" s="55">
        <f>'demand data 2018'!G797</f>
        <v>45</v>
      </c>
      <c r="T799" s="55">
        <f>'demand data 2018'!H797</f>
        <v>45</v>
      </c>
      <c r="U799" s="55">
        <f>'demand data 2018'!I797</f>
        <v>45</v>
      </c>
      <c r="V799" s="55">
        <f>'demand data 2018'!J797</f>
        <v>45</v>
      </c>
      <c r="W799" s="34" t="str">
        <f t="shared" si="49"/>
        <v>Different</v>
      </c>
      <c r="X799" s="38">
        <f t="shared" si="50"/>
        <v>147</v>
      </c>
      <c r="Y799" s="34">
        <f t="shared" si="51"/>
        <v>44</v>
      </c>
      <c r="Z799" s="57">
        <f t="shared" si="52"/>
        <v>0.70068027210884354</v>
      </c>
    </row>
    <row r="800" spans="2:26" x14ac:dyDescent="0.2">
      <c r="B800" s="46" t="s">
        <v>798</v>
      </c>
      <c r="C800" s="46"/>
      <c r="D800" s="48">
        <v>0</v>
      </c>
      <c r="E800" s="48">
        <v>0</v>
      </c>
      <c r="F800" s="48">
        <v>0</v>
      </c>
      <c r="G800" s="48">
        <v>0</v>
      </c>
      <c r="H800" s="48">
        <v>0</v>
      </c>
      <c r="I800" s="48">
        <v>0</v>
      </c>
      <c r="J800" s="48">
        <v>0</v>
      </c>
      <c r="K800" s="48">
        <v>0</v>
      </c>
      <c r="L800" s="37"/>
      <c r="M800" s="55" t="str">
        <f>'demand data 2018'!A798</f>
        <v>STAH4A</v>
      </c>
      <c r="N800" s="55">
        <f>'demand data 2018'!B798</f>
        <v>0</v>
      </c>
      <c r="O800" s="55">
        <f>'demand data 2018'!C798</f>
        <v>139</v>
      </c>
      <c r="P800" s="55">
        <f>'demand data 2018'!D798</f>
        <v>133</v>
      </c>
      <c r="Q800" s="55">
        <f>'demand data 2018'!E798</f>
        <v>141</v>
      </c>
      <c r="R800" s="55">
        <f>'demand data 2018'!F798</f>
        <v>149</v>
      </c>
      <c r="S800" s="55">
        <f>'demand data 2018'!G798</f>
        <v>148</v>
      </c>
      <c r="T800" s="55">
        <f>'demand data 2018'!H798</f>
        <v>147</v>
      </c>
      <c r="U800" s="55">
        <f>'demand data 2018'!I798</f>
        <v>146</v>
      </c>
      <c r="V800" s="55">
        <f>'demand data 2018'!J798</f>
        <v>146</v>
      </c>
      <c r="W800" s="34" t="str">
        <f t="shared" si="49"/>
        <v>Different</v>
      </c>
      <c r="X800" s="38">
        <f t="shared" si="50"/>
        <v>0</v>
      </c>
      <c r="Y800" s="34">
        <f t="shared" si="51"/>
        <v>139</v>
      </c>
      <c r="Z800" s="57">
        <f t="shared" si="52"/>
        <v>0</v>
      </c>
    </row>
    <row r="801" spans="2:26" x14ac:dyDescent="0.2">
      <c r="B801" s="46" t="s">
        <v>642</v>
      </c>
      <c r="C801" s="46"/>
      <c r="D801" s="48">
        <v>0</v>
      </c>
      <c r="E801" s="48">
        <v>0</v>
      </c>
      <c r="F801" s="48">
        <v>0</v>
      </c>
      <c r="G801" s="48">
        <v>0</v>
      </c>
      <c r="H801" s="48">
        <v>0</v>
      </c>
      <c r="I801" s="48">
        <v>0</v>
      </c>
      <c r="J801" s="48">
        <v>0</v>
      </c>
      <c r="K801" s="48">
        <v>0</v>
      </c>
      <c r="L801" s="37"/>
      <c r="M801" s="55" t="str">
        <f>'demand data 2018'!A799</f>
        <v>STAH4B</v>
      </c>
      <c r="N801" s="55">
        <f>'demand data 2018'!B799</f>
        <v>0</v>
      </c>
      <c r="O801" s="55">
        <f>'demand data 2018'!C799</f>
        <v>139</v>
      </c>
      <c r="P801" s="55">
        <f>'demand data 2018'!D799</f>
        <v>133</v>
      </c>
      <c r="Q801" s="55">
        <f>'demand data 2018'!E799</f>
        <v>141</v>
      </c>
      <c r="R801" s="55">
        <f>'demand data 2018'!F799</f>
        <v>149</v>
      </c>
      <c r="S801" s="55">
        <f>'demand data 2018'!G799</f>
        <v>148</v>
      </c>
      <c r="T801" s="55">
        <f>'demand data 2018'!H799</f>
        <v>147</v>
      </c>
      <c r="U801" s="55">
        <f>'demand data 2018'!I799</f>
        <v>146</v>
      </c>
      <c r="V801" s="55">
        <f>'demand data 2018'!J799</f>
        <v>146</v>
      </c>
      <c r="W801" s="34" t="str">
        <f t="shared" si="49"/>
        <v>Different</v>
      </c>
      <c r="X801" s="38">
        <f t="shared" si="50"/>
        <v>0</v>
      </c>
      <c r="Y801" s="34">
        <f t="shared" si="51"/>
        <v>139</v>
      </c>
      <c r="Z801" s="57">
        <f t="shared" si="52"/>
        <v>0</v>
      </c>
    </row>
    <row r="802" spans="2:26" x14ac:dyDescent="0.2">
      <c r="B802" s="46" t="s">
        <v>643</v>
      </c>
      <c r="C802" s="46"/>
      <c r="D802" s="48">
        <v>0</v>
      </c>
      <c r="E802" s="48">
        <v>0</v>
      </c>
      <c r="F802" s="48">
        <v>0</v>
      </c>
      <c r="G802" s="48">
        <v>0</v>
      </c>
      <c r="H802" s="48">
        <v>0</v>
      </c>
      <c r="I802" s="48">
        <v>0</v>
      </c>
      <c r="J802" s="48">
        <v>0</v>
      </c>
      <c r="K802" s="48">
        <v>0</v>
      </c>
      <c r="L802" s="37"/>
      <c r="M802" s="55" t="str">
        <f>'demand data 2018'!A800</f>
        <v>STAL20</v>
      </c>
      <c r="N802" s="55">
        <f>'demand data 2018'!B800</f>
        <v>0</v>
      </c>
      <c r="O802" s="55">
        <f>'demand data 2018'!C800</f>
        <v>316</v>
      </c>
      <c r="P802" s="55">
        <f>'demand data 2018'!D800</f>
        <v>303</v>
      </c>
      <c r="Q802" s="55">
        <f>'demand data 2018'!E800</f>
        <v>302</v>
      </c>
      <c r="R802" s="55">
        <f>'demand data 2018'!F800</f>
        <v>305</v>
      </c>
      <c r="S802" s="55">
        <f>'demand data 2018'!G800</f>
        <v>304</v>
      </c>
      <c r="T802" s="55">
        <f>'demand data 2018'!H800</f>
        <v>302</v>
      </c>
      <c r="U802" s="55">
        <f>'demand data 2018'!I800</f>
        <v>300</v>
      </c>
      <c r="V802" s="55">
        <f>'demand data 2018'!J800</f>
        <v>299</v>
      </c>
      <c r="W802" s="34" t="str">
        <f t="shared" si="49"/>
        <v>Different</v>
      </c>
      <c r="X802" s="38">
        <f t="shared" si="50"/>
        <v>0</v>
      </c>
      <c r="Y802" s="34">
        <f t="shared" si="51"/>
        <v>316</v>
      </c>
      <c r="Z802" s="57">
        <f t="shared" si="52"/>
        <v>0</v>
      </c>
    </row>
    <row r="803" spans="2:26" x14ac:dyDescent="0.2">
      <c r="B803" s="46" t="s">
        <v>104</v>
      </c>
      <c r="C803" s="46"/>
      <c r="D803" s="48">
        <v>0</v>
      </c>
      <c r="E803" s="48">
        <v>0</v>
      </c>
      <c r="F803" s="48">
        <v>0</v>
      </c>
      <c r="G803" s="48">
        <v>0</v>
      </c>
      <c r="H803" s="48">
        <v>0</v>
      </c>
      <c r="I803" s="48">
        <v>0</v>
      </c>
      <c r="J803" s="48">
        <v>0</v>
      </c>
      <c r="K803" s="48">
        <v>0</v>
      </c>
      <c r="L803" s="37"/>
      <c r="M803" s="55" t="str">
        <f>'demand data 2018'!A801</f>
        <v>STAL40</v>
      </c>
      <c r="N803" s="55">
        <f>'demand data 2018'!B801</f>
        <v>0</v>
      </c>
      <c r="O803" s="55">
        <f>'demand data 2018'!C801</f>
        <v>0</v>
      </c>
      <c r="P803" s="55">
        <f>'demand data 2018'!D801</f>
        <v>0</v>
      </c>
      <c r="Q803" s="55">
        <f>'demand data 2018'!E801</f>
        <v>0</v>
      </c>
      <c r="R803" s="55">
        <f>'demand data 2018'!F801</f>
        <v>0</v>
      </c>
      <c r="S803" s="55">
        <f>'demand data 2018'!G801</f>
        <v>0</v>
      </c>
      <c r="T803" s="55">
        <f>'demand data 2018'!H801</f>
        <v>0</v>
      </c>
      <c r="U803" s="55">
        <f>'demand data 2018'!I801</f>
        <v>0</v>
      </c>
      <c r="V803" s="55">
        <f>'demand data 2018'!J801</f>
        <v>0</v>
      </c>
      <c r="W803" s="34" t="str">
        <f t="shared" si="49"/>
        <v>Different</v>
      </c>
      <c r="X803" s="38">
        <f t="shared" si="50"/>
        <v>0</v>
      </c>
      <c r="Y803" s="34">
        <f t="shared" si="51"/>
        <v>0</v>
      </c>
      <c r="Z803" s="57">
        <f t="shared" si="52"/>
        <v>0</v>
      </c>
    </row>
    <row r="804" spans="2:26" x14ac:dyDescent="0.2">
      <c r="B804" s="46" t="s">
        <v>559</v>
      </c>
      <c r="C804" s="46"/>
      <c r="D804" s="48">
        <v>144</v>
      </c>
      <c r="E804" s="48">
        <v>145</v>
      </c>
      <c r="F804" s="48">
        <v>146</v>
      </c>
      <c r="G804" s="48">
        <v>146</v>
      </c>
      <c r="H804" s="48">
        <v>147</v>
      </c>
      <c r="I804" s="48">
        <v>148</v>
      </c>
      <c r="J804" s="48">
        <v>148</v>
      </c>
      <c r="K804" s="48">
        <v>149</v>
      </c>
      <c r="L804" s="37"/>
      <c r="M804" s="55" t="str">
        <f>'demand data 2018'!A802</f>
        <v>STAY40</v>
      </c>
      <c r="N804" s="55">
        <f>'demand data 2018'!B802</f>
        <v>0</v>
      </c>
      <c r="O804" s="55">
        <f>'demand data 2018'!C802</f>
        <v>197</v>
      </c>
      <c r="P804" s="55">
        <f>'demand data 2018'!D802</f>
        <v>203</v>
      </c>
      <c r="Q804" s="55">
        <f>'demand data 2018'!E802</f>
        <v>205</v>
      </c>
      <c r="R804" s="55">
        <f>'demand data 2018'!F802</f>
        <v>209</v>
      </c>
      <c r="S804" s="55">
        <f>'demand data 2018'!G802</f>
        <v>213</v>
      </c>
      <c r="T804" s="55">
        <f>'demand data 2018'!H802</f>
        <v>218</v>
      </c>
      <c r="U804" s="55">
        <f>'demand data 2018'!I802</f>
        <v>223</v>
      </c>
      <c r="V804" s="55">
        <f>'demand data 2018'!J802</f>
        <v>228</v>
      </c>
      <c r="W804" s="34" t="str">
        <f t="shared" si="49"/>
        <v>Different</v>
      </c>
      <c r="X804" s="38">
        <f t="shared" si="50"/>
        <v>145</v>
      </c>
      <c r="Y804" s="34">
        <f t="shared" si="51"/>
        <v>197</v>
      </c>
      <c r="Z804" s="57">
        <f t="shared" si="52"/>
        <v>-0.35862068965517241</v>
      </c>
    </row>
    <row r="805" spans="2:26" x14ac:dyDescent="0.2">
      <c r="B805" s="46" t="s">
        <v>799</v>
      </c>
      <c r="C805" s="46"/>
      <c r="D805" s="48">
        <v>0</v>
      </c>
      <c r="E805" s="48">
        <v>0</v>
      </c>
      <c r="F805" s="48">
        <v>0</v>
      </c>
      <c r="G805" s="48">
        <v>0</v>
      </c>
      <c r="H805" s="48">
        <v>0</v>
      </c>
      <c r="I805" s="48">
        <v>0</v>
      </c>
      <c r="J805" s="48">
        <v>0</v>
      </c>
      <c r="K805" s="48">
        <v>0</v>
      </c>
      <c r="L805" s="37"/>
      <c r="M805" s="55" t="str">
        <f>'demand data 2018'!A803</f>
        <v>STAY4A</v>
      </c>
      <c r="N805" s="55">
        <f>'demand data 2018'!B803</f>
        <v>0</v>
      </c>
      <c r="O805" s="55">
        <f>'demand data 2018'!C803</f>
        <v>0</v>
      </c>
      <c r="P805" s="55">
        <f>'demand data 2018'!D803</f>
        <v>0</v>
      </c>
      <c r="Q805" s="55">
        <f>'demand data 2018'!E803</f>
        <v>0</v>
      </c>
      <c r="R805" s="55">
        <f>'demand data 2018'!F803</f>
        <v>0</v>
      </c>
      <c r="S805" s="55">
        <f>'demand data 2018'!G803</f>
        <v>0</v>
      </c>
      <c r="T805" s="55">
        <f>'demand data 2018'!H803</f>
        <v>0</v>
      </c>
      <c r="U805" s="55">
        <f>'demand data 2018'!I803</f>
        <v>0</v>
      </c>
      <c r="V805" s="55">
        <f>'demand data 2018'!J803</f>
        <v>0</v>
      </c>
      <c r="W805" s="34" t="str">
        <f t="shared" si="49"/>
        <v>Different</v>
      </c>
      <c r="X805" s="38">
        <f t="shared" si="50"/>
        <v>0</v>
      </c>
      <c r="Y805" s="34">
        <f t="shared" si="51"/>
        <v>0</v>
      </c>
      <c r="Z805" s="57">
        <f t="shared" si="52"/>
        <v>0</v>
      </c>
    </row>
    <row r="806" spans="2:26" x14ac:dyDescent="0.2">
      <c r="B806" s="46" t="s">
        <v>487</v>
      </c>
      <c r="C806" s="46"/>
      <c r="D806" s="48">
        <v>100</v>
      </c>
      <c r="E806" s="48">
        <v>100</v>
      </c>
      <c r="F806" s="48">
        <v>101</v>
      </c>
      <c r="G806" s="48">
        <v>101</v>
      </c>
      <c r="H806" s="48">
        <v>102</v>
      </c>
      <c r="I806" s="48">
        <v>102</v>
      </c>
      <c r="J806" s="48">
        <v>103</v>
      </c>
      <c r="K806" s="48">
        <v>104</v>
      </c>
      <c r="L806" s="37"/>
      <c r="M806" s="55" t="str">
        <f>'demand data 2018'!A804</f>
        <v>STEW20</v>
      </c>
      <c r="N806" s="55">
        <f>'demand data 2018'!B804</f>
        <v>0</v>
      </c>
      <c r="O806" s="55">
        <f>'demand data 2018'!C804</f>
        <v>295</v>
      </c>
      <c r="P806" s="55">
        <f>'demand data 2018'!D804</f>
        <v>296</v>
      </c>
      <c r="Q806" s="55">
        <f>'demand data 2018'!E804</f>
        <v>298</v>
      </c>
      <c r="R806" s="55">
        <f>'demand data 2018'!F804</f>
        <v>299</v>
      </c>
      <c r="S806" s="55">
        <f>'demand data 2018'!G804</f>
        <v>301</v>
      </c>
      <c r="T806" s="55">
        <f>'demand data 2018'!H804</f>
        <v>302</v>
      </c>
      <c r="U806" s="55">
        <f>'demand data 2018'!I804</f>
        <v>303</v>
      </c>
      <c r="V806" s="55">
        <f>'demand data 2018'!J804</f>
        <v>305</v>
      </c>
      <c r="W806" s="34" t="str">
        <f t="shared" si="49"/>
        <v>Different</v>
      </c>
      <c r="X806" s="38">
        <f t="shared" si="50"/>
        <v>100</v>
      </c>
      <c r="Y806" s="34">
        <f t="shared" si="51"/>
        <v>295</v>
      </c>
      <c r="Z806" s="57">
        <f t="shared" si="52"/>
        <v>-1.95</v>
      </c>
    </row>
    <row r="807" spans="2:26" x14ac:dyDescent="0.2">
      <c r="B807" s="46" t="s">
        <v>488</v>
      </c>
      <c r="C807" s="46"/>
      <c r="D807" s="48">
        <v>100</v>
      </c>
      <c r="E807" s="48">
        <v>100</v>
      </c>
      <c r="F807" s="48">
        <v>101</v>
      </c>
      <c r="G807" s="48">
        <v>101</v>
      </c>
      <c r="H807" s="48">
        <v>102</v>
      </c>
      <c r="I807" s="48">
        <v>102</v>
      </c>
      <c r="J807" s="48">
        <v>103</v>
      </c>
      <c r="K807" s="48">
        <v>104</v>
      </c>
      <c r="L807" s="37"/>
      <c r="M807" s="55" t="str">
        <f>'demand data 2018'!A805</f>
        <v>STEW2A</v>
      </c>
      <c r="N807" s="55">
        <f>'demand data 2018'!B805</f>
        <v>0</v>
      </c>
      <c r="O807" s="55">
        <f>'demand data 2018'!C805</f>
        <v>89</v>
      </c>
      <c r="P807" s="55">
        <f>'demand data 2018'!D805</f>
        <v>90</v>
      </c>
      <c r="Q807" s="55">
        <f>'demand data 2018'!E805</f>
        <v>90</v>
      </c>
      <c r="R807" s="55">
        <f>'demand data 2018'!F805</f>
        <v>90</v>
      </c>
      <c r="S807" s="55">
        <f>'demand data 2018'!G805</f>
        <v>91</v>
      </c>
      <c r="T807" s="55">
        <f>'demand data 2018'!H805</f>
        <v>91</v>
      </c>
      <c r="U807" s="55">
        <f>'demand data 2018'!I805</f>
        <v>92</v>
      </c>
      <c r="V807" s="55">
        <f>'demand data 2018'!J805</f>
        <v>92</v>
      </c>
      <c r="W807" s="34" t="str">
        <f t="shared" si="49"/>
        <v>Different</v>
      </c>
      <c r="X807" s="38">
        <f t="shared" si="50"/>
        <v>100</v>
      </c>
      <c r="Y807" s="34">
        <f t="shared" si="51"/>
        <v>89</v>
      </c>
      <c r="Z807" s="57">
        <f t="shared" si="52"/>
        <v>0.11</v>
      </c>
    </row>
    <row r="808" spans="2:26" x14ac:dyDescent="0.2">
      <c r="B808" s="46" t="s">
        <v>800</v>
      </c>
      <c r="C808" s="46"/>
      <c r="D808" s="48">
        <v>0</v>
      </c>
      <c r="E808" s="48">
        <v>0</v>
      </c>
      <c r="F808" s="48">
        <v>0</v>
      </c>
      <c r="G808" s="48">
        <v>0</v>
      </c>
      <c r="H808" s="48">
        <v>0</v>
      </c>
      <c r="I808" s="48">
        <v>0</v>
      </c>
      <c r="J808" s="48">
        <v>0</v>
      </c>
      <c r="K808" s="48">
        <v>0</v>
      </c>
      <c r="L808" s="37"/>
      <c r="M808" s="55" t="str">
        <f>'demand data 2018'!A806</f>
        <v>STEW40</v>
      </c>
      <c r="N808" s="55">
        <f>'demand data 2018'!B806</f>
        <v>0</v>
      </c>
      <c r="O808" s="55">
        <f>'demand data 2018'!C806</f>
        <v>0</v>
      </c>
      <c r="P808" s="55">
        <f>'demand data 2018'!D806</f>
        <v>0</v>
      </c>
      <c r="Q808" s="55">
        <f>'demand data 2018'!E806</f>
        <v>0</v>
      </c>
      <c r="R808" s="55">
        <f>'demand data 2018'!F806</f>
        <v>0</v>
      </c>
      <c r="S808" s="55">
        <f>'demand data 2018'!G806</f>
        <v>0</v>
      </c>
      <c r="T808" s="55">
        <f>'demand data 2018'!H806</f>
        <v>0</v>
      </c>
      <c r="U808" s="55">
        <f>'demand data 2018'!I806</f>
        <v>0</v>
      </c>
      <c r="V808" s="55">
        <f>'demand data 2018'!J806</f>
        <v>0</v>
      </c>
      <c r="W808" s="34" t="str">
        <f t="shared" si="49"/>
        <v>Different</v>
      </c>
      <c r="X808" s="38">
        <f t="shared" si="50"/>
        <v>0</v>
      </c>
      <c r="Y808" s="34">
        <f t="shared" si="51"/>
        <v>0</v>
      </c>
      <c r="Z808" s="57">
        <f t="shared" si="52"/>
        <v>0</v>
      </c>
    </row>
    <row r="809" spans="2:26" x14ac:dyDescent="0.2">
      <c r="B809" s="46" t="s">
        <v>801</v>
      </c>
      <c r="C809" s="46"/>
      <c r="D809" s="48">
        <v>0</v>
      </c>
      <c r="E809" s="48">
        <v>0</v>
      </c>
      <c r="F809" s="48">
        <v>0</v>
      </c>
      <c r="G809" s="48">
        <v>0</v>
      </c>
      <c r="H809" s="48">
        <v>0</v>
      </c>
      <c r="I809" s="48">
        <v>0</v>
      </c>
      <c r="J809" s="48">
        <v>0</v>
      </c>
      <c r="K809" s="48">
        <v>0</v>
      </c>
      <c r="L809" s="37"/>
      <c r="M809" s="55" t="str">
        <f>'demand data 2018'!A807</f>
        <v>STHA20</v>
      </c>
      <c r="N809" s="55">
        <f>'demand data 2018'!B807</f>
        <v>0</v>
      </c>
      <c r="O809" s="55">
        <f>'demand data 2018'!C807</f>
        <v>0</v>
      </c>
      <c r="P809" s="55">
        <f>'demand data 2018'!D807</f>
        <v>0</v>
      </c>
      <c r="Q809" s="55">
        <f>'demand data 2018'!E807</f>
        <v>0</v>
      </c>
      <c r="R809" s="55">
        <f>'demand data 2018'!F807</f>
        <v>0</v>
      </c>
      <c r="S809" s="55">
        <f>'demand data 2018'!G807</f>
        <v>0</v>
      </c>
      <c r="T809" s="55">
        <f>'demand data 2018'!H807</f>
        <v>0</v>
      </c>
      <c r="U809" s="55">
        <f>'demand data 2018'!I807</f>
        <v>0</v>
      </c>
      <c r="V809" s="55">
        <f>'demand data 2018'!J807</f>
        <v>0</v>
      </c>
      <c r="W809" s="34" t="str">
        <f t="shared" si="49"/>
        <v>Different</v>
      </c>
      <c r="X809" s="38">
        <f t="shared" si="50"/>
        <v>0</v>
      </c>
      <c r="Y809" s="34">
        <f t="shared" si="51"/>
        <v>0</v>
      </c>
      <c r="Z809" s="57">
        <f t="shared" si="52"/>
        <v>0</v>
      </c>
    </row>
    <row r="810" spans="2:26" x14ac:dyDescent="0.2">
      <c r="B810" s="46" t="s">
        <v>667</v>
      </c>
      <c r="C810" s="46"/>
      <c r="D810" s="48">
        <v>2</v>
      </c>
      <c r="E810" s="48">
        <v>2</v>
      </c>
      <c r="F810" s="48">
        <v>2</v>
      </c>
      <c r="G810" s="48">
        <v>2</v>
      </c>
      <c r="H810" s="48">
        <v>2</v>
      </c>
      <c r="I810" s="48">
        <v>2</v>
      </c>
      <c r="J810" s="48">
        <v>2</v>
      </c>
      <c r="K810" s="48">
        <v>2</v>
      </c>
      <c r="L810" s="37"/>
      <c r="M810" s="55" t="str">
        <f>'demand data 2018'!A808</f>
        <v>STHA2A</v>
      </c>
      <c r="N810" s="55">
        <f>'demand data 2018'!B808</f>
        <v>0</v>
      </c>
      <c r="O810" s="55">
        <f>'demand data 2018'!C808</f>
        <v>24</v>
      </c>
      <c r="P810" s="55">
        <f>'demand data 2018'!D808</f>
        <v>24</v>
      </c>
      <c r="Q810" s="55">
        <f>'demand data 2018'!E808</f>
        <v>24</v>
      </c>
      <c r="R810" s="55">
        <f>'demand data 2018'!F808</f>
        <v>24</v>
      </c>
      <c r="S810" s="55">
        <f>'demand data 2018'!G808</f>
        <v>24</v>
      </c>
      <c r="T810" s="55">
        <f>'demand data 2018'!H808</f>
        <v>24</v>
      </c>
      <c r="U810" s="55">
        <f>'demand data 2018'!I808</f>
        <v>24</v>
      </c>
      <c r="V810" s="55">
        <f>'demand data 2018'!J808</f>
        <v>24</v>
      </c>
      <c r="W810" s="34" t="str">
        <f t="shared" si="49"/>
        <v>Different</v>
      </c>
      <c r="X810" s="38">
        <f t="shared" si="50"/>
        <v>2</v>
      </c>
      <c r="Y810" s="34">
        <f t="shared" si="51"/>
        <v>24</v>
      </c>
      <c r="Z810" s="57">
        <f t="shared" si="52"/>
        <v>-11</v>
      </c>
    </row>
    <row r="811" spans="2:26" x14ac:dyDescent="0.2">
      <c r="B811" s="46" t="s">
        <v>668</v>
      </c>
      <c r="C811" s="46"/>
      <c r="D811" s="48">
        <v>2</v>
      </c>
      <c r="E811" s="48">
        <v>2</v>
      </c>
      <c r="F811" s="48">
        <v>2</v>
      </c>
      <c r="G811" s="48">
        <v>2</v>
      </c>
      <c r="H811" s="48">
        <v>2</v>
      </c>
      <c r="I811" s="48">
        <v>2</v>
      </c>
      <c r="J811" s="48">
        <v>2</v>
      </c>
      <c r="K811" s="48">
        <v>2</v>
      </c>
      <c r="L811" s="37"/>
      <c r="M811" s="55" t="str">
        <f>'demand data 2018'!A809</f>
        <v>STHA2B</v>
      </c>
      <c r="N811" s="55">
        <f>'demand data 2018'!B809</f>
        <v>0</v>
      </c>
      <c r="O811" s="55">
        <f>'demand data 2018'!C809</f>
        <v>24</v>
      </c>
      <c r="P811" s="55">
        <f>'demand data 2018'!D809</f>
        <v>24</v>
      </c>
      <c r="Q811" s="55">
        <f>'demand data 2018'!E809</f>
        <v>24</v>
      </c>
      <c r="R811" s="55">
        <f>'demand data 2018'!F809</f>
        <v>24</v>
      </c>
      <c r="S811" s="55">
        <f>'demand data 2018'!G809</f>
        <v>24</v>
      </c>
      <c r="T811" s="55">
        <f>'demand data 2018'!H809</f>
        <v>24</v>
      </c>
      <c r="U811" s="55">
        <f>'demand data 2018'!I809</f>
        <v>24</v>
      </c>
      <c r="V811" s="55">
        <f>'demand data 2018'!J809</f>
        <v>24</v>
      </c>
      <c r="W811" s="34" t="str">
        <f t="shared" si="49"/>
        <v>Different</v>
      </c>
      <c r="X811" s="38">
        <f t="shared" si="50"/>
        <v>2</v>
      </c>
      <c r="Y811" s="34">
        <f t="shared" si="51"/>
        <v>24</v>
      </c>
      <c r="Z811" s="57">
        <f t="shared" si="52"/>
        <v>-11</v>
      </c>
    </row>
    <row r="812" spans="2:26" x14ac:dyDescent="0.2">
      <c r="B812" s="46" t="s">
        <v>669</v>
      </c>
      <c r="C812" s="46"/>
      <c r="D812" s="48">
        <v>-2</v>
      </c>
      <c r="E812" s="48">
        <v>-2</v>
      </c>
      <c r="F812" s="48">
        <v>-2</v>
      </c>
      <c r="G812" s="48">
        <v>-1</v>
      </c>
      <c r="H812" s="48">
        <v>-1</v>
      </c>
      <c r="I812" s="48">
        <v>-1</v>
      </c>
      <c r="J812" s="48">
        <v>-1</v>
      </c>
      <c r="K812" s="48">
        <v>-1</v>
      </c>
      <c r="L812" s="37"/>
      <c r="M812" s="55" t="str">
        <f>'demand data 2018'!A810</f>
        <v>STHA40</v>
      </c>
      <c r="N812" s="55">
        <f>'demand data 2018'!B810</f>
        <v>0</v>
      </c>
      <c r="O812" s="55">
        <f>'demand data 2018'!C810</f>
        <v>0</v>
      </c>
      <c r="P812" s="55">
        <f>'demand data 2018'!D810</f>
        <v>0</v>
      </c>
      <c r="Q812" s="55">
        <f>'demand data 2018'!E810</f>
        <v>0</v>
      </c>
      <c r="R812" s="55">
        <f>'demand data 2018'!F810</f>
        <v>0</v>
      </c>
      <c r="S812" s="55">
        <f>'demand data 2018'!G810</f>
        <v>0</v>
      </c>
      <c r="T812" s="55">
        <f>'demand data 2018'!H810</f>
        <v>0</v>
      </c>
      <c r="U812" s="55">
        <f>'demand data 2018'!I810</f>
        <v>0</v>
      </c>
      <c r="V812" s="55">
        <f>'demand data 2018'!J810</f>
        <v>0</v>
      </c>
      <c r="W812" s="34" t="str">
        <f t="shared" si="49"/>
        <v>Different</v>
      </c>
      <c r="X812" s="38">
        <f t="shared" si="50"/>
        <v>-2</v>
      </c>
      <c r="Y812" s="34">
        <f t="shared" si="51"/>
        <v>0</v>
      </c>
      <c r="Z812" s="57">
        <f t="shared" si="52"/>
        <v>1</v>
      </c>
    </row>
    <row r="813" spans="2:26" x14ac:dyDescent="0.2">
      <c r="B813" s="46" t="s">
        <v>396</v>
      </c>
      <c r="C813" s="46"/>
      <c r="D813" s="48">
        <v>23</v>
      </c>
      <c r="E813" s="48">
        <v>23</v>
      </c>
      <c r="F813" s="48">
        <v>20</v>
      </c>
      <c r="G813" s="48">
        <v>20</v>
      </c>
      <c r="H813" s="48">
        <v>20</v>
      </c>
      <c r="I813" s="48">
        <v>20</v>
      </c>
      <c r="J813" s="48">
        <v>20</v>
      </c>
      <c r="K813" s="48">
        <v>20</v>
      </c>
      <c r="L813" s="37"/>
      <c r="M813" s="55" t="str">
        <f>'demand data 2018'!A811</f>
        <v>STIR1Q</v>
      </c>
      <c r="N813" s="55">
        <f>'demand data 2018'!B811</f>
        <v>0</v>
      </c>
      <c r="O813" s="55">
        <f>'demand data 2018'!C811</f>
        <v>0</v>
      </c>
      <c r="P813" s="55">
        <f>'demand data 2018'!D811</f>
        <v>0</v>
      </c>
      <c r="Q813" s="55">
        <f>'demand data 2018'!E811</f>
        <v>0</v>
      </c>
      <c r="R813" s="55">
        <f>'demand data 2018'!F811</f>
        <v>0</v>
      </c>
      <c r="S813" s="55">
        <f>'demand data 2018'!G811</f>
        <v>0</v>
      </c>
      <c r="T813" s="55">
        <f>'demand data 2018'!H811</f>
        <v>0</v>
      </c>
      <c r="U813" s="55">
        <f>'demand data 2018'!I811</f>
        <v>0</v>
      </c>
      <c r="V813" s="55">
        <f>'demand data 2018'!J811</f>
        <v>0</v>
      </c>
      <c r="W813" s="34" t="str">
        <f t="shared" si="49"/>
        <v>Different</v>
      </c>
      <c r="X813" s="38">
        <f t="shared" si="50"/>
        <v>23</v>
      </c>
      <c r="Y813" s="34">
        <f t="shared" si="51"/>
        <v>0</v>
      </c>
      <c r="Z813" s="57">
        <f t="shared" si="52"/>
        <v>1</v>
      </c>
    </row>
    <row r="814" spans="2:26" x14ac:dyDescent="0.2">
      <c r="B814" s="46" t="s">
        <v>142</v>
      </c>
      <c r="C814" s="46"/>
      <c r="D814" s="48">
        <v>0</v>
      </c>
      <c r="E814" s="48">
        <v>0</v>
      </c>
      <c r="F814" s="48">
        <v>0</v>
      </c>
      <c r="G814" s="48">
        <v>0</v>
      </c>
      <c r="H814" s="48">
        <v>0</v>
      </c>
      <c r="I814" s="48">
        <v>0</v>
      </c>
      <c r="J814" s="48">
        <v>0</v>
      </c>
      <c r="K814" s="48">
        <v>0</v>
      </c>
      <c r="L814" s="37"/>
      <c r="M814" s="55" t="str">
        <f>'demand data 2018'!A812</f>
        <v>STIR1R</v>
      </c>
      <c r="N814" s="55">
        <f>'demand data 2018'!B812</f>
        <v>0</v>
      </c>
      <c r="O814" s="55">
        <f>'demand data 2018'!C812</f>
        <v>0</v>
      </c>
      <c r="P814" s="55">
        <f>'demand data 2018'!D812</f>
        <v>0</v>
      </c>
      <c r="Q814" s="55">
        <f>'demand data 2018'!E812</f>
        <v>0</v>
      </c>
      <c r="R814" s="55">
        <f>'demand data 2018'!F812</f>
        <v>0</v>
      </c>
      <c r="S814" s="55">
        <f>'demand data 2018'!G812</f>
        <v>0</v>
      </c>
      <c r="T814" s="55">
        <f>'demand data 2018'!H812</f>
        <v>0</v>
      </c>
      <c r="U814" s="55">
        <f>'demand data 2018'!I812</f>
        <v>0</v>
      </c>
      <c r="V814" s="55">
        <f>'demand data 2018'!J812</f>
        <v>0</v>
      </c>
      <c r="W814" s="34" t="str">
        <f t="shared" si="49"/>
        <v>Different</v>
      </c>
      <c r="X814" s="38">
        <f t="shared" si="50"/>
        <v>0</v>
      </c>
      <c r="Y814" s="34">
        <f t="shared" si="51"/>
        <v>0</v>
      </c>
      <c r="Z814" s="57">
        <f t="shared" si="52"/>
        <v>0</v>
      </c>
    </row>
    <row r="815" spans="2:26" x14ac:dyDescent="0.2">
      <c r="B815" s="46" t="s">
        <v>156</v>
      </c>
      <c r="C815" s="46"/>
      <c r="D815" s="48">
        <v>0</v>
      </c>
      <c r="E815" s="48">
        <v>0</v>
      </c>
      <c r="F815" s="48">
        <v>0</v>
      </c>
      <c r="G815" s="48">
        <v>0</v>
      </c>
      <c r="H815" s="48">
        <v>0</v>
      </c>
      <c r="I815" s="48">
        <v>0</v>
      </c>
      <c r="J815" s="48">
        <v>0</v>
      </c>
      <c r="K815" s="48">
        <v>0</v>
      </c>
      <c r="L815" s="37"/>
      <c r="M815" s="55" t="str">
        <f>'demand data 2018'!A813</f>
        <v>STIR1S</v>
      </c>
      <c r="N815" s="55">
        <f>'demand data 2018'!B813</f>
        <v>0</v>
      </c>
      <c r="O815" s="55">
        <f>'demand data 2018'!C813</f>
        <v>24</v>
      </c>
      <c r="P815" s="55">
        <f>'demand data 2018'!D813</f>
        <v>19</v>
      </c>
      <c r="Q815" s="55">
        <f>'demand data 2018'!E813</f>
        <v>16</v>
      </c>
      <c r="R815" s="55">
        <f>'demand data 2018'!F813</f>
        <v>16</v>
      </c>
      <c r="S815" s="55">
        <f>'demand data 2018'!G813</f>
        <v>16</v>
      </c>
      <c r="T815" s="55">
        <f>'demand data 2018'!H813</f>
        <v>16</v>
      </c>
      <c r="U815" s="55">
        <f>'demand data 2018'!I813</f>
        <v>16</v>
      </c>
      <c r="V815" s="55">
        <f>'demand data 2018'!J813</f>
        <v>16</v>
      </c>
      <c r="W815" s="34" t="str">
        <f t="shared" si="49"/>
        <v>Different</v>
      </c>
      <c r="X815" s="38">
        <f t="shared" si="50"/>
        <v>0</v>
      </c>
      <c r="Y815" s="34">
        <f t="shared" si="51"/>
        <v>24</v>
      </c>
      <c r="Z815" s="57">
        <f t="shared" si="52"/>
        <v>0</v>
      </c>
    </row>
    <row r="816" spans="2:26" x14ac:dyDescent="0.2">
      <c r="B816" s="46" t="s">
        <v>42</v>
      </c>
      <c r="C816" s="46"/>
      <c r="D816" s="48">
        <v>0</v>
      </c>
      <c r="E816" s="48">
        <v>0</v>
      </c>
      <c r="F816" s="48">
        <v>0</v>
      </c>
      <c r="G816" s="48">
        <v>0</v>
      </c>
      <c r="H816" s="48">
        <v>0</v>
      </c>
      <c r="I816" s="48">
        <v>0</v>
      </c>
      <c r="J816" s="48">
        <v>0</v>
      </c>
      <c r="K816" s="48">
        <v>0</v>
      </c>
      <c r="L816" s="37"/>
      <c r="M816" s="55" t="str">
        <f>'demand data 2018'!A814</f>
        <v>STIR1T</v>
      </c>
      <c r="N816" s="55">
        <f>'demand data 2018'!B814</f>
        <v>0</v>
      </c>
      <c r="O816" s="55">
        <f>'demand data 2018'!C814</f>
        <v>24</v>
      </c>
      <c r="P816" s="55">
        <f>'demand data 2018'!D814</f>
        <v>19</v>
      </c>
      <c r="Q816" s="55">
        <f>'demand data 2018'!E814</f>
        <v>16</v>
      </c>
      <c r="R816" s="55">
        <f>'demand data 2018'!F814</f>
        <v>16</v>
      </c>
      <c r="S816" s="55">
        <f>'demand data 2018'!G814</f>
        <v>16</v>
      </c>
      <c r="T816" s="55">
        <f>'demand data 2018'!H814</f>
        <v>16</v>
      </c>
      <c r="U816" s="55">
        <f>'demand data 2018'!I814</f>
        <v>16</v>
      </c>
      <c r="V816" s="55">
        <f>'demand data 2018'!J814</f>
        <v>16</v>
      </c>
      <c r="W816" s="34" t="str">
        <f t="shared" si="49"/>
        <v>Different</v>
      </c>
      <c r="X816" s="38">
        <f t="shared" si="50"/>
        <v>0</v>
      </c>
      <c r="Y816" s="34">
        <f t="shared" si="51"/>
        <v>24</v>
      </c>
      <c r="Z816" s="57">
        <f t="shared" si="52"/>
        <v>0</v>
      </c>
    </row>
    <row r="817" spans="2:27" x14ac:dyDescent="0.2">
      <c r="B817" s="46" t="s">
        <v>673</v>
      </c>
      <c r="C817" s="46"/>
      <c r="D817" s="48">
        <v>300</v>
      </c>
      <c r="E817" s="48">
        <v>301</v>
      </c>
      <c r="F817" s="48">
        <v>303</v>
      </c>
      <c r="G817" s="48">
        <v>308</v>
      </c>
      <c r="H817" s="48">
        <v>310</v>
      </c>
      <c r="I817" s="48">
        <v>312</v>
      </c>
      <c r="J817" s="48">
        <v>318</v>
      </c>
      <c r="K817" s="48">
        <v>323</v>
      </c>
      <c r="L817" s="37"/>
      <c r="M817" s="55" t="str">
        <f>'demand data 2018'!A815</f>
        <v>STLE10_SHEPD</v>
      </c>
      <c r="N817" s="55">
        <f>'demand data 2018'!B815</f>
        <v>0</v>
      </c>
      <c r="O817" s="55">
        <f>'demand data 2018'!C815</f>
        <v>0</v>
      </c>
      <c r="P817" s="55">
        <f>'demand data 2018'!D815</f>
        <v>0</v>
      </c>
      <c r="Q817" s="55">
        <f>'demand data 2018'!E815</f>
        <v>0</v>
      </c>
      <c r="R817" s="55">
        <f>'demand data 2018'!F815</f>
        <v>0</v>
      </c>
      <c r="S817" s="55">
        <f>'demand data 2018'!G815</f>
        <v>0</v>
      </c>
      <c r="T817" s="55">
        <f>'demand data 2018'!H815</f>
        <v>0</v>
      </c>
      <c r="U817" s="55">
        <f>'demand data 2018'!I815</f>
        <v>0</v>
      </c>
      <c r="V817" s="55">
        <f>'demand data 2018'!J815</f>
        <v>0</v>
      </c>
      <c r="W817" s="34" t="str">
        <f t="shared" si="49"/>
        <v>Different</v>
      </c>
      <c r="X817" s="38">
        <f t="shared" si="50"/>
        <v>301</v>
      </c>
      <c r="Y817" s="34">
        <f t="shared" si="51"/>
        <v>0</v>
      </c>
      <c r="Z817" s="57">
        <f t="shared" si="52"/>
        <v>1</v>
      </c>
    </row>
    <row r="818" spans="2:27" x14ac:dyDescent="0.2">
      <c r="B818" s="46" t="s">
        <v>421</v>
      </c>
      <c r="C818" s="46"/>
      <c r="D818" s="48">
        <v>28</v>
      </c>
      <c r="E818" s="48">
        <v>28</v>
      </c>
      <c r="F818" s="48">
        <v>28</v>
      </c>
      <c r="G818" s="48">
        <v>29</v>
      </c>
      <c r="H818" s="48">
        <v>31</v>
      </c>
      <c r="I818" s="48">
        <v>32</v>
      </c>
      <c r="J818" s="48">
        <v>34</v>
      </c>
      <c r="K818" s="48">
        <v>35</v>
      </c>
      <c r="L818" s="37"/>
      <c r="M818" s="55" t="str">
        <f>'demand data 2018'!A816</f>
        <v>STLE10_SPD</v>
      </c>
      <c r="N818" s="55">
        <f>'demand data 2018'!B816</f>
        <v>0</v>
      </c>
      <c r="O818" s="55">
        <f>'demand data 2018'!C816</f>
        <v>23</v>
      </c>
      <c r="P818" s="55">
        <f>'demand data 2018'!D816</f>
        <v>21</v>
      </c>
      <c r="Q818" s="55">
        <f>'demand data 2018'!E816</f>
        <v>21</v>
      </c>
      <c r="R818" s="55">
        <f>'demand data 2018'!F816</f>
        <v>21</v>
      </c>
      <c r="S818" s="55">
        <f>'demand data 2018'!G816</f>
        <v>21</v>
      </c>
      <c r="T818" s="55">
        <f>'demand data 2018'!H816</f>
        <v>21</v>
      </c>
      <c r="U818" s="55">
        <f>'demand data 2018'!I816</f>
        <v>21</v>
      </c>
      <c r="V818" s="55">
        <f>'demand data 2018'!J816</f>
        <v>21</v>
      </c>
      <c r="W818" s="34" t="str">
        <f t="shared" si="49"/>
        <v>Different</v>
      </c>
      <c r="X818" s="38">
        <f t="shared" si="50"/>
        <v>28</v>
      </c>
      <c r="Y818" s="34">
        <f t="shared" si="51"/>
        <v>23</v>
      </c>
      <c r="Z818" s="57">
        <f t="shared" si="52"/>
        <v>0.17857142857142858</v>
      </c>
    </row>
    <row r="819" spans="2:27" x14ac:dyDescent="0.2">
      <c r="B819" s="46" t="s">
        <v>802</v>
      </c>
      <c r="C819" s="46"/>
      <c r="D819" s="48">
        <v>0</v>
      </c>
      <c r="E819" s="48">
        <v>0</v>
      </c>
      <c r="F819" s="48">
        <v>0</v>
      </c>
      <c r="G819" s="48">
        <v>0</v>
      </c>
      <c r="H819" s="48">
        <v>0</v>
      </c>
      <c r="I819" s="48">
        <v>0</v>
      </c>
      <c r="J819" s="48">
        <v>0</v>
      </c>
      <c r="K819" s="48">
        <v>0</v>
      </c>
      <c r="L819" s="37"/>
      <c r="M819" s="55" t="str">
        <f>'demand data 2018'!A817</f>
        <v>STRB20</v>
      </c>
      <c r="N819" s="55">
        <f>'demand data 2018'!B817</f>
        <v>0</v>
      </c>
      <c r="O819" s="55">
        <f>'demand data 2018'!C817</f>
        <v>0</v>
      </c>
      <c r="P819" s="55">
        <f>'demand data 2018'!D817</f>
        <v>0</v>
      </c>
      <c r="Q819" s="55">
        <f>'demand data 2018'!E817</f>
        <v>0</v>
      </c>
      <c r="R819" s="55">
        <f>'demand data 2018'!F817</f>
        <v>0</v>
      </c>
      <c r="S819" s="55">
        <f>'demand data 2018'!G817</f>
        <v>0</v>
      </c>
      <c r="T819" s="55">
        <f>'demand data 2018'!H817</f>
        <v>0</v>
      </c>
      <c r="U819" s="55">
        <f>'demand data 2018'!I817</f>
        <v>0</v>
      </c>
      <c r="V819" s="55">
        <f>'demand data 2018'!J817</f>
        <v>0</v>
      </c>
      <c r="W819" s="34" t="str">
        <f t="shared" si="49"/>
        <v>Different</v>
      </c>
      <c r="X819" s="38">
        <f t="shared" si="50"/>
        <v>0</v>
      </c>
      <c r="Y819" s="34">
        <f t="shared" si="51"/>
        <v>0</v>
      </c>
      <c r="Z819" s="57">
        <f t="shared" si="52"/>
        <v>0</v>
      </c>
    </row>
    <row r="820" spans="2:27" x14ac:dyDescent="0.2">
      <c r="B820" s="46" t="s">
        <v>670</v>
      </c>
      <c r="C820" s="46"/>
      <c r="D820" s="48">
        <v>0</v>
      </c>
      <c r="E820" s="48">
        <v>0</v>
      </c>
      <c r="F820" s="48">
        <v>0</v>
      </c>
      <c r="G820" s="48">
        <v>0</v>
      </c>
      <c r="H820" s="48">
        <v>0</v>
      </c>
      <c r="I820" s="48">
        <v>0</v>
      </c>
      <c r="J820" s="48">
        <v>0</v>
      </c>
      <c r="K820" s="48">
        <v>0</v>
      </c>
      <c r="L820" s="37"/>
      <c r="M820" s="55" t="str">
        <f>'demand data 2018'!A818</f>
        <v>STRI1Q</v>
      </c>
      <c r="N820" s="55">
        <f>'demand data 2018'!B818</f>
        <v>0</v>
      </c>
      <c r="O820" s="55">
        <f>'demand data 2018'!C818</f>
        <v>-8</v>
      </c>
      <c r="P820" s="55">
        <f>'demand data 2018'!D818</f>
        <v>-8</v>
      </c>
      <c r="Q820" s="55">
        <f>'demand data 2018'!E818</f>
        <v>-8</v>
      </c>
      <c r="R820" s="55">
        <f>'demand data 2018'!F818</f>
        <v>-8</v>
      </c>
      <c r="S820" s="55">
        <f>'demand data 2018'!G818</f>
        <v>-7</v>
      </c>
      <c r="T820" s="55">
        <f>'demand data 2018'!H818</f>
        <v>-7</v>
      </c>
      <c r="U820" s="55">
        <f>'demand data 2018'!I818</f>
        <v>-7</v>
      </c>
      <c r="V820" s="55">
        <f>'demand data 2018'!J818</f>
        <v>-7</v>
      </c>
      <c r="W820" s="34" t="str">
        <f t="shared" si="49"/>
        <v>Different</v>
      </c>
      <c r="X820" s="38">
        <f t="shared" si="50"/>
        <v>0</v>
      </c>
      <c r="Y820" s="34">
        <f t="shared" si="51"/>
        <v>-8</v>
      </c>
      <c r="Z820" s="57">
        <f t="shared" si="52"/>
        <v>0</v>
      </c>
    </row>
    <row r="821" spans="2:27" x14ac:dyDescent="0.2">
      <c r="B821" s="46" t="s">
        <v>105</v>
      </c>
      <c r="C821" s="46"/>
      <c r="D821" s="48">
        <v>0</v>
      </c>
      <c r="E821" s="48">
        <v>0</v>
      </c>
      <c r="F821" s="48">
        <v>0</v>
      </c>
      <c r="G821" s="48">
        <v>0</v>
      </c>
      <c r="H821" s="48">
        <v>0</v>
      </c>
      <c r="I821" s="48">
        <v>0</v>
      </c>
      <c r="J821" s="48">
        <v>0</v>
      </c>
      <c r="K821" s="48">
        <v>0</v>
      </c>
      <c r="L821" s="37"/>
      <c r="M821" s="55" t="str">
        <f>'demand data 2018'!A819</f>
        <v>STRI1R</v>
      </c>
      <c r="N821" s="55">
        <f>'demand data 2018'!B819</f>
        <v>0</v>
      </c>
      <c r="O821" s="55">
        <f>'demand data 2018'!C819</f>
        <v>-8</v>
      </c>
      <c r="P821" s="55">
        <f>'demand data 2018'!D819</f>
        <v>-8</v>
      </c>
      <c r="Q821" s="55">
        <f>'demand data 2018'!E819</f>
        <v>-8</v>
      </c>
      <c r="R821" s="55">
        <f>'demand data 2018'!F819</f>
        <v>-8</v>
      </c>
      <c r="S821" s="55">
        <f>'demand data 2018'!G819</f>
        <v>-7</v>
      </c>
      <c r="T821" s="55">
        <f>'demand data 2018'!H819</f>
        <v>-7</v>
      </c>
      <c r="U821" s="55">
        <f>'demand data 2018'!I819</f>
        <v>-7</v>
      </c>
      <c r="V821" s="55">
        <f>'demand data 2018'!J819</f>
        <v>-7</v>
      </c>
      <c r="W821" s="34" t="str">
        <f t="shared" si="49"/>
        <v>Different</v>
      </c>
      <c r="X821" s="38">
        <f t="shared" si="50"/>
        <v>0</v>
      </c>
      <c r="Y821" s="34">
        <f t="shared" si="51"/>
        <v>-8</v>
      </c>
      <c r="Z821" s="57">
        <f t="shared" si="52"/>
        <v>0</v>
      </c>
    </row>
    <row r="822" spans="2:27" x14ac:dyDescent="0.2">
      <c r="B822" s="46" t="s">
        <v>106</v>
      </c>
      <c r="C822" s="46"/>
      <c r="D822" s="48">
        <v>0</v>
      </c>
      <c r="E822" s="48">
        <v>0</v>
      </c>
      <c r="F822" s="48">
        <v>0</v>
      </c>
      <c r="G822" s="48">
        <v>0</v>
      </c>
      <c r="H822" s="48">
        <v>0</v>
      </c>
      <c r="I822" s="48">
        <v>0</v>
      </c>
      <c r="J822" s="48">
        <v>0</v>
      </c>
      <c r="K822" s="48">
        <v>0</v>
      </c>
      <c r="L822" s="37"/>
      <c r="M822" s="55" t="str">
        <f>'demand data 2018'!A820</f>
        <v>STRL10</v>
      </c>
      <c r="N822" s="55">
        <f>'demand data 2018'!B820</f>
        <v>0</v>
      </c>
      <c r="O822" s="55">
        <f>'demand data 2018'!C820</f>
        <v>0</v>
      </c>
      <c r="P822" s="55">
        <f>'demand data 2018'!D820</f>
        <v>0</v>
      </c>
      <c r="Q822" s="55">
        <f>'demand data 2018'!E820</f>
        <v>0</v>
      </c>
      <c r="R822" s="55">
        <f>'demand data 2018'!F820</f>
        <v>0</v>
      </c>
      <c r="S822" s="55">
        <f>'demand data 2018'!G820</f>
        <v>0</v>
      </c>
      <c r="T822" s="55">
        <f>'demand data 2018'!H820</f>
        <v>0</v>
      </c>
      <c r="U822" s="55">
        <f>'demand data 2018'!I820</f>
        <v>0</v>
      </c>
      <c r="V822" s="55">
        <f>'demand data 2018'!J820</f>
        <v>0</v>
      </c>
      <c r="W822" s="34" t="str">
        <f t="shared" si="49"/>
        <v>Different</v>
      </c>
      <c r="X822" s="38">
        <f t="shared" si="50"/>
        <v>0</v>
      </c>
      <c r="Y822" s="34">
        <f t="shared" si="51"/>
        <v>0</v>
      </c>
      <c r="Z822" s="57">
        <f t="shared" si="52"/>
        <v>0</v>
      </c>
    </row>
    <row r="823" spans="2:27" x14ac:dyDescent="0.2">
      <c r="B823" s="46" t="s">
        <v>644</v>
      </c>
      <c r="C823" s="46"/>
      <c r="D823" s="48">
        <v>-12</v>
      </c>
      <c r="E823" s="48">
        <v>-12</v>
      </c>
      <c r="F823" s="48">
        <v>-13</v>
      </c>
      <c r="G823" s="48">
        <v>-13</v>
      </c>
      <c r="H823" s="48">
        <v>-13</v>
      </c>
      <c r="I823" s="48">
        <v>-13</v>
      </c>
      <c r="J823" s="48">
        <v>-13</v>
      </c>
      <c r="K823" s="48">
        <v>-13</v>
      </c>
      <c r="L823" s="37"/>
      <c r="M823" s="55" t="str">
        <f>'demand data 2018'!A821</f>
        <v>STRW10</v>
      </c>
      <c r="N823" s="55">
        <f>'demand data 2018'!B821</f>
        <v>0</v>
      </c>
      <c r="O823" s="55">
        <f>'demand data 2018'!C821</f>
        <v>0</v>
      </c>
      <c r="P823" s="55">
        <f>'demand data 2018'!D821</f>
        <v>0</v>
      </c>
      <c r="Q823" s="55">
        <f>'demand data 2018'!E821</f>
        <v>0</v>
      </c>
      <c r="R823" s="55">
        <f>'demand data 2018'!F821</f>
        <v>0</v>
      </c>
      <c r="S823" s="55">
        <f>'demand data 2018'!G821</f>
        <v>0</v>
      </c>
      <c r="T823" s="55">
        <f>'demand data 2018'!H821</f>
        <v>0</v>
      </c>
      <c r="U823" s="55">
        <f>'demand data 2018'!I821</f>
        <v>0</v>
      </c>
      <c r="V823" s="55">
        <f>'demand data 2018'!J821</f>
        <v>0</v>
      </c>
      <c r="W823" s="34" t="str">
        <f t="shared" si="49"/>
        <v>Different</v>
      </c>
      <c r="X823" s="38">
        <f t="shared" si="50"/>
        <v>-12</v>
      </c>
      <c r="Y823" s="34">
        <f t="shared" si="51"/>
        <v>0</v>
      </c>
      <c r="Z823" s="57">
        <f t="shared" si="52"/>
        <v>1</v>
      </c>
    </row>
    <row r="824" spans="2:27" x14ac:dyDescent="0.2">
      <c r="B824" s="46" t="s">
        <v>645</v>
      </c>
      <c r="C824" s="46"/>
      <c r="D824" s="48">
        <v>-12</v>
      </c>
      <c r="E824" s="48">
        <v>-12</v>
      </c>
      <c r="F824" s="48">
        <v>-13</v>
      </c>
      <c r="G824" s="48">
        <v>-13</v>
      </c>
      <c r="H824" s="48">
        <v>-13</v>
      </c>
      <c r="I824" s="48">
        <v>-13</v>
      </c>
      <c r="J824" s="48">
        <v>-13</v>
      </c>
      <c r="K824" s="48">
        <v>-13</v>
      </c>
      <c r="L824" s="37"/>
      <c r="M824" s="55" t="str">
        <f>'demand data 2018'!A822</f>
        <v>STRW1C</v>
      </c>
      <c r="N824" s="55">
        <f>'demand data 2018'!B822</f>
        <v>0</v>
      </c>
      <c r="O824" s="55">
        <f>'demand data 2018'!C822</f>
        <v>0</v>
      </c>
      <c r="P824" s="55">
        <f>'demand data 2018'!D822</f>
        <v>0</v>
      </c>
      <c r="Q824" s="55">
        <f>'demand data 2018'!E822</f>
        <v>0</v>
      </c>
      <c r="R824" s="55">
        <f>'demand data 2018'!F822</f>
        <v>0</v>
      </c>
      <c r="S824" s="55">
        <f>'demand data 2018'!G822</f>
        <v>0</v>
      </c>
      <c r="T824" s="55">
        <f>'demand data 2018'!H822</f>
        <v>0</v>
      </c>
      <c r="U824" s="55">
        <f>'demand data 2018'!I822</f>
        <v>0</v>
      </c>
      <c r="V824" s="55">
        <f>'demand data 2018'!J822</f>
        <v>0</v>
      </c>
      <c r="W824" s="34" t="str">
        <f t="shared" si="49"/>
        <v>Different</v>
      </c>
      <c r="X824" s="38">
        <f t="shared" si="50"/>
        <v>-12</v>
      </c>
      <c r="Y824" s="34">
        <f t="shared" si="51"/>
        <v>0</v>
      </c>
      <c r="Z824" s="57">
        <f t="shared" si="52"/>
        <v>1</v>
      </c>
    </row>
    <row r="825" spans="2:27" x14ac:dyDescent="0.2">
      <c r="B825" s="47" t="s">
        <v>855</v>
      </c>
      <c r="C825" s="46"/>
      <c r="D825" s="48">
        <v>0</v>
      </c>
      <c r="E825" s="48">
        <v>0</v>
      </c>
      <c r="F825" s="48">
        <v>0</v>
      </c>
      <c r="G825" s="48">
        <v>0</v>
      </c>
      <c r="H825" s="48">
        <v>0</v>
      </c>
      <c r="I825" s="48">
        <v>0</v>
      </c>
      <c r="J825" s="48">
        <v>0</v>
      </c>
      <c r="K825" s="48">
        <v>0</v>
      </c>
      <c r="L825" s="37"/>
      <c r="M825" s="55" t="str">
        <f>'demand data 2018'!A823</f>
        <v>STSB40</v>
      </c>
      <c r="N825" s="55">
        <f>'demand data 2018'!B823</f>
        <v>0</v>
      </c>
      <c r="O825" s="55">
        <f>'demand data 2018'!C823</f>
        <v>0</v>
      </c>
      <c r="P825" s="55">
        <f>'demand data 2018'!D823</f>
        <v>0</v>
      </c>
      <c r="Q825" s="55">
        <f>'demand data 2018'!E823</f>
        <v>0</v>
      </c>
      <c r="R825" s="55">
        <f>'demand data 2018'!F823</f>
        <v>0</v>
      </c>
      <c r="S825" s="55">
        <f>'demand data 2018'!G823</f>
        <v>0</v>
      </c>
      <c r="T825" s="55">
        <f>'demand data 2018'!H823</f>
        <v>0</v>
      </c>
      <c r="U825" s="55">
        <f>'demand data 2018'!I823</f>
        <v>0</v>
      </c>
      <c r="V825" s="55">
        <f>'demand data 2018'!J823</f>
        <v>0</v>
      </c>
      <c r="W825" s="34" t="str">
        <f t="shared" si="49"/>
        <v>Different</v>
      </c>
      <c r="X825" s="38">
        <f t="shared" si="50"/>
        <v>0</v>
      </c>
      <c r="Y825" s="34">
        <f t="shared" si="51"/>
        <v>0</v>
      </c>
      <c r="Z825" s="57">
        <f t="shared" si="52"/>
        <v>0</v>
      </c>
    </row>
    <row r="826" spans="2:27" x14ac:dyDescent="0.2">
      <c r="B826" s="47" t="s">
        <v>854</v>
      </c>
      <c r="C826" s="46"/>
      <c r="D826" s="48">
        <v>0</v>
      </c>
      <c r="E826" s="48">
        <v>0</v>
      </c>
      <c r="F826" s="48">
        <v>0</v>
      </c>
      <c r="G826" s="48">
        <v>0</v>
      </c>
      <c r="H826" s="48">
        <v>0</v>
      </c>
      <c r="I826" s="48">
        <v>0</v>
      </c>
      <c r="J826" s="48">
        <v>0</v>
      </c>
      <c r="K826" s="48">
        <v>0</v>
      </c>
      <c r="L826" s="37"/>
      <c r="M826" s="55" t="str">
        <f>'demand data 2018'!A824</f>
        <v>STSB4A</v>
      </c>
      <c r="N826" s="55">
        <f>'demand data 2018'!B824</f>
        <v>0</v>
      </c>
      <c r="O826" s="55">
        <f>'demand data 2018'!C824</f>
        <v>0</v>
      </c>
      <c r="P826" s="55">
        <f>'demand data 2018'!D824</f>
        <v>0</v>
      </c>
      <c r="Q826" s="55">
        <f>'demand data 2018'!E824</f>
        <v>0</v>
      </c>
      <c r="R826" s="55">
        <f>'demand data 2018'!F824</f>
        <v>0</v>
      </c>
      <c r="S826" s="55">
        <f>'demand data 2018'!G824</f>
        <v>0</v>
      </c>
      <c r="T826" s="55">
        <f>'demand data 2018'!H824</f>
        <v>0</v>
      </c>
      <c r="U826" s="55">
        <f>'demand data 2018'!I824</f>
        <v>0</v>
      </c>
      <c r="V826" s="55">
        <f>'demand data 2018'!J824</f>
        <v>0</v>
      </c>
      <c r="W826" s="34" t="str">
        <f t="shared" si="49"/>
        <v>Different</v>
      </c>
      <c r="X826" s="38">
        <f t="shared" si="50"/>
        <v>0</v>
      </c>
      <c r="Y826" s="34">
        <f t="shared" si="51"/>
        <v>0</v>
      </c>
      <c r="Z826" s="57">
        <f t="shared" si="52"/>
        <v>0</v>
      </c>
    </row>
    <row r="827" spans="2:27" x14ac:dyDescent="0.2">
      <c r="B827" s="54" t="s">
        <v>883</v>
      </c>
      <c r="C827" s="53"/>
      <c r="D827" s="48">
        <v>0</v>
      </c>
      <c r="E827" s="48">
        <v>0</v>
      </c>
      <c r="F827" s="48">
        <v>0</v>
      </c>
      <c r="G827" s="48">
        <v>0</v>
      </c>
      <c r="H827" s="48">
        <v>0</v>
      </c>
      <c r="I827" s="48">
        <v>0</v>
      </c>
      <c r="J827" s="48">
        <v>0</v>
      </c>
      <c r="K827" s="48">
        <v>0</v>
      </c>
      <c r="L827" s="37"/>
      <c r="M827" s="55" t="str">
        <f>'demand data 2018'!A825</f>
        <v>STWB4A</v>
      </c>
      <c r="N827" s="55">
        <f>'demand data 2018'!B825</f>
        <v>0</v>
      </c>
      <c r="O827" s="55">
        <f>'demand data 2018'!C825</f>
        <v>0</v>
      </c>
      <c r="P827" s="55">
        <f>'demand data 2018'!D825</f>
        <v>0</v>
      </c>
      <c r="Q827" s="55">
        <f>'demand data 2018'!E825</f>
        <v>0</v>
      </c>
      <c r="R827" s="55">
        <f>'demand data 2018'!F825</f>
        <v>0</v>
      </c>
      <c r="S827" s="55">
        <f>'demand data 2018'!G825</f>
        <v>0</v>
      </c>
      <c r="T827" s="55">
        <f>'demand data 2018'!H825</f>
        <v>0</v>
      </c>
      <c r="U827" s="55">
        <f>'demand data 2018'!I825</f>
        <v>0</v>
      </c>
      <c r="V827" s="55">
        <f>'demand data 2018'!J825</f>
        <v>0</v>
      </c>
      <c r="W827" s="34" t="str">
        <f t="shared" si="49"/>
        <v>Different</v>
      </c>
      <c r="X827" s="38">
        <f t="shared" si="50"/>
        <v>0</v>
      </c>
      <c r="Y827" s="34">
        <f t="shared" si="51"/>
        <v>0</v>
      </c>
      <c r="Z827" s="57">
        <f t="shared" si="52"/>
        <v>0</v>
      </c>
    </row>
    <row r="828" spans="2:27" x14ac:dyDescent="0.2">
      <c r="B828" s="46" t="s">
        <v>279</v>
      </c>
      <c r="C828" s="46"/>
      <c r="D828" s="48">
        <v>178</v>
      </c>
      <c r="E828" s="48">
        <v>179</v>
      </c>
      <c r="F828" s="48">
        <v>181</v>
      </c>
      <c r="G828" s="48">
        <v>183</v>
      </c>
      <c r="H828" s="48">
        <v>184</v>
      </c>
      <c r="I828" s="48">
        <v>185</v>
      </c>
      <c r="J828" s="48">
        <v>186</v>
      </c>
      <c r="K828" s="48">
        <v>187</v>
      </c>
      <c r="L828" s="37"/>
      <c r="M828" s="55" t="str">
        <f>'demand data 2018'!A826</f>
        <v>STWB4B</v>
      </c>
      <c r="N828" s="55">
        <f>'demand data 2018'!B826</f>
        <v>0</v>
      </c>
      <c r="O828" s="55">
        <f>'demand data 2018'!C826</f>
        <v>0</v>
      </c>
      <c r="P828" s="55">
        <f>'demand data 2018'!D826</f>
        <v>0</v>
      </c>
      <c r="Q828" s="55">
        <f>'demand data 2018'!E826</f>
        <v>0</v>
      </c>
      <c r="R828" s="55">
        <f>'demand data 2018'!F826</f>
        <v>0</v>
      </c>
      <c r="S828" s="55">
        <f>'demand data 2018'!G826</f>
        <v>0</v>
      </c>
      <c r="T828" s="55">
        <f>'demand data 2018'!H826</f>
        <v>0</v>
      </c>
      <c r="U828" s="55">
        <f>'demand data 2018'!I826</f>
        <v>0</v>
      </c>
      <c r="V828" s="55">
        <f>'demand data 2018'!J826</f>
        <v>0</v>
      </c>
      <c r="W828" s="34" t="str">
        <f t="shared" si="49"/>
        <v>Different</v>
      </c>
      <c r="X828" s="38">
        <f t="shared" si="50"/>
        <v>179</v>
      </c>
      <c r="Y828" s="34">
        <f t="shared" si="51"/>
        <v>0</v>
      </c>
      <c r="Z828" s="57">
        <f t="shared" si="52"/>
        <v>1</v>
      </c>
      <c r="AA828" s="34" t="s">
        <v>954</v>
      </c>
    </row>
    <row r="829" spans="2:27" x14ac:dyDescent="0.2">
      <c r="B829" s="46" t="s">
        <v>94</v>
      </c>
      <c r="C829" s="46"/>
      <c r="D829" s="48">
        <v>0</v>
      </c>
      <c r="E829" s="48">
        <v>0</v>
      </c>
      <c r="F829" s="48">
        <v>0</v>
      </c>
      <c r="G829" s="48">
        <v>0</v>
      </c>
      <c r="H829" s="48">
        <v>0</v>
      </c>
      <c r="I829" s="48">
        <v>0</v>
      </c>
      <c r="J829" s="48">
        <v>0</v>
      </c>
      <c r="K829" s="48">
        <v>0</v>
      </c>
      <c r="L829" s="37"/>
      <c r="M829" s="55" t="str">
        <f>'demand data 2018'!A827</f>
        <v>SUND40</v>
      </c>
      <c r="N829" s="55">
        <f>'demand data 2018'!B827</f>
        <v>0</v>
      </c>
      <c r="O829" s="55">
        <f>'demand data 2018'!C827</f>
        <v>524</v>
      </c>
      <c r="P829" s="55">
        <f>'demand data 2018'!D827</f>
        <v>547</v>
      </c>
      <c r="Q829" s="55">
        <f>'demand data 2018'!E827</f>
        <v>567</v>
      </c>
      <c r="R829" s="55">
        <f>'demand data 2018'!F827</f>
        <v>586</v>
      </c>
      <c r="S829" s="55">
        <f>'demand data 2018'!G827</f>
        <v>594</v>
      </c>
      <c r="T829" s="55">
        <f>'demand data 2018'!H827</f>
        <v>603</v>
      </c>
      <c r="U829" s="55">
        <f>'demand data 2018'!I827</f>
        <v>612</v>
      </c>
      <c r="V829" s="55">
        <f>'demand data 2018'!J827</f>
        <v>622</v>
      </c>
      <c r="W829" s="34" t="str">
        <f t="shared" si="49"/>
        <v>Different</v>
      </c>
      <c r="X829" s="38">
        <f t="shared" si="50"/>
        <v>0</v>
      </c>
      <c r="Y829" s="34">
        <f t="shared" si="51"/>
        <v>524</v>
      </c>
      <c r="Z829" s="57">
        <f t="shared" si="52"/>
        <v>0</v>
      </c>
    </row>
    <row r="830" spans="2:27" x14ac:dyDescent="0.2">
      <c r="B830" s="46" t="s">
        <v>530</v>
      </c>
      <c r="C830" s="46"/>
      <c r="D830" s="48">
        <v>247</v>
      </c>
      <c r="E830" s="48">
        <v>247</v>
      </c>
      <c r="F830" s="48">
        <v>247</v>
      </c>
      <c r="G830" s="48">
        <v>248</v>
      </c>
      <c r="H830" s="48">
        <v>250</v>
      </c>
      <c r="I830" s="48">
        <v>250</v>
      </c>
      <c r="J830" s="48">
        <v>250</v>
      </c>
      <c r="K830" s="48">
        <v>250</v>
      </c>
      <c r="L830" s="37"/>
      <c r="M830" s="55" t="str">
        <f>'demand data 2018'!A828</f>
        <v>SWAN20_SPM</v>
      </c>
      <c r="N830" s="55">
        <f>'demand data 2018'!B828</f>
        <v>0</v>
      </c>
      <c r="O830" s="55">
        <f>'demand data 2018'!C828</f>
        <v>0</v>
      </c>
      <c r="P830" s="55">
        <f>'demand data 2018'!D828</f>
        <v>0</v>
      </c>
      <c r="Q830" s="55">
        <f>'demand data 2018'!E828</f>
        <v>0</v>
      </c>
      <c r="R830" s="55">
        <f>'demand data 2018'!F828</f>
        <v>0</v>
      </c>
      <c r="S830" s="55">
        <f>'demand data 2018'!G828</f>
        <v>0</v>
      </c>
      <c r="T830" s="55">
        <f>'demand data 2018'!H828</f>
        <v>0</v>
      </c>
      <c r="U830" s="55">
        <f>'demand data 2018'!I828</f>
        <v>0</v>
      </c>
      <c r="V830" s="55">
        <f>'demand data 2018'!J828</f>
        <v>0</v>
      </c>
      <c r="W830" s="34" t="str">
        <f t="shared" si="49"/>
        <v>Different</v>
      </c>
      <c r="X830" s="38">
        <f t="shared" si="50"/>
        <v>247</v>
      </c>
      <c r="Y830" s="34">
        <f t="shared" si="51"/>
        <v>0</v>
      </c>
      <c r="Z830" s="57">
        <f t="shared" si="52"/>
        <v>1</v>
      </c>
    </row>
    <row r="831" spans="2:27" x14ac:dyDescent="0.2">
      <c r="B831" s="46" t="s">
        <v>531</v>
      </c>
      <c r="C831" s="46"/>
      <c r="D831" s="48">
        <v>240</v>
      </c>
      <c r="E831" s="48">
        <v>240</v>
      </c>
      <c r="F831" s="48">
        <v>240</v>
      </c>
      <c r="G831" s="48">
        <v>241</v>
      </c>
      <c r="H831" s="48">
        <v>243</v>
      </c>
      <c r="I831" s="48">
        <v>243</v>
      </c>
      <c r="J831" s="48">
        <v>243</v>
      </c>
      <c r="K831" s="48">
        <v>243</v>
      </c>
      <c r="L831" s="37"/>
      <c r="M831" s="55" t="str">
        <f>'demand data 2018'!A829</f>
        <v>SWAN20_SWA</v>
      </c>
      <c r="N831" s="55">
        <f>'demand data 2018'!B829</f>
        <v>0</v>
      </c>
      <c r="O831" s="55">
        <f>'demand data 2018'!C829</f>
        <v>350</v>
      </c>
      <c r="P831" s="55">
        <f>'demand data 2018'!D829</f>
        <v>352</v>
      </c>
      <c r="Q831" s="55">
        <f>'demand data 2018'!E829</f>
        <v>354</v>
      </c>
      <c r="R831" s="55">
        <f>'demand data 2018'!F829</f>
        <v>358</v>
      </c>
      <c r="S831" s="55">
        <f>'demand data 2018'!G829</f>
        <v>362</v>
      </c>
      <c r="T831" s="55">
        <f>'demand data 2018'!H829</f>
        <v>367</v>
      </c>
      <c r="U831" s="55">
        <f>'demand data 2018'!I829</f>
        <v>371</v>
      </c>
      <c r="V831" s="55">
        <f>'demand data 2018'!J829</f>
        <v>376</v>
      </c>
      <c r="W831" s="34" t="str">
        <f t="shared" si="49"/>
        <v>Different</v>
      </c>
      <c r="X831" s="38">
        <f t="shared" si="50"/>
        <v>240</v>
      </c>
      <c r="Y831" s="34">
        <f t="shared" si="51"/>
        <v>350</v>
      </c>
      <c r="Z831" s="57">
        <f t="shared" si="52"/>
        <v>-0.45833333333333331</v>
      </c>
    </row>
    <row r="832" spans="2:27" x14ac:dyDescent="0.2">
      <c r="B832" s="46" t="s">
        <v>803</v>
      </c>
      <c r="C832" s="46"/>
      <c r="D832" s="48">
        <v>0</v>
      </c>
      <c r="E832" s="48">
        <v>0</v>
      </c>
      <c r="F832" s="48">
        <v>0</v>
      </c>
      <c r="G832" s="48">
        <v>0</v>
      </c>
      <c r="H832" s="48">
        <v>0</v>
      </c>
      <c r="I832" s="48">
        <v>0</v>
      </c>
      <c r="J832" s="48">
        <v>0</v>
      </c>
      <c r="K832" s="48">
        <v>0</v>
      </c>
      <c r="L832" s="37"/>
      <c r="M832" s="55" t="str">
        <f>'demand data 2018'!A830</f>
        <v>SWAN2A</v>
      </c>
      <c r="N832" s="55">
        <f>'demand data 2018'!B830</f>
        <v>0</v>
      </c>
      <c r="O832" s="55">
        <f>'demand data 2018'!C830</f>
        <v>0</v>
      </c>
      <c r="P832" s="55">
        <f>'demand data 2018'!D830</f>
        <v>0</v>
      </c>
      <c r="Q832" s="55">
        <f>'demand data 2018'!E830</f>
        <v>0</v>
      </c>
      <c r="R832" s="55">
        <f>'demand data 2018'!F830</f>
        <v>0</v>
      </c>
      <c r="S832" s="55">
        <f>'demand data 2018'!G830</f>
        <v>0</v>
      </c>
      <c r="T832" s="55">
        <f>'demand data 2018'!H830</f>
        <v>0</v>
      </c>
      <c r="U832" s="55">
        <f>'demand data 2018'!I830</f>
        <v>0</v>
      </c>
      <c r="V832" s="55">
        <f>'demand data 2018'!J830</f>
        <v>0</v>
      </c>
      <c r="W832" s="34" t="str">
        <f t="shared" si="49"/>
        <v>Different</v>
      </c>
      <c r="X832" s="38">
        <f t="shared" si="50"/>
        <v>0</v>
      </c>
      <c r="Y832" s="34">
        <f t="shared" si="51"/>
        <v>0</v>
      </c>
      <c r="Z832" s="57">
        <f t="shared" si="52"/>
        <v>0</v>
      </c>
    </row>
    <row r="833" spans="2:27" x14ac:dyDescent="0.2">
      <c r="B833" s="46" t="s">
        <v>804</v>
      </c>
      <c r="C833" s="46"/>
      <c r="D833" s="48">
        <v>0</v>
      </c>
      <c r="E833" s="48">
        <v>0</v>
      </c>
      <c r="F833" s="48">
        <v>0</v>
      </c>
      <c r="G833" s="48">
        <v>0</v>
      </c>
      <c r="H833" s="48">
        <v>0</v>
      </c>
      <c r="I833" s="48">
        <v>0</v>
      </c>
      <c r="J833" s="48">
        <v>0</v>
      </c>
      <c r="K833" s="48">
        <v>0</v>
      </c>
      <c r="L833" s="37"/>
      <c r="M833" s="55" t="str">
        <f>'demand data 2018'!A831</f>
        <v>SWAN44</v>
      </c>
      <c r="N833" s="55">
        <f>'demand data 2018'!B831</f>
        <v>0</v>
      </c>
      <c r="O833" s="55">
        <f>'demand data 2018'!C831</f>
        <v>0</v>
      </c>
      <c r="P833" s="55">
        <f>'demand data 2018'!D831</f>
        <v>0</v>
      </c>
      <c r="Q833" s="55">
        <f>'demand data 2018'!E831</f>
        <v>0</v>
      </c>
      <c r="R833" s="55">
        <f>'demand data 2018'!F831</f>
        <v>0</v>
      </c>
      <c r="S833" s="55">
        <f>'demand data 2018'!G831</f>
        <v>0</v>
      </c>
      <c r="T833" s="55">
        <f>'demand data 2018'!H831</f>
        <v>0</v>
      </c>
      <c r="U833" s="55">
        <f>'demand data 2018'!I831</f>
        <v>0</v>
      </c>
      <c r="V833" s="55">
        <f>'demand data 2018'!J831</f>
        <v>0</v>
      </c>
      <c r="W833" s="34" t="str">
        <f t="shared" si="49"/>
        <v>Different</v>
      </c>
      <c r="X833" s="38">
        <f t="shared" si="50"/>
        <v>0</v>
      </c>
      <c r="Y833" s="34">
        <f t="shared" si="51"/>
        <v>0</v>
      </c>
      <c r="Z833" s="57">
        <f t="shared" si="52"/>
        <v>0</v>
      </c>
    </row>
    <row r="834" spans="2:27" x14ac:dyDescent="0.2">
      <c r="B834" s="46" t="s">
        <v>697</v>
      </c>
      <c r="C834" s="46"/>
      <c r="D834" s="48">
        <v>483</v>
      </c>
      <c r="E834" s="48">
        <v>492</v>
      </c>
      <c r="F834" s="48">
        <v>494</v>
      </c>
      <c r="G834" s="48">
        <v>498</v>
      </c>
      <c r="H834" s="48">
        <v>502</v>
      </c>
      <c r="I834" s="48">
        <v>506</v>
      </c>
      <c r="J834" s="48">
        <v>512</v>
      </c>
      <c r="K834" s="48">
        <v>518</v>
      </c>
      <c r="L834" s="37"/>
      <c r="M834" s="55" t="str">
        <f>'demand data 2018'!A832</f>
        <v>SWAN4A</v>
      </c>
      <c r="N834" s="55">
        <f>'demand data 2018'!B832</f>
        <v>0</v>
      </c>
      <c r="O834" s="55">
        <f>'demand data 2018'!C832</f>
        <v>0</v>
      </c>
      <c r="P834" s="55">
        <f>'demand data 2018'!D832</f>
        <v>0</v>
      </c>
      <c r="Q834" s="55">
        <f>'demand data 2018'!E832</f>
        <v>0</v>
      </c>
      <c r="R834" s="55">
        <f>'demand data 2018'!F832</f>
        <v>0</v>
      </c>
      <c r="S834" s="55">
        <f>'demand data 2018'!G832</f>
        <v>0</v>
      </c>
      <c r="T834" s="55">
        <f>'demand data 2018'!H832</f>
        <v>0</v>
      </c>
      <c r="U834" s="55">
        <f>'demand data 2018'!I832</f>
        <v>0</v>
      </c>
      <c r="V834" s="55">
        <f>'demand data 2018'!J832</f>
        <v>0</v>
      </c>
      <c r="W834" s="34" t="str">
        <f t="shared" si="49"/>
        <v>Different</v>
      </c>
      <c r="X834" s="38">
        <f t="shared" si="50"/>
        <v>492</v>
      </c>
      <c r="Y834" s="34">
        <f t="shared" si="51"/>
        <v>0</v>
      </c>
      <c r="Z834" s="57">
        <f t="shared" si="52"/>
        <v>1</v>
      </c>
    </row>
    <row r="835" spans="2:27" x14ac:dyDescent="0.2">
      <c r="B835" s="46" t="s">
        <v>240</v>
      </c>
      <c r="C835" s="46"/>
      <c r="D835" s="48">
        <v>213</v>
      </c>
      <c r="E835" s="48">
        <v>214</v>
      </c>
      <c r="F835" s="48">
        <v>214</v>
      </c>
      <c r="G835" s="48">
        <v>216</v>
      </c>
      <c r="H835" s="48">
        <v>216</v>
      </c>
      <c r="I835" s="48">
        <v>219</v>
      </c>
      <c r="J835" s="48">
        <v>223</v>
      </c>
      <c r="K835" s="48">
        <v>226</v>
      </c>
      <c r="L835" s="37"/>
      <c r="M835" s="55" t="str">
        <f>'demand data 2018'!A833</f>
        <v>TARL1Q</v>
      </c>
      <c r="N835" s="55">
        <f>'demand data 2018'!B833</f>
        <v>0</v>
      </c>
      <c r="O835" s="55">
        <f>'demand data 2018'!C833</f>
        <v>7</v>
      </c>
      <c r="P835" s="55">
        <f>'demand data 2018'!D833</f>
        <v>7</v>
      </c>
      <c r="Q835" s="55">
        <f>'demand data 2018'!E833</f>
        <v>7</v>
      </c>
      <c r="R835" s="55">
        <f>'demand data 2018'!F833</f>
        <v>7</v>
      </c>
      <c r="S835" s="55">
        <f>'demand data 2018'!G833</f>
        <v>7</v>
      </c>
      <c r="T835" s="55">
        <f>'demand data 2018'!H833</f>
        <v>7</v>
      </c>
      <c r="U835" s="55">
        <f>'demand data 2018'!I833</f>
        <v>7</v>
      </c>
      <c r="V835" s="55">
        <f>'demand data 2018'!J833</f>
        <v>7</v>
      </c>
      <c r="W835" s="34" t="str">
        <f t="shared" si="49"/>
        <v>Different</v>
      </c>
      <c r="X835" s="38">
        <f t="shared" si="50"/>
        <v>214</v>
      </c>
      <c r="Y835" s="34">
        <f t="shared" si="51"/>
        <v>7</v>
      </c>
      <c r="Z835" s="57">
        <f t="shared" si="52"/>
        <v>0.96728971962616828</v>
      </c>
      <c r="AA835" s="34" t="s">
        <v>955</v>
      </c>
    </row>
    <row r="836" spans="2:27" x14ac:dyDescent="0.2">
      <c r="B836" s="46" t="s">
        <v>467</v>
      </c>
      <c r="C836" s="46"/>
      <c r="D836" s="48">
        <v>403</v>
      </c>
      <c r="E836" s="48">
        <v>404</v>
      </c>
      <c r="F836" s="48">
        <v>406</v>
      </c>
      <c r="G836" s="48">
        <v>407</v>
      </c>
      <c r="H836" s="48">
        <v>409</v>
      </c>
      <c r="I836" s="48">
        <v>411</v>
      </c>
      <c r="J836" s="48">
        <v>415</v>
      </c>
      <c r="K836" s="48">
        <v>420</v>
      </c>
      <c r="L836" s="37"/>
      <c r="M836" s="55" t="str">
        <f>'demand data 2018'!A834</f>
        <v>TARL1R</v>
      </c>
      <c r="N836" s="55">
        <f>'demand data 2018'!B834</f>
        <v>0</v>
      </c>
      <c r="O836" s="55">
        <f>'demand data 2018'!C834</f>
        <v>7</v>
      </c>
      <c r="P836" s="55">
        <f>'demand data 2018'!D834</f>
        <v>7</v>
      </c>
      <c r="Q836" s="55">
        <f>'demand data 2018'!E834</f>
        <v>7</v>
      </c>
      <c r="R836" s="55">
        <f>'demand data 2018'!F834</f>
        <v>7</v>
      </c>
      <c r="S836" s="55">
        <f>'demand data 2018'!G834</f>
        <v>7</v>
      </c>
      <c r="T836" s="55">
        <f>'demand data 2018'!H834</f>
        <v>7</v>
      </c>
      <c r="U836" s="55">
        <f>'demand data 2018'!I834</f>
        <v>7</v>
      </c>
      <c r="V836" s="55">
        <f>'demand data 2018'!J834</f>
        <v>7</v>
      </c>
      <c r="W836" s="34" t="str">
        <f t="shared" si="49"/>
        <v>Different</v>
      </c>
      <c r="X836" s="38">
        <f t="shared" si="50"/>
        <v>404</v>
      </c>
      <c r="Y836" s="34">
        <f t="shared" si="51"/>
        <v>7</v>
      </c>
      <c r="Z836" s="57">
        <f t="shared" si="52"/>
        <v>0.98267326732673266</v>
      </c>
      <c r="AA836" s="34" t="s">
        <v>955</v>
      </c>
    </row>
    <row r="837" spans="2:27" x14ac:dyDescent="0.2">
      <c r="B837" s="46" t="s">
        <v>95</v>
      </c>
      <c r="C837" s="46"/>
      <c r="D837" s="48">
        <v>0</v>
      </c>
      <c r="E837" s="48">
        <v>0</v>
      </c>
      <c r="F837" s="48">
        <v>0</v>
      </c>
      <c r="G837" s="48">
        <v>0</v>
      </c>
      <c r="H837" s="48">
        <v>0</v>
      </c>
      <c r="I837" s="48">
        <v>0</v>
      </c>
      <c r="J837" s="48">
        <v>0</v>
      </c>
      <c r="K837" s="48">
        <v>0</v>
      </c>
      <c r="L837" s="37"/>
      <c r="M837" s="55" t="str">
        <f>'demand data 2018'!A835</f>
        <v>TAUN4A</v>
      </c>
      <c r="N837" s="55">
        <f>'demand data 2018'!B835</f>
        <v>0</v>
      </c>
      <c r="O837" s="55">
        <f>'demand data 2018'!C835</f>
        <v>43</v>
      </c>
      <c r="P837" s="55">
        <f>'demand data 2018'!D835</f>
        <v>44</v>
      </c>
      <c r="Q837" s="55">
        <f>'demand data 2018'!E835</f>
        <v>44</v>
      </c>
      <c r="R837" s="55">
        <f>'demand data 2018'!F835</f>
        <v>45</v>
      </c>
      <c r="S837" s="55">
        <f>'demand data 2018'!G835</f>
        <v>46</v>
      </c>
      <c r="T837" s="55">
        <f>'demand data 2018'!H835</f>
        <v>47</v>
      </c>
      <c r="U837" s="55">
        <f>'demand data 2018'!I835</f>
        <v>48</v>
      </c>
      <c r="V837" s="55">
        <f>'demand data 2018'!J835</f>
        <v>49</v>
      </c>
      <c r="W837" s="34" t="str">
        <f t="shared" si="49"/>
        <v>Different</v>
      </c>
      <c r="X837" s="38">
        <f t="shared" si="50"/>
        <v>0</v>
      </c>
      <c r="Y837" s="34">
        <f t="shared" si="51"/>
        <v>43</v>
      </c>
      <c r="Z837" s="57">
        <f t="shared" si="52"/>
        <v>0</v>
      </c>
    </row>
    <row r="838" spans="2:27" x14ac:dyDescent="0.2">
      <c r="B838" s="46" t="s">
        <v>805</v>
      </c>
      <c r="C838" s="46"/>
      <c r="D838" s="48">
        <v>0</v>
      </c>
      <c r="E838" s="48">
        <v>0</v>
      </c>
      <c r="F838" s="48">
        <v>0</v>
      </c>
      <c r="G838" s="48">
        <v>0</v>
      </c>
      <c r="H838" s="48">
        <v>0</v>
      </c>
      <c r="I838" s="48">
        <v>0</v>
      </c>
      <c r="J838" s="48">
        <v>0</v>
      </c>
      <c r="K838" s="48">
        <v>0</v>
      </c>
      <c r="L838" s="37"/>
      <c r="M838" s="55" t="str">
        <f>'demand data 2018'!A836</f>
        <v>TAUN4B</v>
      </c>
      <c r="N838" s="55">
        <f>'demand data 2018'!B836</f>
        <v>0</v>
      </c>
      <c r="O838" s="55">
        <f>'demand data 2018'!C836</f>
        <v>43</v>
      </c>
      <c r="P838" s="55">
        <f>'demand data 2018'!D836</f>
        <v>44</v>
      </c>
      <c r="Q838" s="55">
        <f>'demand data 2018'!E836</f>
        <v>44</v>
      </c>
      <c r="R838" s="55">
        <f>'demand data 2018'!F836</f>
        <v>45</v>
      </c>
      <c r="S838" s="55">
        <f>'demand data 2018'!G836</f>
        <v>46</v>
      </c>
      <c r="T838" s="55">
        <f>'demand data 2018'!H836</f>
        <v>47</v>
      </c>
      <c r="U838" s="55">
        <f>'demand data 2018'!I836</f>
        <v>48</v>
      </c>
      <c r="V838" s="55">
        <f>'demand data 2018'!J836</f>
        <v>49</v>
      </c>
      <c r="W838" s="34" t="str">
        <f t="shared" si="49"/>
        <v>Different</v>
      </c>
      <c r="X838" s="38">
        <f t="shared" si="50"/>
        <v>0</v>
      </c>
      <c r="Y838" s="34">
        <f t="shared" si="51"/>
        <v>43</v>
      </c>
      <c r="Z838" s="57">
        <f t="shared" si="52"/>
        <v>0</v>
      </c>
    </row>
    <row r="839" spans="2:27" x14ac:dyDescent="0.2">
      <c r="B839" s="46" t="s">
        <v>806</v>
      </c>
      <c r="C839" s="46"/>
      <c r="D839" s="48">
        <v>0</v>
      </c>
      <c r="E839" s="48">
        <v>0</v>
      </c>
      <c r="F839" s="48">
        <v>0</v>
      </c>
      <c r="G839" s="48">
        <v>0</v>
      </c>
      <c r="H839" s="48">
        <v>0</v>
      </c>
      <c r="I839" s="48">
        <v>0</v>
      </c>
      <c r="J839" s="48">
        <v>0</v>
      </c>
      <c r="K839" s="48">
        <v>0</v>
      </c>
      <c r="L839" s="37"/>
      <c r="M839" s="55" t="str">
        <f>'demand data 2018'!A837</f>
        <v>TAYN1Q</v>
      </c>
      <c r="N839" s="55">
        <f>'demand data 2018'!B837</f>
        <v>0</v>
      </c>
      <c r="O839" s="55">
        <f>'demand data 2018'!C837</f>
        <v>10</v>
      </c>
      <c r="P839" s="55">
        <f>'demand data 2018'!D837</f>
        <v>10</v>
      </c>
      <c r="Q839" s="55">
        <f>'demand data 2018'!E837</f>
        <v>10</v>
      </c>
      <c r="R839" s="55">
        <f>'demand data 2018'!F837</f>
        <v>10</v>
      </c>
      <c r="S839" s="55">
        <f>'demand data 2018'!G837</f>
        <v>9</v>
      </c>
      <c r="T839" s="55">
        <f>'demand data 2018'!H837</f>
        <v>9</v>
      </c>
      <c r="U839" s="55">
        <f>'demand data 2018'!I837</f>
        <v>9</v>
      </c>
      <c r="V839" s="55">
        <f>'demand data 2018'!J837</f>
        <v>9</v>
      </c>
      <c r="W839" s="34" t="str">
        <f t="shared" si="49"/>
        <v>Different</v>
      </c>
      <c r="X839" s="38">
        <f t="shared" si="50"/>
        <v>0</v>
      </c>
      <c r="Y839" s="34">
        <f t="shared" si="51"/>
        <v>10</v>
      </c>
      <c r="Z839" s="57">
        <f t="shared" si="52"/>
        <v>0</v>
      </c>
    </row>
    <row r="840" spans="2:27" x14ac:dyDescent="0.2">
      <c r="B840" s="46" t="s">
        <v>489</v>
      </c>
      <c r="C840" s="46"/>
      <c r="D840" s="48">
        <v>230</v>
      </c>
      <c r="E840" s="48">
        <v>257</v>
      </c>
      <c r="F840" s="48">
        <v>259</v>
      </c>
      <c r="G840" s="48">
        <v>293</v>
      </c>
      <c r="H840" s="48">
        <v>290</v>
      </c>
      <c r="I840" s="48">
        <v>292</v>
      </c>
      <c r="J840" s="48">
        <v>296</v>
      </c>
      <c r="K840" s="48">
        <v>301</v>
      </c>
      <c r="L840" s="37"/>
      <c r="M840" s="55" t="str">
        <f>'demand data 2018'!A838</f>
        <v>TAYN1R</v>
      </c>
      <c r="N840" s="55">
        <f>'demand data 2018'!B838</f>
        <v>0</v>
      </c>
      <c r="O840" s="55">
        <f>'demand data 2018'!C838</f>
        <v>10</v>
      </c>
      <c r="P840" s="55">
        <f>'demand data 2018'!D838</f>
        <v>10</v>
      </c>
      <c r="Q840" s="55">
        <f>'demand data 2018'!E838</f>
        <v>10</v>
      </c>
      <c r="R840" s="55">
        <f>'demand data 2018'!F838</f>
        <v>10</v>
      </c>
      <c r="S840" s="55">
        <f>'demand data 2018'!G838</f>
        <v>9</v>
      </c>
      <c r="T840" s="55">
        <f>'demand data 2018'!H838</f>
        <v>9</v>
      </c>
      <c r="U840" s="55">
        <f>'demand data 2018'!I838</f>
        <v>9</v>
      </c>
      <c r="V840" s="55">
        <f>'demand data 2018'!J838</f>
        <v>9</v>
      </c>
      <c r="W840" s="34" t="str">
        <f t="shared" si="49"/>
        <v>Different</v>
      </c>
      <c r="X840" s="38">
        <f t="shared" si="50"/>
        <v>257</v>
      </c>
      <c r="Y840" s="34">
        <f t="shared" si="51"/>
        <v>10</v>
      </c>
      <c r="Z840" s="57">
        <f t="shared" si="52"/>
        <v>0.96108949416342415</v>
      </c>
    </row>
    <row r="841" spans="2:27" x14ac:dyDescent="0.2">
      <c r="B841" s="46" t="s">
        <v>518</v>
      </c>
      <c r="C841" s="46"/>
      <c r="D841" s="48">
        <v>77</v>
      </c>
      <c r="E841" s="48">
        <v>78</v>
      </c>
      <c r="F841" s="48">
        <v>79</v>
      </c>
      <c r="G841" s="48">
        <v>78</v>
      </c>
      <c r="H841" s="48">
        <v>78</v>
      </c>
      <c r="I841" s="48">
        <v>78</v>
      </c>
      <c r="J841" s="48">
        <v>79</v>
      </c>
      <c r="K841" s="48">
        <v>79</v>
      </c>
      <c r="L841" s="37"/>
      <c r="M841" s="55" t="str">
        <f>'demand data 2018'!A839</f>
        <v>TEAL10</v>
      </c>
      <c r="N841" s="55">
        <f>'demand data 2018'!B839</f>
        <v>0</v>
      </c>
      <c r="O841" s="55">
        <f>'demand data 2018'!C839</f>
        <v>0</v>
      </c>
      <c r="P841" s="55">
        <f>'demand data 2018'!D839</f>
        <v>0</v>
      </c>
      <c r="Q841" s="55">
        <f>'demand data 2018'!E839</f>
        <v>0</v>
      </c>
      <c r="R841" s="55">
        <f>'demand data 2018'!F839</f>
        <v>0</v>
      </c>
      <c r="S841" s="55">
        <f>'demand data 2018'!G839</f>
        <v>0</v>
      </c>
      <c r="T841" s="55">
        <f>'demand data 2018'!H839</f>
        <v>0</v>
      </c>
      <c r="U841" s="55">
        <f>'demand data 2018'!I839</f>
        <v>0</v>
      </c>
      <c r="V841" s="55">
        <f>'demand data 2018'!J839</f>
        <v>0</v>
      </c>
      <c r="W841" s="34" t="str">
        <f t="shared" si="49"/>
        <v>Different</v>
      </c>
      <c r="X841" s="38">
        <f t="shared" si="50"/>
        <v>78</v>
      </c>
      <c r="Y841" s="34">
        <f t="shared" si="51"/>
        <v>0</v>
      </c>
      <c r="Z841" s="57">
        <f t="shared" si="52"/>
        <v>1</v>
      </c>
    </row>
    <row r="842" spans="2:27" x14ac:dyDescent="0.2">
      <c r="B842" s="46" t="s">
        <v>519</v>
      </c>
      <c r="C842" s="46"/>
      <c r="D842" s="48">
        <v>77</v>
      </c>
      <c r="E842" s="48">
        <v>78</v>
      </c>
      <c r="F842" s="48">
        <v>79</v>
      </c>
      <c r="G842" s="48">
        <v>78</v>
      </c>
      <c r="H842" s="48">
        <v>78</v>
      </c>
      <c r="I842" s="48">
        <v>78</v>
      </c>
      <c r="J842" s="48">
        <v>79</v>
      </c>
      <c r="K842" s="48">
        <v>79</v>
      </c>
      <c r="L842" s="37"/>
      <c r="M842" s="55" t="str">
        <f>'demand data 2018'!A840</f>
        <v>TEAL20</v>
      </c>
      <c r="N842" s="55">
        <f>'demand data 2018'!B840</f>
        <v>0</v>
      </c>
      <c r="O842" s="55">
        <f>'demand data 2018'!C840</f>
        <v>0</v>
      </c>
      <c r="P842" s="55">
        <f>'demand data 2018'!D840</f>
        <v>0</v>
      </c>
      <c r="Q842" s="55">
        <f>'demand data 2018'!E840</f>
        <v>0</v>
      </c>
      <c r="R842" s="55">
        <f>'demand data 2018'!F840</f>
        <v>0</v>
      </c>
      <c r="S842" s="55">
        <f>'demand data 2018'!G840</f>
        <v>0</v>
      </c>
      <c r="T842" s="55">
        <f>'demand data 2018'!H840</f>
        <v>0</v>
      </c>
      <c r="U842" s="55">
        <f>'demand data 2018'!I840</f>
        <v>0</v>
      </c>
      <c r="V842" s="55">
        <f>'demand data 2018'!J840</f>
        <v>0</v>
      </c>
      <c r="W842" s="34" t="str">
        <f t="shared" ref="W842:W905" si="53">IF(B842=M842,"ok","Different")</f>
        <v>Different</v>
      </c>
      <c r="X842" s="38">
        <f t="shared" ref="X842:X905" si="54">E842</f>
        <v>78</v>
      </c>
      <c r="Y842" s="34">
        <f t="shared" ref="Y842:Y905" si="55">O842</f>
        <v>0</v>
      </c>
      <c r="Z842" s="57">
        <f t="shared" ref="Z842:Z905" si="56">IF(ISERROR((X842-Y842)/X842),0,(X842-Y842)/X842)</f>
        <v>1</v>
      </c>
    </row>
    <row r="843" spans="2:27" x14ac:dyDescent="0.2">
      <c r="B843" s="46" t="s">
        <v>480</v>
      </c>
      <c r="C843" s="46"/>
      <c r="D843" s="48">
        <v>331</v>
      </c>
      <c r="E843" s="48">
        <v>346</v>
      </c>
      <c r="F843" s="48">
        <v>348</v>
      </c>
      <c r="G843" s="48">
        <v>352</v>
      </c>
      <c r="H843" s="48">
        <v>355</v>
      </c>
      <c r="I843" s="48">
        <v>358</v>
      </c>
      <c r="J843" s="48">
        <v>364</v>
      </c>
      <c r="K843" s="48">
        <v>369</v>
      </c>
      <c r="L843" s="37"/>
      <c r="M843" s="55" t="str">
        <f>'demand data 2018'!A841</f>
        <v>TELR1Q</v>
      </c>
      <c r="N843" s="55">
        <f>'demand data 2018'!B841</f>
        <v>0</v>
      </c>
      <c r="O843" s="55">
        <f>'demand data 2018'!C841</f>
        <v>16</v>
      </c>
      <c r="P843" s="55">
        <f>'demand data 2018'!D841</f>
        <v>16</v>
      </c>
      <c r="Q843" s="55">
        <f>'demand data 2018'!E841</f>
        <v>16</v>
      </c>
      <c r="R843" s="55">
        <f>'demand data 2018'!F841</f>
        <v>16</v>
      </c>
      <c r="S843" s="55">
        <f>'demand data 2018'!G841</f>
        <v>16</v>
      </c>
      <c r="T843" s="55">
        <f>'demand data 2018'!H841</f>
        <v>16</v>
      </c>
      <c r="U843" s="55">
        <f>'demand data 2018'!I841</f>
        <v>16</v>
      </c>
      <c r="V843" s="55">
        <f>'demand data 2018'!J841</f>
        <v>16</v>
      </c>
      <c r="W843" s="34" t="str">
        <f t="shared" si="53"/>
        <v>Different</v>
      </c>
      <c r="X843" s="38">
        <f t="shared" si="54"/>
        <v>346</v>
      </c>
      <c r="Y843" s="34">
        <f t="shared" si="55"/>
        <v>16</v>
      </c>
      <c r="Z843" s="57">
        <f t="shared" si="56"/>
        <v>0.95375722543352603</v>
      </c>
    </row>
    <row r="844" spans="2:27" x14ac:dyDescent="0.2">
      <c r="B844" s="46" t="s">
        <v>280</v>
      </c>
      <c r="C844" s="46"/>
      <c r="D844" s="48">
        <v>258</v>
      </c>
      <c r="E844" s="48">
        <v>259</v>
      </c>
      <c r="F844" s="48">
        <v>260</v>
      </c>
      <c r="G844" s="48">
        <v>261</v>
      </c>
      <c r="H844" s="48">
        <v>262</v>
      </c>
      <c r="I844" s="48">
        <v>263</v>
      </c>
      <c r="J844" s="48">
        <v>264</v>
      </c>
      <c r="K844" s="48">
        <v>265</v>
      </c>
      <c r="L844" s="37"/>
      <c r="M844" s="55" t="str">
        <f>'demand data 2018'!A842</f>
        <v>TELR1R</v>
      </c>
      <c r="N844" s="55">
        <f>'demand data 2018'!B842</f>
        <v>0</v>
      </c>
      <c r="O844" s="55">
        <f>'demand data 2018'!C842</f>
        <v>16</v>
      </c>
      <c r="P844" s="55">
        <f>'demand data 2018'!D842</f>
        <v>16</v>
      </c>
      <c r="Q844" s="55">
        <f>'demand data 2018'!E842</f>
        <v>16</v>
      </c>
      <c r="R844" s="55">
        <f>'demand data 2018'!F842</f>
        <v>16</v>
      </c>
      <c r="S844" s="55">
        <f>'demand data 2018'!G842</f>
        <v>16</v>
      </c>
      <c r="T844" s="55">
        <f>'demand data 2018'!H842</f>
        <v>16</v>
      </c>
      <c r="U844" s="55">
        <f>'demand data 2018'!I842</f>
        <v>16</v>
      </c>
      <c r="V844" s="55">
        <f>'demand data 2018'!J842</f>
        <v>16</v>
      </c>
      <c r="W844" s="34" t="str">
        <f t="shared" si="53"/>
        <v>Different</v>
      </c>
      <c r="X844" s="38">
        <f t="shared" si="54"/>
        <v>259</v>
      </c>
      <c r="Y844" s="34">
        <f t="shared" si="55"/>
        <v>16</v>
      </c>
      <c r="Z844" s="57">
        <f t="shared" si="56"/>
        <v>0.93822393822393824</v>
      </c>
    </row>
    <row r="845" spans="2:27" x14ac:dyDescent="0.2">
      <c r="B845" s="46" t="s">
        <v>241</v>
      </c>
      <c r="C845" s="46"/>
      <c r="D845" s="48">
        <v>248</v>
      </c>
      <c r="E845" s="48">
        <v>249</v>
      </c>
      <c r="F845" s="48">
        <v>257</v>
      </c>
      <c r="G845" s="48">
        <v>258</v>
      </c>
      <c r="H845" s="48">
        <v>260</v>
      </c>
      <c r="I845" s="48">
        <v>262</v>
      </c>
      <c r="J845" s="48">
        <v>265</v>
      </c>
      <c r="K845" s="48">
        <v>269</v>
      </c>
      <c r="L845" s="37"/>
      <c r="M845" s="55" t="str">
        <f>'demand data 2018'!A843</f>
        <v>TEMP2A</v>
      </c>
      <c r="N845" s="55">
        <f>'demand data 2018'!B843</f>
        <v>0</v>
      </c>
      <c r="O845" s="55">
        <f>'demand data 2018'!C843</f>
        <v>10</v>
      </c>
      <c r="P845" s="55">
        <f>'demand data 2018'!D843</f>
        <v>10</v>
      </c>
      <c r="Q845" s="55">
        <f>'demand data 2018'!E843</f>
        <v>10</v>
      </c>
      <c r="R845" s="55">
        <f>'demand data 2018'!F843</f>
        <v>10</v>
      </c>
      <c r="S845" s="55">
        <f>'demand data 2018'!G843</f>
        <v>10</v>
      </c>
      <c r="T845" s="55">
        <f>'demand data 2018'!H843</f>
        <v>10</v>
      </c>
      <c r="U845" s="55">
        <f>'demand data 2018'!I843</f>
        <v>10</v>
      </c>
      <c r="V845" s="55">
        <f>'demand data 2018'!J843</f>
        <v>10</v>
      </c>
      <c r="W845" s="34" t="str">
        <f t="shared" si="53"/>
        <v>Different</v>
      </c>
      <c r="X845" s="38">
        <f t="shared" si="54"/>
        <v>249</v>
      </c>
      <c r="Y845" s="34">
        <f t="shared" si="55"/>
        <v>10</v>
      </c>
      <c r="Z845" s="57">
        <f t="shared" si="56"/>
        <v>0.95983935742971882</v>
      </c>
    </row>
    <row r="846" spans="2:27" x14ac:dyDescent="0.2">
      <c r="B846" s="46" t="s">
        <v>44</v>
      </c>
      <c r="C846" s="46"/>
      <c r="D846" s="48">
        <v>0</v>
      </c>
      <c r="E846" s="48">
        <v>0</v>
      </c>
      <c r="F846" s="48">
        <v>0</v>
      </c>
      <c r="G846" s="48">
        <v>0</v>
      </c>
      <c r="H846" s="48">
        <v>0</v>
      </c>
      <c r="I846" s="48">
        <v>0</v>
      </c>
      <c r="J846" s="48">
        <v>0</v>
      </c>
      <c r="K846" s="48">
        <v>0</v>
      </c>
      <c r="L846" s="37"/>
      <c r="M846" s="55" t="str">
        <f>'demand data 2018'!A844</f>
        <v>TEMP2B</v>
      </c>
      <c r="N846" s="55">
        <f>'demand data 2018'!B844</f>
        <v>0</v>
      </c>
      <c r="O846" s="55">
        <f>'demand data 2018'!C844</f>
        <v>4</v>
      </c>
      <c r="P846" s="55">
        <f>'demand data 2018'!D844</f>
        <v>4</v>
      </c>
      <c r="Q846" s="55">
        <f>'demand data 2018'!E844</f>
        <v>4</v>
      </c>
      <c r="R846" s="55">
        <f>'demand data 2018'!F844</f>
        <v>4</v>
      </c>
      <c r="S846" s="55">
        <f>'demand data 2018'!G844</f>
        <v>4</v>
      </c>
      <c r="T846" s="55">
        <f>'demand data 2018'!H844</f>
        <v>0</v>
      </c>
      <c r="U846" s="55">
        <f>'demand data 2018'!I844</f>
        <v>0</v>
      </c>
      <c r="V846" s="55">
        <f>'demand data 2018'!J844</f>
        <v>0</v>
      </c>
      <c r="W846" s="34" t="str">
        <f t="shared" si="53"/>
        <v>Different</v>
      </c>
      <c r="X846" s="38">
        <f t="shared" si="54"/>
        <v>0</v>
      </c>
      <c r="Y846" s="34">
        <f t="shared" si="55"/>
        <v>4</v>
      </c>
      <c r="Z846" s="57">
        <f t="shared" si="56"/>
        <v>0</v>
      </c>
    </row>
    <row r="847" spans="2:27" x14ac:dyDescent="0.2">
      <c r="B847" s="46" t="s">
        <v>227</v>
      </c>
      <c r="C847" s="46"/>
      <c r="D847" s="48">
        <v>12</v>
      </c>
      <c r="E847" s="48">
        <v>12</v>
      </c>
      <c r="F847" s="48">
        <v>3</v>
      </c>
      <c r="G847" s="48">
        <v>3</v>
      </c>
      <c r="H847" s="48">
        <v>3</v>
      </c>
      <c r="I847" s="48">
        <v>3</v>
      </c>
      <c r="J847" s="48">
        <v>3</v>
      </c>
      <c r="K847" s="48">
        <v>3</v>
      </c>
      <c r="L847" s="37"/>
      <c r="M847" s="55" t="str">
        <f>'demand data 2018'!A845</f>
        <v>THOM20</v>
      </c>
      <c r="N847" s="55">
        <f>'demand data 2018'!B845</f>
        <v>0</v>
      </c>
      <c r="O847" s="55">
        <f>'demand data 2018'!C845</f>
        <v>148</v>
      </c>
      <c r="P847" s="55">
        <f>'demand data 2018'!D845</f>
        <v>148</v>
      </c>
      <c r="Q847" s="55">
        <f>'demand data 2018'!E845</f>
        <v>149</v>
      </c>
      <c r="R847" s="55">
        <f>'demand data 2018'!F845</f>
        <v>149</v>
      </c>
      <c r="S847" s="55">
        <f>'demand data 2018'!G845</f>
        <v>150</v>
      </c>
      <c r="T847" s="55">
        <f>'demand data 2018'!H845</f>
        <v>150</v>
      </c>
      <c r="U847" s="55">
        <f>'demand data 2018'!I845</f>
        <v>151</v>
      </c>
      <c r="V847" s="55">
        <f>'demand data 2018'!J845</f>
        <v>152</v>
      </c>
      <c r="W847" s="34" t="str">
        <f t="shared" si="53"/>
        <v>Different</v>
      </c>
      <c r="X847" s="38">
        <f t="shared" si="54"/>
        <v>12</v>
      </c>
      <c r="Y847" s="34">
        <f t="shared" si="55"/>
        <v>148</v>
      </c>
      <c r="Z847" s="57">
        <f t="shared" si="56"/>
        <v>-11.333333333333334</v>
      </c>
    </row>
    <row r="848" spans="2:27" x14ac:dyDescent="0.2">
      <c r="B848" s="46" t="s">
        <v>226</v>
      </c>
      <c r="C848" s="46"/>
      <c r="D848" s="48">
        <v>12</v>
      </c>
      <c r="E848" s="48">
        <v>12</v>
      </c>
      <c r="F848" s="48">
        <v>3</v>
      </c>
      <c r="G848" s="48">
        <v>3</v>
      </c>
      <c r="H848" s="48">
        <v>3</v>
      </c>
      <c r="I848" s="48">
        <v>3</v>
      </c>
      <c r="J848" s="48">
        <v>3</v>
      </c>
      <c r="K848" s="48">
        <v>3</v>
      </c>
      <c r="L848" s="37"/>
      <c r="M848" s="55" t="str">
        <f>'demand data 2018'!A846</f>
        <v>THOM41</v>
      </c>
      <c r="N848" s="55">
        <f>'demand data 2018'!B846</f>
        <v>0</v>
      </c>
      <c r="O848" s="55">
        <f>'demand data 2018'!C846</f>
        <v>0</v>
      </c>
      <c r="P848" s="55">
        <f>'demand data 2018'!D846</f>
        <v>0</v>
      </c>
      <c r="Q848" s="55">
        <f>'demand data 2018'!E846</f>
        <v>0</v>
      </c>
      <c r="R848" s="55">
        <f>'demand data 2018'!F846</f>
        <v>0</v>
      </c>
      <c r="S848" s="55">
        <f>'demand data 2018'!G846</f>
        <v>0</v>
      </c>
      <c r="T848" s="55">
        <f>'demand data 2018'!H846</f>
        <v>0</v>
      </c>
      <c r="U848" s="55">
        <f>'demand data 2018'!I846</f>
        <v>0</v>
      </c>
      <c r="V848" s="55">
        <f>'demand data 2018'!J846</f>
        <v>0</v>
      </c>
      <c r="W848" s="34" t="str">
        <f t="shared" si="53"/>
        <v>Different</v>
      </c>
      <c r="X848" s="38">
        <f t="shared" si="54"/>
        <v>12</v>
      </c>
      <c r="Y848" s="34">
        <f t="shared" si="55"/>
        <v>0</v>
      </c>
      <c r="Z848" s="57">
        <f t="shared" si="56"/>
        <v>1</v>
      </c>
    </row>
    <row r="849" spans="2:26" x14ac:dyDescent="0.2">
      <c r="B849" s="46" t="s">
        <v>43</v>
      </c>
      <c r="C849" s="46"/>
      <c r="D849" s="48">
        <v>0</v>
      </c>
      <c r="E849" s="48">
        <v>0</v>
      </c>
      <c r="F849" s="48">
        <v>0</v>
      </c>
      <c r="G849" s="48">
        <v>0</v>
      </c>
      <c r="H849" s="48">
        <v>0</v>
      </c>
      <c r="I849" s="48">
        <v>0</v>
      </c>
      <c r="J849" s="48">
        <v>0</v>
      </c>
      <c r="K849" s="48">
        <v>0</v>
      </c>
      <c r="L849" s="37"/>
      <c r="M849" s="55" t="str">
        <f>'demand data 2018'!A847</f>
        <v>THOM46</v>
      </c>
      <c r="N849" s="55">
        <f>'demand data 2018'!B847</f>
        <v>0</v>
      </c>
      <c r="O849" s="55">
        <f>'demand data 2018'!C847</f>
        <v>0</v>
      </c>
      <c r="P849" s="55">
        <f>'demand data 2018'!D847</f>
        <v>0</v>
      </c>
      <c r="Q849" s="55">
        <f>'demand data 2018'!E847</f>
        <v>0</v>
      </c>
      <c r="R849" s="55">
        <f>'demand data 2018'!F847</f>
        <v>0</v>
      </c>
      <c r="S849" s="55">
        <f>'demand data 2018'!G847</f>
        <v>0</v>
      </c>
      <c r="T849" s="55">
        <f>'demand data 2018'!H847</f>
        <v>0</v>
      </c>
      <c r="U849" s="55">
        <f>'demand data 2018'!I847</f>
        <v>0</v>
      </c>
      <c r="V849" s="55">
        <f>'demand data 2018'!J847</f>
        <v>0</v>
      </c>
      <c r="W849" s="34" t="str">
        <f t="shared" si="53"/>
        <v>Different</v>
      </c>
      <c r="X849" s="38">
        <f t="shared" si="54"/>
        <v>0</v>
      </c>
      <c r="Y849" s="34">
        <f t="shared" si="55"/>
        <v>0</v>
      </c>
      <c r="Z849" s="57">
        <f t="shared" si="56"/>
        <v>0</v>
      </c>
    </row>
    <row r="850" spans="2:26" x14ac:dyDescent="0.2">
      <c r="B850" s="46" t="s">
        <v>397</v>
      </c>
      <c r="C850" s="46"/>
      <c r="D850" s="48">
        <v>28</v>
      </c>
      <c r="E850" s="48">
        <v>28</v>
      </c>
      <c r="F850" s="48">
        <v>28</v>
      </c>
      <c r="G850" s="48">
        <v>28</v>
      </c>
      <c r="H850" s="48">
        <v>28</v>
      </c>
      <c r="I850" s="48">
        <v>28</v>
      </c>
      <c r="J850" s="48">
        <v>28</v>
      </c>
      <c r="K850" s="48">
        <v>28</v>
      </c>
      <c r="L850" s="37"/>
      <c r="M850" s="55" t="str">
        <f>'demand data 2018'!A848</f>
        <v>THSO10</v>
      </c>
      <c r="N850" s="55">
        <f>'demand data 2018'!B848</f>
        <v>0</v>
      </c>
      <c r="O850" s="55">
        <f>'demand data 2018'!C848</f>
        <v>22</v>
      </c>
      <c r="P850" s="55">
        <f>'demand data 2018'!D848</f>
        <v>22</v>
      </c>
      <c r="Q850" s="55">
        <f>'demand data 2018'!E848</f>
        <v>22</v>
      </c>
      <c r="R850" s="55">
        <f>'demand data 2018'!F848</f>
        <v>21</v>
      </c>
      <c r="S850" s="55">
        <f>'demand data 2018'!G848</f>
        <v>17</v>
      </c>
      <c r="T850" s="55">
        <f>'demand data 2018'!H848</f>
        <v>17</v>
      </c>
      <c r="U850" s="55">
        <f>'demand data 2018'!I848</f>
        <v>17</v>
      </c>
      <c r="V850" s="55">
        <f>'demand data 2018'!J848</f>
        <v>17</v>
      </c>
      <c r="W850" s="34" t="str">
        <f t="shared" si="53"/>
        <v>Different</v>
      </c>
      <c r="X850" s="38">
        <f t="shared" si="54"/>
        <v>28</v>
      </c>
      <c r="Y850" s="34">
        <f t="shared" si="55"/>
        <v>22</v>
      </c>
      <c r="Z850" s="57">
        <f t="shared" si="56"/>
        <v>0.21428571428571427</v>
      </c>
    </row>
    <row r="851" spans="2:26" x14ac:dyDescent="0.2">
      <c r="B851" s="46" t="s">
        <v>398</v>
      </c>
      <c r="C851" s="46"/>
      <c r="D851" s="48">
        <v>28</v>
      </c>
      <c r="E851" s="48">
        <v>28</v>
      </c>
      <c r="F851" s="48">
        <v>28</v>
      </c>
      <c r="G851" s="48">
        <v>28</v>
      </c>
      <c r="H851" s="48">
        <v>28</v>
      </c>
      <c r="I851" s="48">
        <v>28</v>
      </c>
      <c r="J851" s="48">
        <v>28</v>
      </c>
      <c r="K851" s="48">
        <v>28</v>
      </c>
      <c r="L851" s="37"/>
      <c r="M851" s="55" t="str">
        <f>'demand data 2018'!A849</f>
        <v>THSO20</v>
      </c>
      <c r="N851" s="55">
        <f>'demand data 2018'!B849</f>
        <v>0</v>
      </c>
      <c r="O851" s="55">
        <f>'demand data 2018'!C849</f>
        <v>22</v>
      </c>
      <c r="P851" s="55">
        <f>'demand data 2018'!D849</f>
        <v>22</v>
      </c>
      <c r="Q851" s="55">
        <f>'demand data 2018'!E849</f>
        <v>22</v>
      </c>
      <c r="R851" s="55">
        <f>'demand data 2018'!F849</f>
        <v>21</v>
      </c>
      <c r="S851" s="55">
        <f>'demand data 2018'!G849</f>
        <v>17</v>
      </c>
      <c r="T851" s="55">
        <f>'demand data 2018'!H849</f>
        <v>17</v>
      </c>
      <c r="U851" s="55">
        <f>'demand data 2018'!I849</f>
        <v>17</v>
      </c>
      <c r="V851" s="55">
        <f>'demand data 2018'!J849</f>
        <v>17</v>
      </c>
      <c r="W851" s="34" t="str">
        <f t="shared" si="53"/>
        <v>Different</v>
      </c>
      <c r="X851" s="38">
        <f t="shared" si="54"/>
        <v>28</v>
      </c>
      <c r="Y851" s="34">
        <f t="shared" si="55"/>
        <v>22</v>
      </c>
      <c r="Z851" s="57">
        <f t="shared" si="56"/>
        <v>0.21428571428571427</v>
      </c>
    </row>
    <row r="852" spans="2:26" x14ac:dyDescent="0.2">
      <c r="B852" s="46" t="s">
        <v>455</v>
      </c>
      <c r="C852" s="46"/>
      <c r="D852" s="48">
        <v>474</v>
      </c>
      <c r="E852" s="48">
        <v>496</v>
      </c>
      <c r="F852" s="48">
        <v>613</v>
      </c>
      <c r="G852" s="48">
        <v>628</v>
      </c>
      <c r="H852" s="48">
        <v>599</v>
      </c>
      <c r="I852" s="48">
        <v>605</v>
      </c>
      <c r="J852" s="48">
        <v>630</v>
      </c>
      <c r="K852" s="48">
        <v>645</v>
      </c>
      <c r="L852" s="37"/>
      <c r="M852" s="55" t="str">
        <f>'demand data 2018'!A850</f>
        <v>THTO40</v>
      </c>
      <c r="N852" s="55">
        <f>'demand data 2018'!B850</f>
        <v>0</v>
      </c>
      <c r="O852" s="55">
        <f>'demand data 2018'!C850</f>
        <v>0</v>
      </c>
      <c r="P852" s="55">
        <f>'demand data 2018'!D850</f>
        <v>0</v>
      </c>
      <c r="Q852" s="55">
        <f>'demand data 2018'!E850</f>
        <v>0</v>
      </c>
      <c r="R852" s="55">
        <f>'demand data 2018'!F850</f>
        <v>0</v>
      </c>
      <c r="S852" s="55">
        <f>'demand data 2018'!G850</f>
        <v>0</v>
      </c>
      <c r="T852" s="55">
        <f>'demand data 2018'!H850</f>
        <v>0</v>
      </c>
      <c r="U852" s="55">
        <f>'demand data 2018'!I850</f>
        <v>0</v>
      </c>
      <c r="V852" s="55">
        <f>'demand data 2018'!J850</f>
        <v>0</v>
      </c>
      <c r="W852" s="34" t="str">
        <f t="shared" si="53"/>
        <v>Different</v>
      </c>
      <c r="X852" s="38">
        <f t="shared" si="54"/>
        <v>496</v>
      </c>
      <c r="Y852" s="34">
        <f t="shared" si="55"/>
        <v>0</v>
      </c>
      <c r="Z852" s="57">
        <f t="shared" si="56"/>
        <v>1</v>
      </c>
    </row>
    <row r="853" spans="2:26" x14ac:dyDescent="0.2">
      <c r="B853" s="46" t="s">
        <v>807</v>
      </c>
      <c r="C853" s="46"/>
      <c r="D853" s="48">
        <v>0</v>
      </c>
      <c r="E853" s="48">
        <v>0</v>
      </c>
      <c r="F853" s="48">
        <v>0</v>
      </c>
      <c r="G853" s="48">
        <v>0</v>
      </c>
      <c r="H853" s="48">
        <v>0</v>
      </c>
      <c r="I853" s="48">
        <v>0</v>
      </c>
      <c r="J853" s="48">
        <v>0</v>
      </c>
      <c r="K853" s="48">
        <v>0</v>
      </c>
      <c r="L853" s="37"/>
      <c r="M853" s="55" t="str">
        <f>'demand data 2018'!A851</f>
        <v>THUR20</v>
      </c>
      <c r="N853" s="55">
        <f>'demand data 2018'!B851</f>
        <v>0</v>
      </c>
      <c r="O853" s="55">
        <f>'demand data 2018'!C851</f>
        <v>96</v>
      </c>
      <c r="P853" s="55">
        <f>'demand data 2018'!D851</f>
        <v>97</v>
      </c>
      <c r="Q853" s="55">
        <f>'demand data 2018'!E851</f>
        <v>97</v>
      </c>
      <c r="R853" s="55">
        <f>'demand data 2018'!F851</f>
        <v>98</v>
      </c>
      <c r="S853" s="55">
        <f>'demand data 2018'!G851</f>
        <v>98</v>
      </c>
      <c r="T853" s="55">
        <f>'demand data 2018'!H851</f>
        <v>98</v>
      </c>
      <c r="U853" s="55">
        <f>'demand data 2018'!I851</f>
        <v>99</v>
      </c>
      <c r="V853" s="55">
        <f>'demand data 2018'!J851</f>
        <v>99</v>
      </c>
      <c r="W853" s="34" t="str">
        <f t="shared" si="53"/>
        <v>Different</v>
      </c>
      <c r="X853" s="38">
        <f t="shared" si="54"/>
        <v>0</v>
      </c>
      <c r="Y853" s="34">
        <f t="shared" si="55"/>
        <v>96</v>
      </c>
      <c r="Z853" s="57">
        <f t="shared" si="56"/>
        <v>0</v>
      </c>
    </row>
    <row r="854" spans="2:26" x14ac:dyDescent="0.2">
      <c r="B854" s="46" t="s">
        <v>808</v>
      </c>
      <c r="C854" s="46"/>
      <c r="D854" s="48">
        <v>0</v>
      </c>
      <c r="E854" s="48">
        <v>0</v>
      </c>
      <c r="F854" s="48">
        <v>0</v>
      </c>
      <c r="G854" s="48">
        <v>0</v>
      </c>
      <c r="H854" s="48">
        <v>0</v>
      </c>
      <c r="I854" s="48">
        <v>0</v>
      </c>
      <c r="J854" s="48">
        <v>0</v>
      </c>
      <c r="K854" s="48">
        <v>0</v>
      </c>
      <c r="L854" s="37"/>
      <c r="M854" s="55" t="str">
        <f>'demand data 2018'!A852</f>
        <v>THUR2A</v>
      </c>
      <c r="N854" s="55">
        <f>'demand data 2018'!B852</f>
        <v>0</v>
      </c>
      <c r="O854" s="55">
        <f>'demand data 2018'!C852</f>
        <v>0</v>
      </c>
      <c r="P854" s="55">
        <f>'demand data 2018'!D852</f>
        <v>0</v>
      </c>
      <c r="Q854" s="55">
        <f>'demand data 2018'!E852</f>
        <v>0</v>
      </c>
      <c r="R854" s="55">
        <f>'demand data 2018'!F852</f>
        <v>0</v>
      </c>
      <c r="S854" s="55">
        <f>'demand data 2018'!G852</f>
        <v>0</v>
      </c>
      <c r="T854" s="55">
        <f>'demand data 2018'!H852</f>
        <v>0</v>
      </c>
      <c r="U854" s="55">
        <f>'demand data 2018'!I852</f>
        <v>0</v>
      </c>
      <c r="V854" s="55">
        <f>'demand data 2018'!J852</f>
        <v>0</v>
      </c>
      <c r="W854" s="34" t="str">
        <f t="shared" si="53"/>
        <v>Different</v>
      </c>
      <c r="X854" s="38">
        <f t="shared" si="54"/>
        <v>0</v>
      </c>
      <c r="Y854" s="34">
        <f t="shared" si="55"/>
        <v>0</v>
      </c>
      <c r="Z854" s="57">
        <f t="shared" si="56"/>
        <v>0</v>
      </c>
    </row>
    <row r="855" spans="2:26" x14ac:dyDescent="0.2">
      <c r="B855" s="46" t="s">
        <v>520</v>
      </c>
      <c r="C855" s="46"/>
      <c r="D855" s="48">
        <v>291</v>
      </c>
      <c r="E855" s="48">
        <v>294</v>
      </c>
      <c r="F855" s="48">
        <v>296</v>
      </c>
      <c r="G855" s="48">
        <v>295</v>
      </c>
      <c r="H855" s="48">
        <v>295</v>
      </c>
      <c r="I855" s="48">
        <v>296</v>
      </c>
      <c r="J855" s="48">
        <v>299</v>
      </c>
      <c r="K855" s="48">
        <v>299</v>
      </c>
      <c r="L855" s="37"/>
      <c r="M855" s="55" t="str">
        <f>'demand data 2018'!A853</f>
        <v>TILB20</v>
      </c>
      <c r="N855" s="55">
        <f>'demand data 2018'!B853</f>
        <v>0</v>
      </c>
      <c r="O855" s="55">
        <f>'demand data 2018'!C853</f>
        <v>100</v>
      </c>
      <c r="P855" s="55">
        <f>'demand data 2018'!D853</f>
        <v>102</v>
      </c>
      <c r="Q855" s="55">
        <f>'demand data 2018'!E853</f>
        <v>105</v>
      </c>
      <c r="R855" s="55">
        <f>'demand data 2018'!F853</f>
        <v>106</v>
      </c>
      <c r="S855" s="55">
        <f>'demand data 2018'!G853</f>
        <v>107</v>
      </c>
      <c r="T855" s="55">
        <f>'demand data 2018'!H853</f>
        <v>108</v>
      </c>
      <c r="U855" s="55">
        <f>'demand data 2018'!I853</f>
        <v>109</v>
      </c>
      <c r="V855" s="55">
        <f>'demand data 2018'!J853</f>
        <v>110</v>
      </c>
      <c r="W855" s="34" t="str">
        <f t="shared" si="53"/>
        <v>Different</v>
      </c>
      <c r="X855" s="38">
        <f t="shared" si="54"/>
        <v>294</v>
      </c>
      <c r="Y855" s="34">
        <f t="shared" si="55"/>
        <v>100</v>
      </c>
      <c r="Z855" s="57">
        <f t="shared" si="56"/>
        <v>0.65986394557823125</v>
      </c>
    </row>
    <row r="856" spans="2:26" x14ac:dyDescent="0.2">
      <c r="B856" s="46" t="s">
        <v>399</v>
      </c>
      <c r="C856" s="46"/>
      <c r="D856" s="48">
        <v>30</v>
      </c>
      <c r="E856" s="48">
        <v>30</v>
      </c>
      <c r="F856" s="48">
        <v>30</v>
      </c>
      <c r="G856" s="48">
        <v>30</v>
      </c>
      <c r="H856" s="48">
        <v>30</v>
      </c>
      <c r="I856" s="48">
        <v>30</v>
      </c>
      <c r="J856" s="48">
        <v>30</v>
      </c>
      <c r="K856" s="48">
        <v>30</v>
      </c>
      <c r="L856" s="37"/>
      <c r="M856" s="55" t="str">
        <f>'demand data 2018'!A854</f>
        <v>TILB40</v>
      </c>
      <c r="N856" s="55">
        <f>'demand data 2018'!B854</f>
        <v>0</v>
      </c>
      <c r="O856" s="55">
        <f>'demand data 2018'!C854</f>
        <v>100</v>
      </c>
      <c r="P856" s="55">
        <f>'demand data 2018'!D854</f>
        <v>102</v>
      </c>
      <c r="Q856" s="55">
        <f>'demand data 2018'!E854</f>
        <v>105</v>
      </c>
      <c r="R856" s="55">
        <f>'demand data 2018'!F854</f>
        <v>106</v>
      </c>
      <c r="S856" s="55">
        <f>'demand data 2018'!G854</f>
        <v>107</v>
      </c>
      <c r="T856" s="55">
        <f>'demand data 2018'!H854</f>
        <v>108</v>
      </c>
      <c r="U856" s="55">
        <f>'demand data 2018'!I854</f>
        <v>109</v>
      </c>
      <c r="V856" s="55">
        <f>'demand data 2018'!J854</f>
        <v>110</v>
      </c>
      <c r="W856" s="34" t="str">
        <f t="shared" si="53"/>
        <v>Different</v>
      </c>
      <c r="X856" s="38">
        <f t="shared" si="54"/>
        <v>30</v>
      </c>
      <c r="Y856" s="34">
        <f t="shared" si="55"/>
        <v>100</v>
      </c>
      <c r="Z856" s="57">
        <f t="shared" si="56"/>
        <v>-2.3333333333333335</v>
      </c>
    </row>
    <row r="857" spans="2:26" x14ac:dyDescent="0.2">
      <c r="B857" s="46" t="s">
        <v>400</v>
      </c>
      <c r="C857" s="46"/>
      <c r="D857" s="48">
        <v>30</v>
      </c>
      <c r="E857" s="48">
        <v>30</v>
      </c>
      <c r="F857" s="48">
        <v>30</v>
      </c>
      <c r="G857" s="48">
        <v>30</v>
      </c>
      <c r="H857" s="48">
        <v>30</v>
      </c>
      <c r="I857" s="48">
        <v>30</v>
      </c>
      <c r="J857" s="48">
        <v>30</v>
      </c>
      <c r="K857" s="48">
        <v>30</v>
      </c>
      <c r="L857" s="37"/>
      <c r="M857" s="55" t="str">
        <f>'demand data 2018'!A855</f>
        <v>TILB4A</v>
      </c>
      <c r="N857" s="55">
        <f>'demand data 2018'!B855</f>
        <v>0</v>
      </c>
      <c r="O857" s="55">
        <f>'demand data 2018'!C855</f>
        <v>0</v>
      </c>
      <c r="P857" s="55">
        <f>'demand data 2018'!D855</f>
        <v>0</v>
      </c>
      <c r="Q857" s="55">
        <f>'demand data 2018'!E855</f>
        <v>0</v>
      </c>
      <c r="R857" s="55">
        <f>'demand data 2018'!F855</f>
        <v>0</v>
      </c>
      <c r="S857" s="55">
        <f>'demand data 2018'!G855</f>
        <v>0</v>
      </c>
      <c r="T857" s="55">
        <f>'demand data 2018'!H855</f>
        <v>0</v>
      </c>
      <c r="U857" s="55">
        <f>'demand data 2018'!I855</f>
        <v>0</v>
      </c>
      <c r="V857" s="55">
        <f>'demand data 2018'!J855</f>
        <v>0</v>
      </c>
      <c r="W857" s="34" t="str">
        <f t="shared" si="53"/>
        <v>Different</v>
      </c>
      <c r="X857" s="38">
        <f t="shared" si="54"/>
        <v>30</v>
      </c>
      <c r="Y857" s="34">
        <f t="shared" si="55"/>
        <v>0</v>
      </c>
      <c r="Z857" s="57">
        <f t="shared" si="56"/>
        <v>1</v>
      </c>
    </row>
    <row r="858" spans="2:26" x14ac:dyDescent="0.2">
      <c r="B858" s="47" t="s">
        <v>856</v>
      </c>
      <c r="C858" s="46"/>
      <c r="D858" s="48">
        <v>0</v>
      </c>
      <c r="E858" s="48">
        <v>0</v>
      </c>
      <c r="F858" s="48">
        <v>0</v>
      </c>
      <c r="G858" s="48">
        <v>0</v>
      </c>
      <c r="H858" s="48">
        <v>0</v>
      </c>
      <c r="I858" s="48">
        <v>0</v>
      </c>
      <c r="J858" s="48">
        <v>0</v>
      </c>
      <c r="K858" s="48">
        <v>0</v>
      </c>
      <c r="L858" s="37"/>
      <c r="M858" s="55" t="str">
        <f>'demand data 2018'!A856</f>
        <v>TILB4B</v>
      </c>
      <c r="N858" s="55">
        <f>'demand data 2018'!B856</f>
        <v>0</v>
      </c>
      <c r="O858" s="55">
        <f>'demand data 2018'!C856</f>
        <v>0</v>
      </c>
      <c r="P858" s="55">
        <f>'demand data 2018'!D856</f>
        <v>0</v>
      </c>
      <c r="Q858" s="55">
        <f>'demand data 2018'!E856</f>
        <v>0</v>
      </c>
      <c r="R858" s="55">
        <f>'demand data 2018'!F856</f>
        <v>0</v>
      </c>
      <c r="S858" s="55">
        <f>'demand data 2018'!G856</f>
        <v>0</v>
      </c>
      <c r="T858" s="55">
        <f>'demand data 2018'!H856</f>
        <v>0</v>
      </c>
      <c r="U858" s="55">
        <f>'demand data 2018'!I856</f>
        <v>0</v>
      </c>
      <c r="V858" s="55">
        <f>'demand data 2018'!J856</f>
        <v>0</v>
      </c>
      <c r="W858" s="34" t="str">
        <f t="shared" si="53"/>
        <v>Different</v>
      </c>
      <c r="X858" s="38">
        <f t="shared" si="54"/>
        <v>0</v>
      </c>
      <c r="Y858" s="34">
        <f t="shared" si="55"/>
        <v>0</v>
      </c>
      <c r="Z858" s="57">
        <f t="shared" si="56"/>
        <v>0</v>
      </c>
    </row>
    <row r="859" spans="2:26" x14ac:dyDescent="0.2">
      <c r="B859" s="47" t="s">
        <v>857</v>
      </c>
      <c r="C859" s="46"/>
      <c r="D859" s="48">
        <v>0</v>
      </c>
      <c r="E859" s="48">
        <v>0</v>
      </c>
      <c r="F859" s="48">
        <v>0</v>
      </c>
      <c r="G859" s="48">
        <v>0</v>
      </c>
      <c r="H859" s="48">
        <v>0</v>
      </c>
      <c r="I859" s="48">
        <v>0</v>
      </c>
      <c r="J859" s="48">
        <v>0</v>
      </c>
      <c r="K859" s="48">
        <v>0</v>
      </c>
      <c r="L859" s="37"/>
      <c r="M859" s="55" t="str">
        <f>'demand data 2018'!A857</f>
        <v>TINP2A</v>
      </c>
      <c r="N859" s="55">
        <f>'demand data 2018'!B857</f>
        <v>0</v>
      </c>
      <c r="O859" s="55">
        <f>'demand data 2018'!C857</f>
        <v>2</v>
      </c>
      <c r="P859" s="55">
        <f>'demand data 2018'!D857</f>
        <v>2</v>
      </c>
      <c r="Q859" s="55">
        <f>'demand data 2018'!E857</f>
        <v>2</v>
      </c>
      <c r="R859" s="55">
        <f>'demand data 2018'!F857</f>
        <v>2</v>
      </c>
      <c r="S859" s="55">
        <f>'demand data 2018'!G857</f>
        <v>2</v>
      </c>
      <c r="T859" s="55">
        <f>'demand data 2018'!H857</f>
        <v>2</v>
      </c>
      <c r="U859" s="55">
        <f>'demand data 2018'!I857</f>
        <v>2</v>
      </c>
      <c r="V859" s="55">
        <f>'demand data 2018'!J857</f>
        <v>2</v>
      </c>
      <c r="W859" s="34" t="str">
        <f t="shared" si="53"/>
        <v>Different</v>
      </c>
      <c r="X859" s="38">
        <f t="shared" si="54"/>
        <v>0</v>
      </c>
      <c r="Y859" s="34">
        <f t="shared" si="55"/>
        <v>2</v>
      </c>
      <c r="Z859" s="57">
        <f t="shared" si="56"/>
        <v>0</v>
      </c>
    </row>
    <row r="860" spans="2:26" x14ac:dyDescent="0.2">
      <c r="B860" s="47" t="s">
        <v>858</v>
      </c>
      <c r="C860" s="47"/>
      <c r="D860" s="48">
        <v>0</v>
      </c>
      <c r="E860" s="48">
        <v>0</v>
      </c>
      <c r="F860" s="48">
        <v>0</v>
      </c>
      <c r="G860" s="48">
        <v>0</v>
      </c>
      <c r="H860" s="48">
        <v>0</v>
      </c>
      <c r="I860" s="48">
        <v>0</v>
      </c>
      <c r="J860" s="48">
        <v>0</v>
      </c>
      <c r="K860" s="48">
        <v>0</v>
      </c>
      <c r="L860" s="37"/>
      <c r="M860" s="55" t="str">
        <f>'demand data 2018'!A858</f>
        <v>TINP2B</v>
      </c>
      <c r="N860" s="55">
        <f>'demand data 2018'!B858</f>
        <v>0</v>
      </c>
      <c r="O860" s="55">
        <f>'demand data 2018'!C858</f>
        <v>2</v>
      </c>
      <c r="P860" s="55">
        <f>'demand data 2018'!D858</f>
        <v>2</v>
      </c>
      <c r="Q860" s="55">
        <f>'demand data 2018'!E858</f>
        <v>2</v>
      </c>
      <c r="R860" s="55">
        <f>'demand data 2018'!F858</f>
        <v>2</v>
      </c>
      <c r="S860" s="55">
        <f>'demand data 2018'!G858</f>
        <v>2</v>
      </c>
      <c r="T860" s="55">
        <f>'demand data 2018'!H858</f>
        <v>2</v>
      </c>
      <c r="U860" s="55">
        <f>'demand data 2018'!I858</f>
        <v>2</v>
      </c>
      <c r="V860" s="55">
        <f>'demand data 2018'!J858</f>
        <v>2</v>
      </c>
      <c r="W860" s="34" t="str">
        <f t="shared" si="53"/>
        <v>Different</v>
      </c>
      <c r="X860" s="38">
        <f t="shared" si="54"/>
        <v>0</v>
      </c>
      <c r="Y860" s="34">
        <f t="shared" si="55"/>
        <v>2</v>
      </c>
      <c r="Z860" s="57">
        <f t="shared" si="56"/>
        <v>0</v>
      </c>
    </row>
    <row r="861" spans="2:26" x14ac:dyDescent="0.2">
      <c r="B861" s="47" t="s">
        <v>859</v>
      </c>
      <c r="C861" s="47"/>
      <c r="D861" s="48">
        <v>0</v>
      </c>
      <c r="E861" s="48">
        <v>0</v>
      </c>
      <c r="F861" s="48">
        <v>0</v>
      </c>
      <c r="G861" s="48">
        <v>0</v>
      </c>
      <c r="H861" s="48">
        <v>0</v>
      </c>
      <c r="I861" s="48">
        <v>0</v>
      </c>
      <c r="J861" s="48">
        <v>0</v>
      </c>
      <c r="K861" s="48">
        <v>0</v>
      </c>
      <c r="L861" s="37"/>
      <c r="M861" s="55" t="str">
        <f>'demand data 2018'!A859</f>
        <v>TODP20</v>
      </c>
      <c r="N861" s="55">
        <f>'demand data 2018'!B859</f>
        <v>0</v>
      </c>
      <c r="O861" s="55">
        <f>'demand data 2018'!C859</f>
        <v>0</v>
      </c>
      <c r="P861" s="55">
        <f>'demand data 2018'!D859</f>
        <v>0</v>
      </c>
      <c r="Q861" s="55">
        <f>'demand data 2018'!E859</f>
        <v>0</v>
      </c>
      <c r="R861" s="55">
        <f>'demand data 2018'!F859</f>
        <v>0</v>
      </c>
      <c r="S861" s="55">
        <f>'demand data 2018'!G859</f>
        <v>0</v>
      </c>
      <c r="T861" s="55">
        <f>'demand data 2018'!H859</f>
        <v>0</v>
      </c>
      <c r="U861" s="55">
        <f>'demand data 2018'!I859</f>
        <v>0</v>
      </c>
      <c r="V861" s="55">
        <f>'demand data 2018'!J859</f>
        <v>0</v>
      </c>
      <c r="W861" s="34" t="str">
        <f t="shared" si="53"/>
        <v>Different</v>
      </c>
      <c r="X861" s="38">
        <f t="shared" si="54"/>
        <v>0</v>
      </c>
      <c r="Y861" s="34">
        <f t="shared" si="55"/>
        <v>0</v>
      </c>
      <c r="Z861" s="57">
        <f t="shared" si="56"/>
        <v>0</v>
      </c>
    </row>
    <row r="862" spans="2:26" x14ac:dyDescent="0.2">
      <c r="B862" s="47" t="s">
        <v>860</v>
      </c>
      <c r="C862" s="47"/>
      <c r="D862" s="48">
        <v>0</v>
      </c>
      <c r="E862" s="48">
        <v>0</v>
      </c>
      <c r="F862" s="48">
        <v>0</v>
      </c>
      <c r="G862" s="48">
        <v>0</v>
      </c>
      <c r="H862" s="48">
        <v>0</v>
      </c>
      <c r="I862" s="48">
        <v>0</v>
      </c>
      <c r="J862" s="48">
        <v>0</v>
      </c>
      <c r="K862" s="48">
        <v>0</v>
      </c>
      <c r="L862" s="37"/>
      <c r="M862" s="55" t="str">
        <f>'demand data 2018'!A860</f>
        <v>TOMT10</v>
      </c>
      <c r="N862" s="55">
        <f>'demand data 2018'!B860</f>
        <v>0</v>
      </c>
      <c r="O862" s="55">
        <f>'demand data 2018'!C860</f>
        <v>0</v>
      </c>
      <c r="P862" s="55">
        <f>'demand data 2018'!D860</f>
        <v>0</v>
      </c>
      <c r="Q862" s="55">
        <f>'demand data 2018'!E860</f>
        <v>0</v>
      </c>
      <c r="R862" s="55">
        <f>'demand data 2018'!F860</f>
        <v>0</v>
      </c>
      <c r="S862" s="55">
        <f>'demand data 2018'!G860</f>
        <v>0</v>
      </c>
      <c r="T862" s="55">
        <f>'demand data 2018'!H860</f>
        <v>0</v>
      </c>
      <c r="U862" s="55">
        <f>'demand data 2018'!I860</f>
        <v>0</v>
      </c>
      <c r="V862" s="55">
        <f>'demand data 2018'!J860</f>
        <v>0</v>
      </c>
      <c r="W862" s="34" t="str">
        <f t="shared" si="53"/>
        <v>Different</v>
      </c>
      <c r="X862" s="38">
        <f t="shared" si="54"/>
        <v>0</v>
      </c>
      <c r="Y862" s="34">
        <f t="shared" si="55"/>
        <v>0</v>
      </c>
      <c r="Z862" s="57">
        <f t="shared" si="56"/>
        <v>0</v>
      </c>
    </row>
    <row r="863" spans="2:26" x14ac:dyDescent="0.2">
      <c r="B863" s="47" t="s">
        <v>861</v>
      </c>
      <c r="C863" s="47"/>
      <c r="D863" s="48">
        <v>0</v>
      </c>
      <c r="E863" s="48">
        <v>0</v>
      </c>
      <c r="F863" s="48">
        <v>0</v>
      </c>
      <c r="G863" s="48">
        <v>0</v>
      </c>
      <c r="H863" s="48">
        <v>0</v>
      </c>
      <c r="I863" s="48">
        <v>0</v>
      </c>
      <c r="J863" s="48">
        <v>0</v>
      </c>
      <c r="K863" s="48">
        <v>0</v>
      </c>
      <c r="L863" s="37"/>
      <c r="M863" s="55" t="str">
        <f>'demand data 2018'!A861</f>
        <v>TOMT20</v>
      </c>
      <c r="N863" s="55">
        <f>'demand data 2018'!B861</f>
        <v>0</v>
      </c>
      <c r="O863" s="55">
        <f>'demand data 2018'!C861</f>
        <v>0</v>
      </c>
      <c r="P863" s="55">
        <f>'demand data 2018'!D861</f>
        <v>0</v>
      </c>
      <c r="Q863" s="55">
        <f>'demand data 2018'!E861</f>
        <v>0</v>
      </c>
      <c r="R863" s="55">
        <f>'demand data 2018'!F861</f>
        <v>0</v>
      </c>
      <c r="S863" s="55">
        <f>'demand data 2018'!G861</f>
        <v>0</v>
      </c>
      <c r="T863" s="55">
        <f>'demand data 2018'!H861</f>
        <v>0</v>
      </c>
      <c r="U863" s="55">
        <f>'demand data 2018'!I861</f>
        <v>0</v>
      </c>
      <c r="V863" s="55">
        <f>'demand data 2018'!J861</f>
        <v>0</v>
      </c>
      <c r="W863" s="34" t="str">
        <f t="shared" si="53"/>
        <v>Different</v>
      </c>
      <c r="X863" s="38">
        <f t="shared" si="54"/>
        <v>0</v>
      </c>
      <c r="Y863" s="34">
        <f t="shared" si="55"/>
        <v>0</v>
      </c>
      <c r="Z863" s="57">
        <f t="shared" si="56"/>
        <v>0</v>
      </c>
    </row>
    <row r="864" spans="2:26" x14ac:dyDescent="0.2">
      <c r="B864" s="47" t="s">
        <v>862</v>
      </c>
      <c r="C864" s="47"/>
      <c r="D864" s="48">
        <v>0</v>
      </c>
      <c r="E864" s="48">
        <v>0</v>
      </c>
      <c r="F864" s="48">
        <v>0</v>
      </c>
      <c r="G864" s="48">
        <v>0</v>
      </c>
      <c r="H864" s="48">
        <v>0</v>
      </c>
      <c r="I864" s="48">
        <v>0</v>
      </c>
      <c r="J864" s="48">
        <v>0</v>
      </c>
      <c r="K864" s="48">
        <v>0</v>
      </c>
      <c r="L864" s="37"/>
      <c r="M864" s="55" t="str">
        <f>'demand data 2018'!A862</f>
        <v>TONG10</v>
      </c>
      <c r="N864" s="55">
        <f>'demand data 2018'!B862</f>
        <v>0</v>
      </c>
      <c r="O864" s="55">
        <f>'demand data 2018'!C862</f>
        <v>17</v>
      </c>
      <c r="P864" s="55">
        <f>'demand data 2018'!D862</f>
        <v>17</v>
      </c>
      <c r="Q864" s="55">
        <f>'demand data 2018'!E862</f>
        <v>17</v>
      </c>
      <c r="R864" s="55">
        <f>'demand data 2018'!F862</f>
        <v>17</v>
      </c>
      <c r="S864" s="55">
        <f>'demand data 2018'!G862</f>
        <v>17</v>
      </c>
      <c r="T864" s="55">
        <f>'demand data 2018'!H862</f>
        <v>17</v>
      </c>
      <c r="U864" s="55">
        <f>'demand data 2018'!I862</f>
        <v>17</v>
      </c>
      <c r="V864" s="55">
        <f>'demand data 2018'!J862</f>
        <v>17</v>
      </c>
      <c r="W864" s="34" t="str">
        <f t="shared" si="53"/>
        <v>Different</v>
      </c>
      <c r="X864" s="38">
        <f t="shared" si="54"/>
        <v>0</v>
      </c>
      <c r="Y864" s="34">
        <f t="shared" si="55"/>
        <v>17</v>
      </c>
      <c r="Z864" s="57">
        <f t="shared" si="56"/>
        <v>0</v>
      </c>
    </row>
    <row r="865" spans="2:26" x14ac:dyDescent="0.2">
      <c r="B865" s="47" t="s">
        <v>863</v>
      </c>
      <c r="C865" s="47"/>
      <c r="D865" s="48">
        <v>0</v>
      </c>
      <c r="E865" s="48">
        <v>0</v>
      </c>
      <c r="F865" s="48">
        <v>0</v>
      </c>
      <c r="G865" s="48">
        <v>0</v>
      </c>
      <c r="H865" s="48">
        <v>0</v>
      </c>
      <c r="I865" s="48">
        <v>0</v>
      </c>
      <c r="J865" s="48">
        <v>0</v>
      </c>
      <c r="K865" s="48">
        <v>0</v>
      </c>
      <c r="L865" s="37"/>
      <c r="M865" s="55" t="str">
        <f>'demand data 2018'!A863</f>
        <v>TONG1Q</v>
      </c>
      <c r="N865" s="55">
        <f>'demand data 2018'!B863</f>
        <v>0</v>
      </c>
      <c r="O865" s="55">
        <f>'demand data 2018'!C863</f>
        <v>0</v>
      </c>
      <c r="P865" s="55">
        <f>'demand data 2018'!D863</f>
        <v>0</v>
      </c>
      <c r="Q865" s="55">
        <f>'demand data 2018'!E863</f>
        <v>0</v>
      </c>
      <c r="R865" s="55">
        <f>'demand data 2018'!F863</f>
        <v>0</v>
      </c>
      <c r="S865" s="55">
        <f>'demand data 2018'!G863</f>
        <v>0</v>
      </c>
      <c r="T865" s="55">
        <f>'demand data 2018'!H863</f>
        <v>0</v>
      </c>
      <c r="U865" s="55">
        <f>'demand data 2018'!I863</f>
        <v>0</v>
      </c>
      <c r="V865" s="55">
        <f>'demand data 2018'!J863</f>
        <v>0</v>
      </c>
      <c r="W865" s="34" t="str">
        <f t="shared" si="53"/>
        <v>Different</v>
      </c>
      <c r="X865" s="38">
        <f t="shared" si="54"/>
        <v>0</v>
      </c>
      <c r="Y865" s="34">
        <f t="shared" si="55"/>
        <v>0</v>
      </c>
      <c r="Z865" s="57">
        <f t="shared" si="56"/>
        <v>0</v>
      </c>
    </row>
    <row r="866" spans="2:26" x14ac:dyDescent="0.2">
      <c r="B866" s="46" t="s">
        <v>671</v>
      </c>
      <c r="C866" s="46"/>
      <c r="D866" s="48">
        <v>59</v>
      </c>
      <c r="E866" s="48">
        <v>59</v>
      </c>
      <c r="F866" s="48">
        <v>59</v>
      </c>
      <c r="G866" s="48">
        <v>59</v>
      </c>
      <c r="H866" s="48">
        <v>59</v>
      </c>
      <c r="I866" s="48">
        <v>59</v>
      </c>
      <c r="J866" s="48">
        <v>59</v>
      </c>
      <c r="K866" s="48">
        <v>59</v>
      </c>
      <c r="L866" s="37"/>
      <c r="M866" s="55" t="str">
        <f>'demand data 2018'!A864</f>
        <v>TONG1R</v>
      </c>
      <c r="N866" s="55">
        <f>'demand data 2018'!B864</f>
        <v>0</v>
      </c>
      <c r="O866" s="55">
        <f>'demand data 2018'!C864</f>
        <v>0</v>
      </c>
      <c r="P866" s="55">
        <f>'demand data 2018'!D864</f>
        <v>0</v>
      </c>
      <c r="Q866" s="55">
        <f>'demand data 2018'!E864</f>
        <v>0</v>
      </c>
      <c r="R866" s="55">
        <f>'demand data 2018'!F864</f>
        <v>0</v>
      </c>
      <c r="S866" s="55">
        <f>'demand data 2018'!G864</f>
        <v>0</v>
      </c>
      <c r="T866" s="55">
        <f>'demand data 2018'!H864</f>
        <v>0</v>
      </c>
      <c r="U866" s="55">
        <f>'demand data 2018'!I864</f>
        <v>0</v>
      </c>
      <c r="V866" s="55">
        <f>'demand data 2018'!J864</f>
        <v>0</v>
      </c>
      <c r="W866" s="34" t="str">
        <f t="shared" si="53"/>
        <v>Different</v>
      </c>
      <c r="X866" s="38">
        <f t="shared" si="54"/>
        <v>59</v>
      </c>
      <c r="Y866" s="34">
        <f t="shared" si="55"/>
        <v>0</v>
      </c>
      <c r="Z866" s="57">
        <f t="shared" si="56"/>
        <v>1</v>
      </c>
    </row>
    <row r="867" spans="2:26" x14ac:dyDescent="0.2">
      <c r="B867" s="46" t="s">
        <v>126</v>
      </c>
      <c r="C867" s="46"/>
      <c r="D867" s="48">
        <v>0</v>
      </c>
      <c r="E867" s="48">
        <v>0</v>
      </c>
      <c r="F867" s="48">
        <v>0</v>
      </c>
      <c r="G867" s="48">
        <v>0</v>
      </c>
      <c r="H867" s="48">
        <v>0</v>
      </c>
      <c r="I867" s="48">
        <v>0</v>
      </c>
      <c r="J867" s="48">
        <v>0</v>
      </c>
      <c r="K867" s="48">
        <v>0</v>
      </c>
      <c r="L867" s="37"/>
      <c r="M867" s="55" t="str">
        <f>'demand data 2018'!A865</f>
        <v>TORN10</v>
      </c>
      <c r="N867" s="55">
        <f>'demand data 2018'!B865</f>
        <v>0</v>
      </c>
      <c r="O867" s="55">
        <f>'demand data 2018'!C865</f>
        <v>0</v>
      </c>
      <c r="P867" s="55">
        <f>'demand data 2018'!D865</f>
        <v>0</v>
      </c>
      <c r="Q867" s="55">
        <f>'demand data 2018'!E865</f>
        <v>0</v>
      </c>
      <c r="R867" s="55">
        <f>'demand data 2018'!F865</f>
        <v>0</v>
      </c>
      <c r="S867" s="55">
        <f>'demand data 2018'!G865</f>
        <v>0</v>
      </c>
      <c r="T867" s="55">
        <f>'demand data 2018'!H865</f>
        <v>0</v>
      </c>
      <c r="U867" s="55">
        <f>'demand data 2018'!I865</f>
        <v>0</v>
      </c>
      <c r="V867" s="55">
        <f>'demand data 2018'!J865</f>
        <v>0</v>
      </c>
      <c r="W867" s="34" t="str">
        <f t="shared" si="53"/>
        <v>Different</v>
      </c>
      <c r="X867" s="38">
        <f t="shared" si="54"/>
        <v>0</v>
      </c>
      <c r="Y867" s="34">
        <f t="shared" si="55"/>
        <v>0</v>
      </c>
      <c r="Z867" s="57">
        <f t="shared" si="56"/>
        <v>0</v>
      </c>
    </row>
    <row r="868" spans="2:26" x14ac:dyDescent="0.2">
      <c r="B868" s="46" t="s">
        <v>127</v>
      </c>
      <c r="C868" s="46"/>
      <c r="D868" s="48">
        <v>0</v>
      </c>
      <c r="E868" s="48">
        <v>0</v>
      </c>
      <c r="F868" s="48">
        <v>0</v>
      </c>
      <c r="G868" s="48">
        <v>0</v>
      </c>
      <c r="H868" s="48">
        <v>0</v>
      </c>
      <c r="I868" s="48">
        <v>0</v>
      </c>
      <c r="J868" s="48">
        <v>0</v>
      </c>
      <c r="K868" s="48">
        <v>0</v>
      </c>
      <c r="L868" s="37"/>
      <c r="M868" s="55" t="str">
        <f>'demand data 2018'!A866</f>
        <v>TORN40</v>
      </c>
      <c r="N868" s="55">
        <f>'demand data 2018'!B866</f>
        <v>0</v>
      </c>
      <c r="O868" s="55">
        <f>'demand data 2018'!C866</f>
        <v>0</v>
      </c>
      <c r="P868" s="55">
        <f>'demand data 2018'!D866</f>
        <v>0</v>
      </c>
      <c r="Q868" s="55">
        <f>'demand data 2018'!E866</f>
        <v>0</v>
      </c>
      <c r="R868" s="55">
        <f>'demand data 2018'!F866</f>
        <v>0</v>
      </c>
      <c r="S868" s="55">
        <f>'demand data 2018'!G866</f>
        <v>0</v>
      </c>
      <c r="T868" s="55">
        <f>'demand data 2018'!H866</f>
        <v>0</v>
      </c>
      <c r="U868" s="55">
        <f>'demand data 2018'!I866</f>
        <v>0</v>
      </c>
      <c r="V868" s="55">
        <f>'demand data 2018'!J866</f>
        <v>0</v>
      </c>
      <c r="W868" s="34" t="str">
        <f t="shared" si="53"/>
        <v>Different</v>
      </c>
      <c r="X868" s="38">
        <f t="shared" si="54"/>
        <v>0</v>
      </c>
      <c r="Y868" s="34">
        <f t="shared" si="55"/>
        <v>0</v>
      </c>
      <c r="Z868" s="57">
        <f t="shared" si="56"/>
        <v>0</v>
      </c>
    </row>
    <row r="869" spans="2:26" x14ac:dyDescent="0.2">
      <c r="B869" s="46" t="s">
        <v>809</v>
      </c>
      <c r="C869" s="46"/>
      <c r="D869" s="48">
        <v>0</v>
      </c>
      <c r="E869" s="48">
        <v>0</v>
      </c>
      <c r="F869" s="48">
        <v>0</v>
      </c>
      <c r="G869" s="48">
        <v>0</v>
      </c>
      <c r="H869" s="48">
        <v>0</v>
      </c>
      <c r="I869" s="48">
        <v>0</v>
      </c>
      <c r="J869" s="48">
        <v>0</v>
      </c>
      <c r="K869" s="48">
        <v>0</v>
      </c>
      <c r="L869" s="37"/>
      <c r="M869" s="55" t="str">
        <f>'demand data 2018'!A867</f>
        <v>TOTT20</v>
      </c>
      <c r="N869" s="55">
        <f>'demand data 2018'!B867</f>
        <v>0</v>
      </c>
      <c r="O869" s="55">
        <f>'demand data 2018'!C867</f>
        <v>272</v>
      </c>
      <c r="P869" s="55">
        <f>'demand data 2018'!D867</f>
        <v>274</v>
      </c>
      <c r="Q869" s="55">
        <f>'demand data 2018'!E867</f>
        <v>276</v>
      </c>
      <c r="R869" s="55">
        <f>'demand data 2018'!F867</f>
        <v>279</v>
      </c>
      <c r="S869" s="55">
        <f>'demand data 2018'!G867</f>
        <v>286</v>
      </c>
      <c r="T869" s="55">
        <f>'demand data 2018'!H867</f>
        <v>291</v>
      </c>
      <c r="U869" s="55">
        <f>'demand data 2018'!I867</f>
        <v>295</v>
      </c>
      <c r="V869" s="55">
        <f>'demand data 2018'!J867</f>
        <v>300</v>
      </c>
      <c r="W869" s="34" t="str">
        <f t="shared" si="53"/>
        <v>Different</v>
      </c>
      <c r="X869" s="38">
        <f t="shared" si="54"/>
        <v>0</v>
      </c>
      <c r="Y869" s="34">
        <f t="shared" si="55"/>
        <v>272</v>
      </c>
      <c r="Z869" s="57">
        <f t="shared" si="56"/>
        <v>0</v>
      </c>
    </row>
    <row r="870" spans="2:26" x14ac:dyDescent="0.2">
      <c r="B870" s="46" t="s">
        <v>97</v>
      </c>
      <c r="C870" s="46"/>
      <c r="D870" s="48">
        <v>0</v>
      </c>
      <c r="E870" s="48">
        <v>0</v>
      </c>
      <c r="F870" s="48">
        <v>0</v>
      </c>
      <c r="G870" s="48">
        <v>0</v>
      </c>
      <c r="H870" s="48">
        <v>0</v>
      </c>
      <c r="I870" s="48">
        <v>0</v>
      </c>
      <c r="J870" s="48">
        <v>0</v>
      </c>
      <c r="K870" s="48">
        <v>0</v>
      </c>
      <c r="L870" s="37"/>
      <c r="M870" s="55" t="str">
        <f>'demand data 2018'!A868</f>
        <v>TRAW20</v>
      </c>
      <c r="N870" s="55">
        <f>'demand data 2018'!B868</f>
        <v>0</v>
      </c>
      <c r="O870" s="55">
        <f>'demand data 2018'!C868</f>
        <v>38</v>
      </c>
      <c r="P870" s="55">
        <f>'demand data 2018'!D868</f>
        <v>38</v>
      </c>
      <c r="Q870" s="55">
        <f>'demand data 2018'!E868</f>
        <v>44</v>
      </c>
      <c r="R870" s="55">
        <f>'demand data 2018'!F868</f>
        <v>45</v>
      </c>
      <c r="S870" s="55">
        <f>'demand data 2018'!G868</f>
        <v>46</v>
      </c>
      <c r="T870" s="55">
        <f>'demand data 2018'!H868</f>
        <v>47</v>
      </c>
      <c r="U870" s="55">
        <f>'demand data 2018'!I868</f>
        <v>48</v>
      </c>
      <c r="V870" s="55">
        <f>'demand data 2018'!J868</f>
        <v>49</v>
      </c>
      <c r="W870" s="34" t="str">
        <f t="shared" si="53"/>
        <v>Different</v>
      </c>
      <c r="X870" s="38">
        <f t="shared" si="54"/>
        <v>0</v>
      </c>
      <c r="Y870" s="34">
        <f t="shared" si="55"/>
        <v>38</v>
      </c>
      <c r="Z870" s="57">
        <f t="shared" si="56"/>
        <v>0</v>
      </c>
    </row>
    <row r="871" spans="2:26" x14ac:dyDescent="0.2">
      <c r="B871" s="46" t="s">
        <v>167</v>
      </c>
      <c r="C871" s="46"/>
      <c r="D871" s="48">
        <v>0</v>
      </c>
      <c r="E871" s="48">
        <v>0</v>
      </c>
      <c r="F871" s="48">
        <v>0</v>
      </c>
      <c r="G871" s="48">
        <v>0</v>
      </c>
      <c r="H871" s="48">
        <v>0</v>
      </c>
      <c r="I871" s="48">
        <v>0</v>
      </c>
      <c r="J871" s="48">
        <v>0</v>
      </c>
      <c r="K871" s="48">
        <v>0</v>
      </c>
      <c r="L871" s="37"/>
      <c r="M871" s="55" t="str">
        <f>'demand data 2018'!A869</f>
        <v>TRAW40</v>
      </c>
      <c r="N871" s="55">
        <f>'demand data 2018'!B869</f>
        <v>0</v>
      </c>
      <c r="O871" s="55">
        <f>'demand data 2018'!C869</f>
        <v>0</v>
      </c>
      <c r="P871" s="55">
        <f>'demand data 2018'!D869</f>
        <v>0</v>
      </c>
      <c r="Q871" s="55">
        <f>'demand data 2018'!E869</f>
        <v>0</v>
      </c>
      <c r="R871" s="55">
        <f>'demand data 2018'!F869</f>
        <v>0</v>
      </c>
      <c r="S871" s="55">
        <f>'demand data 2018'!G869</f>
        <v>0</v>
      </c>
      <c r="T871" s="55">
        <f>'demand data 2018'!H869</f>
        <v>0</v>
      </c>
      <c r="U871" s="55">
        <f>'demand data 2018'!I869</f>
        <v>0</v>
      </c>
      <c r="V871" s="55">
        <f>'demand data 2018'!J869</f>
        <v>0</v>
      </c>
      <c r="W871" s="34" t="str">
        <f t="shared" si="53"/>
        <v>Different</v>
      </c>
      <c r="X871" s="38">
        <f t="shared" si="54"/>
        <v>0</v>
      </c>
      <c r="Y871" s="34">
        <f t="shared" si="55"/>
        <v>0</v>
      </c>
      <c r="Z871" s="57">
        <f t="shared" si="56"/>
        <v>0</v>
      </c>
    </row>
    <row r="872" spans="2:26" x14ac:dyDescent="0.2">
      <c r="B872" s="46" t="s">
        <v>168</v>
      </c>
      <c r="C872" s="46"/>
      <c r="D872" s="48">
        <v>0</v>
      </c>
      <c r="E872" s="48">
        <v>0</v>
      </c>
      <c r="F872" s="48">
        <v>0</v>
      </c>
      <c r="G872" s="48">
        <v>0</v>
      </c>
      <c r="H872" s="48">
        <v>0</v>
      </c>
      <c r="I872" s="48">
        <v>0</v>
      </c>
      <c r="J872" s="48">
        <v>0</v>
      </c>
      <c r="K872" s="48">
        <v>0</v>
      </c>
      <c r="L872" s="37"/>
      <c r="M872" s="55" t="str">
        <f>'demand data 2018'!A870</f>
        <v>TREM20</v>
      </c>
      <c r="N872" s="55">
        <f>'demand data 2018'!B870</f>
        <v>0</v>
      </c>
      <c r="O872" s="55">
        <f>'demand data 2018'!C870</f>
        <v>0</v>
      </c>
      <c r="P872" s="55">
        <f>'demand data 2018'!D870</f>
        <v>0</v>
      </c>
      <c r="Q872" s="55">
        <f>'demand data 2018'!E870</f>
        <v>0</v>
      </c>
      <c r="R872" s="55">
        <f>'demand data 2018'!F870</f>
        <v>0</v>
      </c>
      <c r="S872" s="55">
        <f>'demand data 2018'!G870</f>
        <v>0</v>
      </c>
      <c r="T872" s="55">
        <f>'demand data 2018'!H870</f>
        <v>0</v>
      </c>
      <c r="U872" s="55">
        <f>'demand data 2018'!I870</f>
        <v>0</v>
      </c>
      <c r="V872" s="55">
        <f>'demand data 2018'!J870</f>
        <v>0</v>
      </c>
      <c r="W872" s="34" t="str">
        <f t="shared" si="53"/>
        <v>Different</v>
      </c>
      <c r="X872" s="38">
        <f t="shared" si="54"/>
        <v>0</v>
      </c>
      <c r="Y872" s="34">
        <f t="shared" si="55"/>
        <v>0</v>
      </c>
      <c r="Z872" s="57">
        <f t="shared" si="56"/>
        <v>0</v>
      </c>
    </row>
    <row r="873" spans="2:26" x14ac:dyDescent="0.2">
      <c r="B873" s="46" t="s">
        <v>698</v>
      </c>
      <c r="C873" s="46"/>
      <c r="D873" s="48">
        <v>8</v>
      </c>
      <c r="E873" s="48">
        <v>8</v>
      </c>
      <c r="F873" s="48">
        <v>8</v>
      </c>
      <c r="G873" s="48">
        <v>8</v>
      </c>
      <c r="H873" s="48">
        <v>8</v>
      </c>
      <c r="I873" s="48">
        <v>8</v>
      </c>
      <c r="J873" s="48">
        <v>8</v>
      </c>
      <c r="K873" s="48">
        <v>8</v>
      </c>
      <c r="L873" s="37"/>
      <c r="M873" s="55" t="str">
        <f>'demand data 2018'!A871</f>
        <v>TREU4A</v>
      </c>
      <c r="N873" s="55">
        <f>'demand data 2018'!B871</f>
        <v>0</v>
      </c>
      <c r="O873" s="55">
        <f>'demand data 2018'!C871</f>
        <v>0</v>
      </c>
      <c r="P873" s="55">
        <f>'demand data 2018'!D871</f>
        <v>0</v>
      </c>
      <c r="Q873" s="55">
        <f>'demand data 2018'!E871</f>
        <v>0</v>
      </c>
      <c r="R873" s="55">
        <f>'demand data 2018'!F871</f>
        <v>0</v>
      </c>
      <c r="S873" s="55">
        <f>'demand data 2018'!G871</f>
        <v>0</v>
      </c>
      <c r="T873" s="55">
        <f>'demand data 2018'!H871</f>
        <v>0</v>
      </c>
      <c r="U873" s="55">
        <f>'demand data 2018'!I871</f>
        <v>0</v>
      </c>
      <c r="V873" s="55">
        <f>'demand data 2018'!J871</f>
        <v>0</v>
      </c>
      <c r="W873" s="34" t="str">
        <f t="shared" si="53"/>
        <v>Different</v>
      </c>
      <c r="X873" s="38">
        <f t="shared" si="54"/>
        <v>8</v>
      </c>
      <c r="Y873" s="34">
        <f t="shared" si="55"/>
        <v>0</v>
      </c>
      <c r="Z873" s="57">
        <f t="shared" si="56"/>
        <v>1</v>
      </c>
    </row>
    <row r="874" spans="2:26" x14ac:dyDescent="0.2">
      <c r="B874" s="46" t="s">
        <v>699</v>
      </c>
      <c r="C874" s="46"/>
      <c r="D874" s="48">
        <v>8</v>
      </c>
      <c r="E874" s="48">
        <v>8</v>
      </c>
      <c r="F874" s="48">
        <v>8</v>
      </c>
      <c r="G874" s="48">
        <v>8</v>
      </c>
      <c r="H874" s="48">
        <v>8</v>
      </c>
      <c r="I874" s="48">
        <v>8</v>
      </c>
      <c r="J874" s="48">
        <v>8</v>
      </c>
      <c r="K874" s="48">
        <v>8</v>
      </c>
      <c r="L874" s="37"/>
      <c r="M874" s="55" t="str">
        <f>'demand data 2018'!A872</f>
        <v>TREU4B</v>
      </c>
      <c r="N874" s="55">
        <f>'demand data 2018'!B872</f>
        <v>0</v>
      </c>
      <c r="O874" s="55">
        <f>'demand data 2018'!C872</f>
        <v>0</v>
      </c>
      <c r="P874" s="55">
        <f>'demand data 2018'!D872</f>
        <v>0</v>
      </c>
      <c r="Q874" s="55">
        <f>'demand data 2018'!E872</f>
        <v>0</v>
      </c>
      <c r="R874" s="55">
        <f>'demand data 2018'!F872</f>
        <v>0</v>
      </c>
      <c r="S874" s="55">
        <f>'demand data 2018'!G872</f>
        <v>0</v>
      </c>
      <c r="T874" s="55">
        <f>'demand data 2018'!H872</f>
        <v>0</v>
      </c>
      <c r="U874" s="55">
        <f>'demand data 2018'!I872</f>
        <v>0</v>
      </c>
      <c r="V874" s="55">
        <f>'demand data 2018'!J872</f>
        <v>0</v>
      </c>
      <c r="W874" s="34" t="str">
        <f t="shared" si="53"/>
        <v>Different</v>
      </c>
      <c r="X874" s="38">
        <f t="shared" si="54"/>
        <v>8</v>
      </c>
      <c r="Y874" s="34">
        <f t="shared" si="55"/>
        <v>0</v>
      </c>
      <c r="Z874" s="57">
        <f t="shared" si="56"/>
        <v>1</v>
      </c>
    </row>
    <row r="875" spans="2:26" x14ac:dyDescent="0.2">
      <c r="B875" s="46" t="s">
        <v>562</v>
      </c>
      <c r="C875" s="46"/>
      <c r="D875" s="48">
        <v>31</v>
      </c>
      <c r="E875" s="48">
        <v>31</v>
      </c>
      <c r="F875" s="48">
        <v>31</v>
      </c>
      <c r="G875" s="48">
        <v>31</v>
      </c>
      <c r="H875" s="48">
        <v>31</v>
      </c>
      <c r="I875" s="48">
        <v>31</v>
      </c>
      <c r="J875" s="48">
        <v>31</v>
      </c>
      <c r="K875" s="48">
        <v>31</v>
      </c>
      <c r="L875" s="37"/>
      <c r="M875" s="55" t="str">
        <f>'demand data 2018'!A873</f>
        <v>TUMB1Q</v>
      </c>
      <c r="N875" s="55">
        <f>'demand data 2018'!B873</f>
        <v>0</v>
      </c>
      <c r="O875" s="55">
        <f>'demand data 2018'!C873</f>
        <v>5</v>
      </c>
      <c r="P875" s="55">
        <f>'demand data 2018'!D873</f>
        <v>5</v>
      </c>
      <c r="Q875" s="55">
        <f>'demand data 2018'!E873</f>
        <v>5</v>
      </c>
      <c r="R875" s="55">
        <f>'demand data 2018'!F873</f>
        <v>5</v>
      </c>
      <c r="S875" s="55">
        <f>'demand data 2018'!G873</f>
        <v>5</v>
      </c>
      <c r="T875" s="55">
        <f>'demand data 2018'!H873</f>
        <v>5</v>
      </c>
      <c r="U875" s="55">
        <f>'demand data 2018'!I873</f>
        <v>5</v>
      </c>
      <c r="V875" s="55">
        <f>'demand data 2018'!J873</f>
        <v>5</v>
      </c>
      <c r="W875" s="34" t="str">
        <f t="shared" si="53"/>
        <v>Different</v>
      </c>
      <c r="X875" s="38">
        <f t="shared" si="54"/>
        <v>31</v>
      </c>
      <c r="Y875" s="34">
        <f t="shared" si="55"/>
        <v>5</v>
      </c>
      <c r="Z875" s="57">
        <f t="shared" si="56"/>
        <v>0.83870967741935487</v>
      </c>
    </row>
    <row r="876" spans="2:26" x14ac:dyDescent="0.2">
      <c r="B876" s="46" t="s">
        <v>253</v>
      </c>
      <c r="C876" s="46"/>
      <c r="D876" s="48">
        <v>62</v>
      </c>
      <c r="E876" s="48">
        <v>62</v>
      </c>
      <c r="F876" s="48">
        <v>62</v>
      </c>
      <c r="G876" s="48">
        <v>62</v>
      </c>
      <c r="H876" s="48">
        <v>62</v>
      </c>
      <c r="I876" s="48">
        <v>63</v>
      </c>
      <c r="J876" s="48">
        <v>64</v>
      </c>
      <c r="K876" s="48">
        <v>64</v>
      </c>
      <c r="L876" s="37"/>
      <c r="M876" s="55" t="str">
        <f>'demand data 2018'!A874</f>
        <v>TUMB1R</v>
      </c>
      <c r="N876" s="55">
        <f>'demand data 2018'!B874</f>
        <v>0</v>
      </c>
      <c r="O876" s="55">
        <f>'demand data 2018'!C874</f>
        <v>5</v>
      </c>
      <c r="P876" s="55">
        <f>'demand data 2018'!D874</f>
        <v>5</v>
      </c>
      <c r="Q876" s="55">
        <f>'demand data 2018'!E874</f>
        <v>5</v>
      </c>
      <c r="R876" s="55">
        <f>'demand data 2018'!F874</f>
        <v>5</v>
      </c>
      <c r="S876" s="55">
        <f>'demand data 2018'!G874</f>
        <v>5</v>
      </c>
      <c r="T876" s="55">
        <f>'demand data 2018'!H874</f>
        <v>5</v>
      </c>
      <c r="U876" s="55">
        <f>'demand data 2018'!I874</f>
        <v>5</v>
      </c>
      <c r="V876" s="55">
        <f>'demand data 2018'!J874</f>
        <v>5</v>
      </c>
      <c r="W876" s="34" t="str">
        <f t="shared" si="53"/>
        <v>Different</v>
      </c>
      <c r="X876" s="38">
        <f t="shared" si="54"/>
        <v>62</v>
      </c>
      <c r="Y876" s="34">
        <f t="shared" si="55"/>
        <v>5</v>
      </c>
      <c r="Z876" s="57">
        <f t="shared" si="56"/>
        <v>0.91935483870967738</v>
      </c>
    </row>
    <row r="877" spans="2:26" x14ac:dyDescent="0.2">
      <c r="B877" s="46" t="s">
        <v>254</v>
      </c>
      <c r="C877" s="46"/>
      <c r="D877" s="48">
        <v>62</v>
      </c>
      <c r="E877" s="48">
        <v>62</v>
      </c>
      <c r="F877" s="48">
        <v>62</v>
      </c>
      <c r="G877" s="48">
        <v>62</v>
      </c>
      <c r="H877" s="48">
        <v>62</v>
      </c>
      <c r="I877" s="48">
        <v>63</v>
      </c>
      <c r="J877" s="48">
        <v>64</v>
      </c>
      <c r="K877" s="48">
        <v>64</v>
      </c>
      <c r="L877" s="37"/>
      <c r="M877" s="55" t="str">
        <f>'demand data 2018'!A875</f>
        <v>TUMM1Q</v>
      </c>
      <c r="N877" s="55">
        <f>'demand data 2018'!B875</f>
        <v>0</v>
      </c>
      <c r="O877" s="55">
        <f>'demand data 2018'!C875</f>
        <v>0</v>
      </c>
      <c r="P877" s="55">
        <f>'demand data 2018'!D875</f>
        <v>0</v>
      </c>
      <c r="Q877" s="55">
        <f>'demand data 2018'!E875</f>
        <v>0</v>
      </c>
      <c r="R877" s="55">
        <f>'demand data 2018'!F875</f>
        <v>0</v>
      </c>
      <c r="S877" s="55">
        <f>'demand data 2018'!G875</f>
        <v>0</v>
      </c>
      <c r="T877" s="55">
        <f>'demand data 2018'!H875</f>
        <v>0</v>
      </c>
      <c r="U877" s="55">
        <f>'demand data 2018'!I875</f>
        <v>0</v>
      </c>
      <c r="V877" s="55">
        <f>'demand data 2018'!J875</f>
        <v>0</v>
      </c>
      <c r="W877" s="34" t="str">
        <f t="shared" si="53"/>
        <v>Different</v>
      </c>
      <c r="X877" s="38">
        <f t="shared" si="54"/>
        <v>62</v>
      </c>
      <c r="Y877" s="34">
        <f t="shared" si="55"/>
        <v>0</v>
      </c>
      <c r="Z877" s="57">
        <f t="shared" si="56"/>
        <v>1</v>
      </c>
    </row>
    <row r="878" spans="2:26" x14ac:dyDescent="0.2">
      <c r="B878" s="46" t="s">
        <v>672</v>
      </c>
      <c r="C878" s="46"/>
      <c r="D878" s="48">
        <v>287</v>
      </c>
      <c r="E878" s="48">
        <v>290</v>
      </c>
      <c r="F878" s="48">
        <v>293</v>
      </c>
      <c r="G878" s="48">
        <v>294</v>
      </c>
      <c r="H878" s="48">
        <v>296</v>
      </c>
      <c r="I878" s="48">
        <v>300</v>
      </c>
      <c r="J878" s="48">
        <v>304</v>
      </c>
      <c r="K878" s="48">
        <v>309</v>
      </c>
      <c r="L878" s="37"/>
      <c r="M878" s="55" t="str">
        <f>'demand data 2018'!A876</f>
        <v>TUMM1R</v>
      </c>
      <c r="N878" s="55">
        <f>'demand data 2018'!B876</f>
        <v>0</v>
      </c>
      <c r="O878" s="55">
        <f>'demand data 2018'!C876</f>
        <v>0</v>
      </c>
      <c r="P878" s="55">
        <f>'demand data 2018'!D876</f>
        <v>0</v>
      </c>
      <c r="Q878" s="55">
        <f>'demand data 2018'!E876</f>
        <v>0</v>
      </c>
      <c r="R878" s="55">
        <f>'demand data 2018'!F876</f>
        <v>0</v>
      </c>
      <c r="S878" s="55">
        <f>'demand data 2018'!G876</f>
        <v>0</v>
      </c>
      <c r="T878" s="55">
        <f>'demand data 2018'!H876</f>
        <v>0</v>
      </c>
      <c r="U878" s="55">
        <f>'demand data 2018'!I876</f>
        <v>0</v>
      </c>
      <c r="V878" s="55">
        <f>'demand data 2018'!J876</f>
        <v>0</v>
      </c>
      <c r="W878" s="34" t="str">
        <f t="shared" si="53"/>
        <v>Different</v>
      </c>
      <c r="X878" s="38">
        <f t="shared" si="54"/>
        <v>290</v>
      </c>
      <c r="Y878" s="34">
        <f t="shared" si="55"/>
        <v>0</v>
      </c>
      <c r="Z878" s="57">
        <f t="shared" si="56"/>
        <v>1</v>
      </c>
    </row>
    <row r="879" spans="2:26" x14ac:dyDescent="0.2">
      <c r="B879" s="46" t="s">
        <v>246</v>
      </c>
      <c r="C879" s="46"/>
      <c r="D879" s="48">
        <v>287</v>
      </c>
      <c r="E879" s="48">
        <v>290</v>
      </c>
      <c r="F879" s="48">
        <v>293</v>
      </c>
      <c r="G879" s="48">
        <v>294</v>
      </c>
      <c r="H879" s="48">
        <v>296</v>
      </c>
      <c r="I879" s="48">
        <v>300</v>
      </c>
      <c r="J879" s="48">
        <v>304</v>
      </c>
      <c r="K879" s="48">
        <v>309</v>
      </c>
      <c r="L879" s="37"/>
      <c r="M879" s="55" t="str">
        <f>'demand data 2018'!A877</f>
        <v>TUMM20</v>
      </c>
      <c r="N879" s="55">
        <f>'demand data 2018'!B877</f>
        <v>0</v>
      </c>
      <c r="O879" s="55">
        <f>'demand data 2018'!C877</f>
        <v>0</v>
      </c>
      <c r="P879" s="55">
        <f>'demand data 2018'!D877</f>
        <v>0</v>
      </c>
      <c r="Q879" s="55">
        <f>'demand data 2018'!E877</f>
        <v>0</v>
      </c>
      <c r="R879" s="55">
        <f>'demand data 2018'!F877</f>
        <v>0</v>
      </c>
      <c r="S879" s="55">
        <f>'demand data 2018'!G877</f>
        <v>0</v>
      </c>
      <c r="T879" s="55">
        <f>'demand data 2018'!H877</f>
        <v>0</v>
      </c>
      <c r="U879" s="55">
        <f>'demand data 2018'!I877</f>
        <v>0</v>
      </c>
      <c r="V879" s="55">
        <f>'demand data 2018'!J877</f>
        <v>0</v>
      </c>
      <c r="W879" s="34" t="str">
        <f t="shared" si="53"/>
        <v>Different</v>
      </c>
      <c r="X879" s="38">
        <f t="shared" si="54"/>
        <v>290</v>
      </c>
      <c r="Y879" s="34">
        <f t="shared" si="55"/>
        <v>0</v>
      </c>
      <c r="Z879" s="57">
        <f t="shared" si="56"/>
        <v>1</v>
      </c>
    </row>
    <row r="880" spans="2:26" x14ac:dyDescent="0.2">
      <c r="B880" s="46" t="s">
        <v>463</v>
      </c>
      <c r="C880" s="46"/>
      <c r="D880" s="48">
        <v>560</v>
      </c>
      <c r="E880" s="48">
        <v>579</v>
      </c>
      <c r="F880" s="48">
        <v>611</v>
      </c>
      <c r="G880" s="48">
        <v>563</v>
      </c>
      <c r="H880" s="48">
        <v>523</v>
      </c>
      <c r="I880" s="48">
        <v>489</v>
      </c>
      <c r="J880" s="48">
        <v>497</v>
      </c>
      <c r="K880" s="48">
        <v>505</v>
      </c>
      <c r="L880" s="37"/>
      <c r="M880" s="55" t="str">
        <f>'demand data 2018'!A878</f>
        <v>TUMM4A</v>
      </c>
      <c r="N880" s="55">
        <f>'demand data 2018'!B878</f>
        <v>0</v>
      </c>
      <c r="O880" s="55">
        <f>'demand data 2018'!C878</f>
        <v>0</v>
      </c>
      <c r="P880" s="55">
        <f>'demand data 2018'!D878</f>
        <v>0</v>
      </c>
      <c r="Q880" s="55">
        <f>'demand data 2018'!E878</f>
        <v>0</v>
      </c>
      <c r="R880" s="55">
        <f>'demand data 2018'!F878</f>
        <v>0</v>
      </c>
      <c r="S880" s="55">
        <f>'demand data 2018'!G878</f>
        <v>0</v>
      </c>
      <c r="T880" s="55">
        <f>'demand data 2018'!H878</f>
        <v>0</v>
      </c>
      <c r="U880" s="55">
        <f>'demand data 2018'!I878</f>
        <v>0</v>
      </c>
      <c r="V880" s="55">
        <f>'demand data 2018'!J878</f>
        <v>0</v>
      </c>
      <c r="W880" s="34" t="str">
        <f t="shared" si="53"/>
        <v>Different</v>
      </c>
      <c r="X880" s="38">
        <f t="shared" si="54"/>
        <v>579</v>
      </c>
      <c r="Y880" s="34">
        <f t="shared" si="55"/>
        <v>0</v>
      </c>
      <c r="Z880" s="57">
        <f t="shared" si="56"/>
        <v>1</v>
      </c>
    </row>
    <row r="881" spans="2:26" x14ac:dyDescent="0.2">
      <c r="B881" s="46" t="s">
        <v>646</v>
      </c>
      <c r="C881" s="46"/>
      <c r="D881" s="48">
        <v>21</v>
      </c>
      <c r="E881" s="48">
        <v>22</v>
      </c>
      <c r="F881" s="48">
        <v>22</v>
      </c>
      <c r="G881" s="48">
        <v>23</v>
      </c>
      <c r="H881" s="48">
        <v>23</v>
      </c>
      <c r="I881" s="48">
        <v>24</v>
      </c>
      <c r="J881" s="48">
        <v>24</v>
      </c>
      <c r="K881" s="48">
        <v>25</v>
      </c>
      <c r="L881" s="37"/>
      <c r="M881" s="55" t="str">
        <f>'demand data 2018'!A879</f>
        <v>TYNE20</v>
      </c>
      <c r="N881" s="55">
        <f>'demand data 2018'!B879</f>
        <v>0</v>
      </c>
      <c r="O881" s="55">
        <f>'demand data 2018'!C879</f>
        <v>178</v>
      </c>
      <c r="P881" s="55">
        <f>'demand data 2018'!D879</f>
        <v>179</v>
      </c>
      <c r="Q881" s="55">
        <f>'demand data 2018'!E879</f>
        <v>180</v>
      </c>
      <c r="R881" s="55">
        <f>'demand data 2018'!F879</f>
        <v>181</v>
      </c>
      <c r="S881" s="55">
        <f>'demand data 2018'!G879</f>
        <v>182</v>
      </c>
      <c r="T881" s="55">
        <f>'demand data 2018'!H879</f>
        <v>182</v>
      </c>
      <c r="U881" s="55">
        <f>'demand data 2018'!I879</f>
        <v>183</v>
      </c>
      <c r="V881" s="55">
        <f>'demand data 2018'!J879</f>
        <v>184</v>
      </c>
      <c r="W881" s="34" t="str">
        <f t="shared" si="53"/>
        <v>Different</v>
      </c>
      <c r="X881" s="38">
        <f t="shared" si="54"/>
        <v>22</v>
      </c>
      <c r="Y881" s="34">
        <f t="shared" si="55"/>
        <v>178</v>
      </c>
      <c r="Z881" s="57">
        <f t="shared" si="56"/>
        <v>-7.0909090909090908</v>
      </c>
    </row>
    <row r="882" spans="2:26" x14ac:dyDescent="0.2">
      <c r="B882" s="46" t="s">
        <v>647</v>
      </c>
      <c r="C882" s="46"/>
      <c r="D882" s="48">
        <v>21</v>
      </c>
      <c r="E882" s="48">
        <v>22</v>
      </c>
      <c r="F882" s="48">
        <v>22</v>
      </c>
      <c r="G882" s="48">
        <v>23</v>
      </c>
      <c r="H882" s="48">
        <v>23</v>
      </c>
      <c r="I882" s="48">
        <v>24</v>
      </c>
      <c r="J882" s="48">
        <v>24</v>
      </c>
      <c r="K882" s="48">
        <v>25</v>
      </c>
      <c r="L882" s="37"/>
      <c r="M882" s="55" t="str">
        <f>'demand data 2018'!A880</f>
        <v>TYNE2A</v>
      </c>
      <c r="N882" s="55">
        <f>'demand data 2018'!B880</f>
        <v>0</v>
      </c>
      <c r="O882" s="55">
        <f>'demand data 2018'!C880</f>
        <v>0</v>
      </c>
      <c r="P882" s="55">
        <f>'demand data 2018'!D880</f>
        <v>0</v>
      </c>
      <c r="Q882" s="55">
        <f>'demand data 2018'!E880</f>
        <v>0</v>
      </c>
      <c r="R882" s="55">
        <f>'demand data 2018'!F880</f>
        <v>0</v>
      </c>
      <c r="S882" s="55">
        <f>'demand data 2018'!G880</f>
        <v>0</v>
      </c>
      <c r="T882" s="55">
        <f>'demand data 2018'!H880</f>
        <v>0</v>
      </c>
      <c r="U882" s="55">
        <f>'demand data 2018'!I880</f>
        <v>0</v>
      </c>
      <c r="V882" s="55">
        <f>'demand data 2018'!J880</f>
        <v>0</v>
      </c>
      <c r="W882" s="34" t="str">
        <f t="shared" si="53"/>
        <v>Different</v>
      </c>
      <c r="X882" s="38">
        <f t="shared" si="54"/>
        <v>22</v>
      </c>
      <c r="Y882" s="34">
        <f t="shared" si="55"/>
        <v>0</v>
      </c>
      <c r="Z882" s="57">
        <f t="shared" si="56"/>
        <v>1</v>
      </c>
    </row>
    <row r="883" spans="2:26" x14ac:dyDescent="0.2">
      <c r="B883" s="46" t="s">
        <v>492</v>
      </c>
      <c r="C883" s="46"/>
      <c r="D883" s="48">
        <v>48</v>
      </c>
      <c r="E883" s="48">
        <v>51</v>
      </c>
      <c r="F883" s="48">
        <v>54</v>
      </c>
      <c r="G883" s="48">
        <v>57</v>
      </c>
      <c r="H883" s="48">
        <v>58</v>
      </c>
      <c r="I883" s="48">
        <v>58</v>
      </c>
      <c r="J883" s="48">
        <v>59</v>
      </c>
      <c r="K883" s="48">
        <v>60</v>
      </c>
      <c r="L883" s="37"/>
      <c r="M883" s="55" t="str">
        <f>'demand data 2018'!A881</f>
        <v>UPPB21</v>
      </c>
      <c r="N883" s="55">
        <f>'demand data 2018'!B881</f>
        <v>0</v>
      </c>
      <c r="O883" s="55">
        <f>'demand data 2018'!C881</f>
        <v>24</v>
      </c>
      <c r="P883" s="55">
        <f>'demand data 2018'!D881</f>
        <v>24</v>
      </c>
      <c r="Q883" s="55">
        <f>'demand data 2018'!E881</f>
        <v>24</v>
      </c>
      <c r="R883" s="55">
        <f>'demand data 2018'!F881</f>
        <v>24</v>
      </c>
      <c r="S883" s="55">
        <f>'demand data 2018'!G881</f>
        <v>25</v>
      </c>
      <c r="T883" s="55">
        <f>'demand data 2018'!H881</f>
        <v>25</v>
      </c>
      <c r="U883" s="55">
        <f>'demand data 2018'!I881</f>
        <v>25</v>
      </c>
      <c r="V883" s="55">
        <f>'demand data 2018'!J881</f>
        <v>26</v>
      </c>
      <c r="W883" s="34" t="str">
        <f t="shared" si="53"/>
        <v>Different</v>
      </c>
      <c r="X883" s="38">
        <f t="shared" si="54"/>
        <v>51</v>
      </c>
      <c r="Y883" s="34">
        <f t="shared" si="55"/>
        <v>24</v>
      </c>
      <c r="Z883" s="57">
        <f t="shared" si="56"/>
        <v>0.52941176470588236</v>
      </c>
    </row>
    <row r="884" spans="2:26" x14ac:dyDescent="0.2">
      <c r="B884" s="46" t="s">
        <v>444</v>
      </c>
      <c r="C884" s="46"/>
      <c r="D884" s="48">
        <v>308</v>
      </c>
      <c r="E884" s="48">
        <v>306</v>
      </c>
      <c r="F884" s="48">
        <v>312</v>
      </c>
      <c r="G884" s="48">
        <v>318</v>
      </c>
      <c r="H884" s="48">
        <v>325</v>
      </c>
      <c r="I884" s="48">
        <v>332</v>
      </c>
      <c r="J884" s="48">
        <v>339</v>
      </c>
      <c r="K884" s="48">
        <v>345</v>
      </c>
      <c r="L884" s="37"/>
      <c r="M884" s="55" t="str">
        <f>'demand data 2018'!A882</f>
        <v>UPPB22</v>
      </c>
      <c r="N884" s="55">
        <f>'demand data 2018'!B882</f>
        <v>0</v>
      </c>
      <c r="O884" s="55">
        <f>'demand data 2018'!C882</f>
        <v>16</v>
      </c>
      <c r="P884" s="55">
        <f>'demand data 2018'!D882</f>
        <v>17</v>
      </c>
      <c r="Q884" s="55">
        <f>'demand data 2018'!E882</f>
        <v>17</v>
      </c>
      <c r="R884" s="55">
        <f>'demand data 2018'!F882</f>
        <v>17</v>
      </c>
      <c r="S884" s="55">
        <f>'demand data 2018'!G882</f>
        <v>17</v>
      </c>
      <c r="T884" s="55">
        <f>'demand data 2018'!H882</f>
        <v>17</v>
      </c>
      <c r="U884" s="55">
        <f>'demand data 2018'!I882</f>
        <v>17</v>
      </c>
      <c r="V884" s="55">
        <f>'demand data 2018'!J882</f>
        <v>18</v>
      </c>
      <c r="W884" s="34" t="str">
        <f t="shared" si="53"/>
        <v>Different</v>
      </c>
      <c r="X884" s="38">
        <f t="shared" si="54"/>
        <v>306</v>
      </c>
      <c r="Y884" s="34">
        <f t="shared" si="55"/>
        <v>16</v>
      </c>
      <c r="Z884" s="57">
        <f t="shared" si="56"/>
        <v>0.94771241830065356</v>
      </c>
    </row>
    <row r="885" spans="2:26" x14ac:dyDescent="0.2">
      <c r="B885" s="46" t="s">
        <v>443</v>
      </c>
      <c r="C885" s="46"/>
      <c r="D885" s="48">
        <v>178</v>
      </c>
      <c r="E885" s="48">
        <v>185</v>
      </c>
      <c r="F885" s="48">
        <v>191</v>
      </c>
      <c r="G885" s="48">
        <v>201</v>
      </c>
      <c r="H885" s="48">
        <v>211</v>
      </c>
      <c r="I885" s="48">
        <v>212</v>
      </c>
      <c r="J885" s="48">
        <v>214</v>
      </c>
      <c r="K885" s="48">
        <v>215</v>
      </c>
      <c r="L885" s="37"/>
      <c r="M885" s="55" t="str">
        <f>'demand data 2018'!A883</f>
        <v>USKM20</v>
      </c>
      <c r="N885" s="55">
        <f>'demand data 2018'!B883</f>
        <v>0</v>
      </c>
      <c r="O885" s="55">
        <f>'demand data 2018'!C883</f>
        <v>171</v>
      </c>
      <c r="P885" s="55">
        <f>'demand data 2018'!D883</f>
        <v>172</v>
      </c>
      <c r="Q885" s="55">
        <f>'demand data 2018'!E883</f>
        <v>173</v>
      </c>
      <c r="R885" s="55">
        <f>'demand data 2018'!F883</f>
        <v>175</v>
      </c>
      <c r="S885" s="55">
        <f>'demand data 2018'!G883</f>
        <v>177</v>
      </c>
      <c r="T885" s="55">
        <f>'demand data 2018'!H883</f>
        <v>179</v>
      </c>
      <c r="U885" s="55">
        <f>'demand data 2018'!I883</f>
        <v>181</v>
      </c>
      <c r="V885" s="55">
        <f>'demand data 2018'!J883</f>
        <v>183</v>
      </c>
      <c r="W885" s="34" t="str">
        <f t="shared" si="53"/>
        <v>Different</v>
      </c>
      <c r="X885" s="38">
        <f t="shared" si="54"/>
        <v>185</v>
      </c>
      <c r="Y885" s="34">
        <f t="shared" si="55"/>
        <v>171</v>
      </c>
      <c r="Z885" s="57">
        <f t="shared" si="56"/>
        <v>7.567567567567568E-2</v>
      </c>
    </row>
    <row r="886" spans="2:26" x14ac:dyDescent="0.2">
      <c r="B886" s="46" t="s">
        <v>108</v>
      </c>
      <c r="C886" s="46"/>
      <c r="D886" s="48">
        <v>0</v>
      </c>
      <c r="E886" s="48">
        <v>0</v>
      </c>
      <c r="F886" s="48">
        <v>0</v>
      </c>
      <c r="G886" s="48">
        <v>0</v>
      </c>
      <c r="H886" s="48">
        <v>0</v>
      </c>
      <c r="I886" s="48">
        <v>0</v>
      </c>
      <c r="J886" s="48">
        <v>0</v>
      </c>
      <c r="K886" s="48">
        <v>0</v>
      </c>
      <c r="L886" s="37"/>
      <c r="M886" s="55" t="str">
        <f>'demand data 2018'!A884</f>
        <v>USKM2A</v>
      </c>
      <c r="N886" s="55">
        <f>'demand data 2018'!B884</f>
        <v>0</v>
      </c>
      <c r="O886" s="55">
        <f>'demand data 2018'!C884</f>
        <v>0</v>
      </c>
      <c r="P886" s="55">
        <f>'demand data 2018'!D884</f>
        <v>0</v>
      </c>
      <c r="Q886" s="55">
        <f>'demand data 2018'!E884</f>
        <v>0</v>
      </c>
      <c r="R886" s="55">
        <f>'demand data 2018'!F884</f>
        <v>0</v>
      </c>
      <c r="S886" s="55">
        <f>'demand data 2018'!G884</f>
        <v>0</v>
      </c>
      <c r="T886" s="55">
        <f>'demand data 2018'!H884</f>
        <v>0</v>
      </c>
      <c r="U886" s="55">
        <f>'demand data 2018'!I884</f>
        <v>0</v>
      </c>
      <c r="V886" s="55">
        <f>'demand data 2018'!J884</f>
        <v>0</v>
      </c>
      <c r="W886" s="34" t="str">
        <f t="shared" si="53"/>
        <v>Different</v>
      </c>
      <c r="X886" s="38">
        <f t="shared" si="54"/>
        <v>0</v>
      </c>
      <c r="Y886" s="34">
        <f t="shared" si="55"/>
        <v>0</v>
      </c>
      <c r="Z886" s="57">
        <f t="shared" si="56"/>
        <v>0</v>
      </c>
    </row>
    <row r="887" spans="2:26" x14ac:dyDescent="0.2">
      <c r="B887" s="46" t="s">
        <v>135</v>
      </c>
      <c r="C887" s="46"/>
      <c r="D887" s="48">
        <v>0</v>
      </c>
      <c r="E887" s="48">
        <v>0</v>
      </c>
      <c r="F887" s="48">
        <v>0</v>
      </c>
      <c r="G887" s="48">
        <v>0</v>
      </c>
      <c r="H887" s="48">
        <v>0</v>
      </c>
      <c r="I887" s="48">
        <v>0</v>
      </c>
      <c r="J887" s="48">
        <v>0</v>
      </c>
      <c r="K887" s="48">
        <v>0</v>
      </c>
      <c r="L887" s="37"/>
      <c r="M887" s="55" t="str">
        <f>'demand data 2018'!A885</f>
        <v>USKM2B</v>
      </c>
      <c r="N887" s="55">
        <f>'demand data 2018'!B885</f>
        <v>0</v>
      </c>
      <c r="O887" s="55">
        <f>'demand data 2018'!C885</f>
        <v>0</v>
      </c>
      <c r="P887" s="55">
        <f>'demand data 2018'!D885</f>
        <v>0</v>
      </c>
      <c r="Q887" s="55">
        <f>'demand data 2018'!E885</f>
        <v>0</v>
      </c>
      <c r="R887" s="55">
        <f>'demand data 2018'!F885</f>
        <v>0</v>
      </c>
      <c r="S887" s="55">
        <f>'demand data 2018'!G885</f>
        <v>0</v>
      </c>
      <c r="T887" s="55">
        <f>'demand data 2018'!H885</f>
        <v>0</v>
      </c>
      <c r="U887" s="55">
        <f>'demand data 2018'!I885</f>
        <v>0</v>
      </c>
      <c r="V887" s="55">
        <f>'demand data 2018'!J885</f>
        <v>0</v>
      </c>
      <c r="W887" s="34" t="str">
        <f t="shared" si="53"/>
        <v>Different</v>
      </c>
      <c r="X887" s="38">
        <f t="shared" si="54"/>
        <v>0</v>
      </c>
      <c r="Y887" s="34">
        <f t="shared" si="55"/>
        <v>0</v>
      </c>
      <c r="Z887" s="57">
        <f t="shared" si="56"/>
        <v>0</v>
      </c>
    </row>
    <row r="888" spans="2:26" x14ac:dyDescent="0.2">
      <c r="B888" s="46" t="s">
        <v>45</v>
      </c>
      <c r="C888" s="46"/>
      <c r="D888" s="48">
        <v>0</v>
      </c>
      <c r="E888" s="48">
        <v>0</v>
      </c>
      <c r="F888" s="48">
        <v>0</v>
      </c>
      <c r="G888" s="48">
        <v>0</v>
      </c>
      <c r="H888" s="48">
        <v>0</v>
      </c>
      <c r="I888" s="48">
        <v>0</v>
      </c>
      <c r="J888" s="48">
        <v>0</v>
      </c>
      <c r="K888" s="48">
        <v>0</v>
      </c>
      <c r="L888" s="37"/>
      <c r="M888" s="55" t="str">
        <f>'demand data 2018'!A886</f>
        <v>WALH40</v>
      </c>
      <c r="N888" s="55">
        <f>'demand data 2018'!B886</f>
        <v>0</v>
      </c>
      <c r="O888" s="55">
        <f>'demand data 2018'!C886</f>
        <v>453</v>
      </c>
      <c r="P888" s="55">
        <f>'demand data 2018'!D886</f>
        <v>462</v>
      </c>
      <c r="Q888" s="55">
        <f>'demand data 2018'!E886</f>
        <v>470</v>
      </c>
      <c r="R888" s="55">
        <f>'demand data 2018'!F886</f>
        <v>479</v>
      </c>
      <c r="S888" s="55">
        <f>'demand data 2018'!G886</f>
        <v>488</v>
      </c>
      <c r="T888" s="55">
        <f>'demand data 2018'!H886</f>
        <v>498</v>
      </c>
      <c r="U888" s="55">
        <f>'demand data 2018'!I886</f>
        <v>508</v>
      </c>
      <c r="V888" s="55">
        <f>'demand data 2018'!J886</f>
        <v>519</v>
      </c>
      <c r="W888" s="34" t="str">
        <f t="shared" si="53"/>
        <v>Different</v>
      </c>
      <c r="X888" s="38">
        <f t="shared" si="54"/>
        <v>0</v>
      </c>
      <c r="Y888" s="34">
        <f t="shared" si="55"/>
        <v>453</v>
      </c>
      <c r="Z888" s="57">
        <f t="shared" si="56"/>
        <v>0</v>
      </c>
    </row>
    <row r="889" spans="2:26" x14ac:dyDescent="0.2">
      <c r="B889" s="46" t="s">
        <v>401</v>
      </c>
      <c r="C889" s="46"/>
      <c r="D889" s="48">
        <v>79</v>
      </c>
      <c r="E889" s="48">
        <v>79</v>
      </c>
      <c r="F889" s="48">
        <v>79</v>
      </c>
      <c r="G889" s="48">
        <v>79</v>
      </c>
      <c r="H889" s="48">
        <v>79</v>
      </c>
      <c r="I889" s="48">
        <v>79</v>
      </c>
      <c r="J889" s="48">
        <v>79</v>
      </c>
      <c r="K889" s="48">
        <v>79</v>
      </c>
      <c r="L889" s="37"/>
      <c r="M889" s="55" t="str">
        <f>'demand data 2018'!A887</f>
        <v>WALP40_EME</v>
      </c>
      <c r="N889" s="55">
        <f>'demand data 2018'!B887</f>
        <v>0</v>
      </c>
      <c r="O889" s="55">
        <f>'demand data 2018'!C887</f>
        <v>248</v>
      </c>
      <c r="P889" s="55">
        <f>'demand data 2018'!D887</f>
        <v>251</v>
      </c>
      <c r="Q889" s="55">
        <f>'demand data 2018'!E887</f>
        <v>254</v>
      </c>
      <c r="R889" s="55">
        <f>'demand data 2018'!F887</f>
        <v>257</v>
      </c>
      <c r="S889" s="55">
        <f>'demand data 2018'!G887</f>
        <v>261</v>
      </c>
      <c r="T889" s="55">
        <f>'demand data 2018'!H887</f>
        <v>266</v>
      </c>
      <c r="U889" s="55">
        <f>'demand data 2018'!I887</f>
        <v>270</v>
      </c>
      <c r="V889" s="55">
        <f>'demand data 2018'!J887</f>
        <v>275</v>
      </c>
      <c r="W889" s="34" t="str">
        <f t="shared" si="53"/>
        <v>Different</v>
      </c>
      <c r="X889" s="38">
        <f t="shared" si="54"/>
        <v>79</v>
      </c>
      <c r="Y889" s="34">
        <f t="shared" si="55"/>
        <v>248</v>
      </c>
      <c r="Z889" s="57">
        <f t="shared" si="56"/>
        <v>-2.1392405063291138</v>
      </c>
    </row>
    <row r="890" spans="2:26" x14ac:dyDescent="0.2">
      <c r="B890" s="46" t="s">
        <v>147</v>
      </c>
      <c r="C890" s="46"/>
      <c r="D890" s="48">
        <v>0</v>
      </c>
      <c r="E890" s="48">
        <v>0</v>
      </c>
      <c r="F890" s="48">
        <v>0</v>
      </c>
      <c r="G890" s="48">
        <v>0</v>
      </c>
      <c r="H890" s="48">
        <v>0</v>
      </c>
      <c r="I890" s="48">
        <v>0</v>
      </c>
      <c r="J890" s="48">
        <v>0</v>
      </c>
      <c r="K890" s="48">
        <v>0</v>
      </c>
      <c r="L890" s="37"/>
      <c r="M890" s="55" t="str">
        <f>'demand data 2018'!A888</f>
        <v>WALP40_EPN</v>
      </c>
      <c r="N890" s="55">
        <f>'demand data 2018'!B888</f>
        <v>0</v>
      </c>
      <c r="O890" s="55">
        <f>'demand data 2018'!C888</f>
        <v>129</v>
      </c>
      <c r="P890" s="55">
        <f>'demand data 2018'!D888</f>
        <v>134</v>
      </c>
      <c r="Q890" s="55">
        <f>'demand data 2018'!E888</f>
        <v>140</v>
      </c>
      <c r="R890" s="55">
        <f>'demand data 2018'!F888</f>
        <v>147</v>
      </c>
      <c r="S890" s="55">
        <f>'demand data 2018'!G888</f>
        <v>152</v>
      </c>
      <c r="T890" s="55">
        <f>'demand data 2018'!H888</f>
        <v>157</v>
      </c>
      <c r="U890" s="55">
        <f>'demand data 2018'!I888</f>
        <v>162</v>
      </c>
      <c r="V890" s="55">
        <f>'demand data 2018'!J888</f>
        <v>168</v>
      </c>
      <c r="W890" s="34" t="str">
        <f t="shared" si="53"/>
        <v>Different</v>
      </c>
      <c r="X890" s="38">
        <f t="shared" si="54"/>
        <v>0</v>
      </c>
      <c r="Y890" s="34">
        <f t="shared" si="55"/>
        <v>129</v>
      </c>
      <c r="Z890" s="57">
        <f t="shared" si="56"/>
        <v>0</v>
      </c>
    </row>
    <row r="891" spans="2:26" x14ac:dyDescent="0.2">
      <c r="B891" s="46" t="s">
        <v>46</v>
      </c>
      <c r="C891" s="46"/>
      <c r="D891" s="48">
        <v>0</v>
      </c>
      <c r="E891" s="48">
        <v>0</v>
      </c>
      <c r="F891" s="48">
        <v>0</v>
      </c>
      <c r="G891" s="48">
        <v>0</v>
      </c>
      <c r="H891" s="48">
        <v>0</v>
      </c>
      <c r="I891" s="48">
        <v>0</v>
      </c>
      <c r="J891" s="48">
        <v>0</v>
      </c>
      <c r="K891" s="48">
        <v>0</v>
      </c>
      <c r="L891" s="37"/>
      <c r="M891" s="55" t="str">
        <f>'demand data 2018'!A889</f>
        <v>WALX20</v>
      </c>
      <c r="N891" s="55">
        <f>'demand data 2018'!B889</f>
        <v>0</v>
      </c>
      <c r="O891" s="55">
        <f>'demand data 2018'!C889</f>
        <v>0</v>
      </c>
      <c r="P891" s="55">
        <f>'demand data 2018'!D889</f>
        <v>0</v>
      </c>
      <c r="Q891" s="55">
        <f>'demand data 2018'!E889</f>
        <v>0</v>
      </c>
      <c r="R891" s="55">
        <f>'demand data 2018'!F889</f>
        <v>0</v>
      </c>
      <c r="S891" s="55">
        <f>'demand data 2018'!G889</f>
        <v>0</v>
      </c>
      <c r="T891" s="55">
        <f>'demand data 2018'!H889</f>
        <v>0</v>
      </c>
      <c r="U891" s="55">
        <f>'demand data 2018'!I889</f>
        <v>0</v>
      </c>
      <c r="V891" s="55">
        <f>'demand data 2018'!J889</f>
        <v>0</v>
      </c>
      <c r="W891" s="34" t="str">
        <f t="shared" si="53"/>
        <v>Different</v>
      </c>
      <c r="X891" s="38">
        <f t="shared" si="54"/>
        <v>0</v>
      </c>
      <c r="Y891" s="34">
        <f t="shared" si="55"/>
        <v>0</v>
      </c>
      <c r="Z891" s="57">
        <f t="shared" si="56"/>
        <v>0</v>
      </c>
    </row>
    <row r="892" spans="2:26" x14ac:dyDescent="0.2">
      <c r="B892" s="46" t="s">
        <v>161</v>
      </c>
      <c r="C892" s="46"/>
      <c r="D892" s="48">
        <v>0</v>
      </c>
      <c r="E892" s="48">
        <v>0</v>
      </c>
      <c r="F892" s="48">
        <v>0</v>
      </c>
      <c r="G892" s="48">
        <v>0</v>
      </c>
      <c r="H892" s="48">
        <v>0</v>
      </c>
      <c r="I892" s="48">
        <v>0</v>
      </c>
      <c r="J892" s="48">
        <v>0</v>
      </c>
      <c r="K892" s="48">
        <v>0</v>
      </c>
      <c r="L892" s="37"/>
      <c r="M892" s="55" t="str">
        <f>'demand data 2018'!A890</f>
        <v>WALX4A</v>
      </c>
      <c r="N892" s="55">
        <f>'demand data 2018'!B890</f>
        <v>0</v>
      </c>
      <c r="O892" s="55">
        <f>'demand data 2018'!C890</f>
        <v>0</v>
      </c>
      <c r="P892" s="55">
        <f>'demand data 2018'!D890</f>
        <v>0</v>
      </c>
      <c r="Q892" s="55">
        <f>'demand data 2018'!E890</f>
        <v>0</v>
      </c>
      <c r="R892" s="55">
        <f>'demand data 2018'!F890</f>
        <v>0</v>
      </c>
      <c r="S892" s="55">
        <f>'demand data 2018'!G890</f>
        <v>0</v>
      </c>
      <c r="T892" s="55">
        <f>'demand data 2018'!H890</f>
        <v>0</v>
      </c>
      <c r="U892" s="55">
        <f>'demand data 2018'!I890</f>
        <v>0</v>
      </c>
      <c r="V892" s="55">
        <f>'demand data 2018'!J890</f>
        <v>0</v>
      </c>
      <c r="W892" s="34" t="str">
        <f t="shared" si="53"/>
        <v>Different</v>
      </c>
      <c r="X892" s="38">
        <f t="shared" si="54"/>
        <v>0</v>
      </c>
      <c r="Y892" s="34">
        <f t="shared" si="55"/>
        <v>0</v>
      </c>
      <c r="Z892" s="57">
        <f t="shared" si="56"/>
        <v>0</v>
      </c>
    </row>
    <row r="893" spans="2:26" x14ac:dyDescent="0.2">
      <c r="B893" s="46" t="s">
        <v>141</v>
      </c>
      <c r="C893" s="46"/>
      <c r="D893" s="48">
        <v>0</v>
      </c>
      <c r="E893" s="48">
        <v>0</v>
      </c>
      <c r="F893" s="48">
        <v>0</v>
      </c>
      <c r="G893" s="48">
        <v>0</v>
      </c>
      <c r="H893" s="48">
        <v>0</v>
      </c>
      <c r="I893" s="48">
        <v>0</v>
      </c>
      <c r="J893" s="48">
        <v>0</v>
      </c>
      <c r="K893" s="48">
        <v>0</v>
      </c>
      <c r="L893" s="37"/>
      <c r="M893" s="55" t="str">
        <f>'demand data 2018'!A891</f>
        <v>WALX4B</v>
      </c>
      <c r="N893" s="55">
        <f>'demand data 2018'!B891</f>
        <v>0</v>
      </c>
      <c r="O893" s="55">
        <f>'demand data 2018'!C891</f>
        <v>0</v>
      </c>
      <c r="P893" s="55">
        <f>'demand data 2018'!D891</f>
        <v>0</v>
      </c>
      <c r="Q893" s="55">
        <f>'demand data 2018'!E891</f>
        <v>0</v>
      </c>
      <c r="R893" s="55">
        <f>'demand data 2018'!F891</f>
        <v>0</v>
      </c>
      <c r="S893" s="55">
        <f>'demand data 2018'!G891</f>
        <v>0</v>
      </c>
      <c r="T893" s="55">
        <f>'demand data 2018'!H891</f>
        <v>0</v>
      </c>
      <c r="U893" s="55">
        <f>'demand data 2018'!I891</f>
        <v>0</v>
      </c>
      <c r="V893" s="55">
        <f>'demand data 2018'!J891</f>
        <v>0</v>
      </c>
      <c r="W893" s="34" t="str">
        <f t="shared" si="53"/>
        <v>Different</v>
      </c>
      <c r="X893" s="38">
        <f t="shared" si="54"/>
        <v>0</v>
      </c>
      <c r="Y893" s="34">
        <f t="shared" si="55"/>
        <v>0</v>
      </c>
      <c r="Z893" s="57">
        <f t="shared" si="56"/>
        <v>0</v>
      </c>
    </row>
    <row r="894" spans="2:26" x14ac:dyDescent="0.2">
      <c r="B894" s="46" t="s">
        <v>143</v>
      </c>
      <c r="C894" s="47"/>
      <c r="D894" s="48">
        <v>0</v>
      </c>
      <c r="E894" s="48">
        <v>0</v>
      </c>
      <c r="F894" s="48">
        <v>0</v>
      </c>
      <c r="G894" s="48">
        <v>0</v>
      </c>
      <c r="H894" s="48">
        <v>0</v>
      </c>
      <c r="I894" s="48">
        <v>0</v>
      </c>
      <c r="J894" s="48">
        <v>0</v>
      </c>
      <c r="K894" s="48">
        <v>0</v>
      </c>
      <c r="L894" s="37"/>
      <c r="M894" s="55" t="str">
        <f>'demand data 2018'!A892</f>
        <v>WARL20</v>
      </c>
      <c r="N894" s="55">
        <f>'demand data 2018'!B892</f>
        <v>0</v>
      </c>
      <c r="O894" s="55">
        <f>'demand data 2018'!C892</f>
        <v>221</v>
      </c>
      <c r="P894" s="55">
        <f>'demand data 2018'!D892</f>
        <v>241</v>
      </c>
      <c r="Q894" s="55">
        <f>'demand data 2018'!E892</f>
        <v>262</v>
      </c>
      <c r="R894" s="55">
        <f>'demand data 2018'!F892</f>
        <v>284</v>
      </c>
      <c r="S894" s="55">
        <f>'demand data 2018'!G892</f>
        <v>305</v>
      </c>
      <c r="T894" s="55">
        <f>'demand data 2018'!H892</f>
        <v>309</v>
      </c>
      <c r="U894" s="55">
        <f>'demand data 2018'!I892</f>
        <v>312</v>
      </c>
      <c r="V894" s="55">
        <f>'demand data 2018'!J892</f>
        <v>316</v>
      </c>
      <c r="W894" s="34" t="str">
        <f t="shared" si="53"/>
        <v>Different</v>
      </c>
      <c r="X894" s="38">
        <f t="shared" si="54"/>
        <v>0</v>
      </c>
      <c r="Y894" s="34">
        <f t="shared" si="55"/>
        <v>221</v>
      </c>
      <c r="Z894" s="57">
        <f t="shared" si="56"/>
        <v>0</v>
      </c>
    </row>
    <row r="895" spans="2:26" x14ac:dyDescent="0.2">
      <c r="B895" s="46" t="s">
        <v>144</v>
      </c>
      <c r="C895" s="47"/>
      <c r="D895" s="48">
        <v>0</v>
      </c>
      <c r="E895" s="48">
        <v>0</v>
      </c>
      <c r="F895" s="48">
        <v>0</v>
      </c>
      <c r="G895" s="48">
        <v>0</v>
      </c>
      <c r="H895" s="48">
        <v>0</v>
      </c>
      <c r="I895" s="48">
        <v>0</v>
      </c>
      <c r="J895" s="48">
        <v>0</v>
      </c>
      <c r="K895" s="48">
        <v>0</v>
      </c>
      <c r="L895" s="37"/>
      <c r="M895" s="55" t="str">
        <f>'demand data 2018'!A893</f>
        <v>WASF2A</v>
      </c>
      <c r="N895" s="55">
        <f>'demand data 2018'!B893</f>
        <v>0</v>
      </c>
      <c r="O895" s="55">
        <f>'demand data 2018'!C893</f>
        <v>89</v>
      </c>
      <c r="P895" s="55">
        <f>'demand data 2018'!D893</f>
        <v>89</v>
      </c>
      <c r="Q895" s="55">
        <f>'demand data 2018'!E893</f>
        <v>86</v>
      </c>
      <c r="R895" s="55">
        <f>'demand data 2018'!F893</f>
        <v>85</v>
      </c>
      <c r="S895" s="55">
        <f>'demand data 2018'!G893</f>
        <v>85</v>
      </c>
      <c r="T895" s="55">
        <f>'demand data 2018'!H893</f>
        <v>84</v>
      </c>
      <c r="U895" s="55">
        <f>'demand data 2018'!I893</f>
        <v>83</v>
      </c>
      <c r="V895" s="55">
        <f>'demand data 2018'!J893</f>
        <v>82</v>
      </c>
      <c r="W895" s="34" t="str">
        <f t="shared" si="53"/>
        <v>Different</v>
      </c>
      <c r="X895" s="38">
        <f t="shared" si="54"/>
        <v>0</v>
      </c>
      <c r="Y895" s="34">
        <f t="shared" si="55"/>
        <v>89</v>
      </c>
      <c r="Z895" s="57">
        <f t="shared" si="56"/>
        <v>0</v>
      </c>
    </row>
    <row r="896" spans="2:26" x14ac:dyDescent="0.2">
      <c r="B896" s="46" t="s">
        <v>560</v>
      </c>
      <c r="C896" s="53"/>
      <c r="D896" s="48">
        <v>443</v>
      </c>
      <c r="E896" s="48">
        <v>445</v>
      </c>
      <c r="F896" s="48">
        <v>448</v>
      </c>
      <c r="G896" s="48">
        <v>442</v>
      </c>
      <c r="H896" s="48">
        <v>444</v>
      </c>
      <c r="I896" s="48">
        <v>446</v>
      </c>
      <c r="J896" s="48">
        <v>448</v>
      </c>
      <c r="K896" s="48">
        <v>450</v>
      </c>
      <c r="L896" s="37"/>
      <c r="M896" s="55" t="str">
        <f>'demand data 2018'!A894</f>
        <v>WASF2B</v>
      </c>
      <c r="N896" s="55">
        <f>'demand data 2018'!B894</f>
        <v>0</v>
      </c>
      <c r="O896" s="55">
        <f>'demand data 2018'!C894</f>
        <v>89</v>
      </c>
      <c r="P896" s="55">
        <f>'demand data 2018'!D894</f>
        <v>89</v>
      </c>
      <c r="Q896" s="55">
        <f>'demand data 2018'!E894</f>
        <v>86</v>
      </c>
      <c r="R896" s="55">
        <f>'demand data 2018'!F894</f>
        <v>85</v>
      </c>
      <c r="S896" s="55">
        <f>'demand data 2018'!G894</f>
        <v>85</v>
      </c>
      <c r="T896" s="55">
        <f>'demand data 2018'!H894</f>
        <v>84</v>
      </c>
      <c r="U896" s="55">
        <f>'demand data 2018'!I894</f>
        <v>83</v>
      </c>
      <c r="V896" s="55">
        <f>'demand data 2018'!J894</f>
        <v>82</v>
      </c>
      <c r="W896" s="34" t="str">
        <f t="shared" si="53"/>
        <v>Different</v>
      </c>
      <c r="X896" s="38">
        <f t="shared" si="54"/>
        <v>445</v>
      </c>
      <c r="Y896" s="34">
        <f t="shared" si="55"/>
        <v>89</v>
      </c>
      <c r="Z896" s="57">
        <f t="shared" si="56"/>
        <v>0.8</v>
      </c>
    </row>
    <row r="897" spans="2:26" x14ac:dyDescent="0.2">
      <c r="B897" s="46" t="s">
        <v>648</v>
      </c>
      <c r="C897" s="46"/>
      <c r="D897" s="48">
        <v>19</v>
      </c>
      <c r="E897" s="48">
        <v>19</v>
      </c>
      <c r="F897" s="48">
        <v>19</v>
      </c>
      <c r="G897" s="48">
        <v>18</v>
      </c>
      <c r="H897" s="48">
        <v>18</v>
      </c>
      <c r="I897" s="48">
        <v>18</v>
      </c>
      <c r="J897" s="48">
        <v>18</v>
      </c>
      <c r="K897" s="48">
        <v>17</v>
      </c>
      <c r="L897" s="37"/>
      <c r="M897" s="55" t="str">
        <f>'demand data 2018'!A895</f>
        <v>WATS2A</v>
      </c>
      <c r="N897" s="55">
        <f>'demand data 2018'!B895</f>
        <v>0</v>
      </c>
      <c r="O897" s="55">
        <f>'demand data 2018'!C895</f>
        <v>105</v>
      </c>
      <c r="P897" s="55">
        <f>'demand data 2018'!D895</f>
        <v>106</v>
      </c>
      <c r="Q897" s="55">
        <f>'demand data 2018'!E895</f>
        <v>107</v>
      </c>
      <c r="R897" s="55">
        <f>'demand data 2018'!F895</f>
        <v>108</v>
      </c>
      <c r="S897" s="55">
        <f>'demand data 2018'!G895</f>
        <v>110</v>
      </c>
      <c r="T897" s="55">
        <f>'demand data 2018'!H895</f>
        <v>112</v>
      </c>
      <c r="U897" s="55">
        <f>'demand data 2018'!I895</f>
        <v>114</v>
      </c>
      <c r="V897" s="55">
        <f>'demand data 2018'!J895</f>
        <v>116</v>
      </c>
      <c r="W897" s="34" t="str">
        <f t="shared" si="53"/>
        <v>Different</v>
      </c>
      <c r="X897" s="38">
        <f t="shared" si="54"/>
        <v>19</v>
      </c>
      <c r="Y897" s="34">
        <f t="shared" si="55"/>
        <v>105</v>
      </c>
      <c r="Z897" s="57">
        <f t="shared" si="56"/>
        <v>-4.5263157894736841</v>
      </c>
    </row>
    <row r="898" spans="2:26" x14ac:dyDescent="0.2">
      <c r="B898" s="46" t="s">
        <v>649</v>
      </c>
      <c r="C898" s="46"/>
      <c r="D898" s="48">
        <v>19</v>
      </c>
      <c r="E898" s="48">
        <v>19</v>
      </c>
      <c r="F898" s="48">
        <v>19</v>
      </c>
      <c r="G898" s="48">
        <v>18</v>
      </c>
      <c r="H898" s="48">
        <v>18</v>
      </c>
      <c r="I898" s="48">
        <v>18</v>
      </c>
      <c r="J898" s="48">
        <v>18</v>
      </c>
      <c r="K898" s="48">
        <v>17</v>
      </c>
      <c r="L898" s="37"/>
      <c r="M898" s="55" t="str">
        <f>'demand data 2018'!A896</f>
        <v>WATS2B</v>
      </c>
      <c r="N898" s="55">
        <f>'demand data 2018'!B896</f>
        <v>0</v>
      </c>
      <c r="O898" s="55">
        <f>'demand data 2018'!C896</f>
        <v>92</v>
      </c>
      <c r="P898" s="55">
        <f>'demand data 2018'!D896</f>
        <v>93</v>
      </c>
      <c r="Q898" s="55">
        <f>'demand data 2018'!E896</f>
        <v>94</v>
      </c>
      <c r="R898" s="55">
        <f>'demand data 2018'!F896</f>
        <v>95</v>
      </c>
      <c r="S898" s="55">
        <f>'demand data 2018'!G896</f>
        <v>97</v>
      </c>
      <c r="T898" s="55">
        <f>'demand data 2018'!H896</f>
        <v>99</v>
      </c>
      <c r="U898" s="55">
        <f>'demand data 2018'!I896</f>
        <v>100</v>
      </c>
      <c r="V898" s="55">
        <f>'demand data 2018'!J896</f>
        <v>102</v>
      </c>
      <c r="W898" s="34" t="str">
        <f t="shared" si="53"/>
        <v>Different</v>
      </c>
      <c r="X898" s="38">
        <f t="shared" si="54"/>
        <v>19</v>
      </c>
      <c r="Y898" s="34">
        <f t="shared" si="55"/>
        <v>92</v>
      </c>
      <c r="Z898" s="57">
        <f t="shared" si="56"/>
        <v>-3.8421052631578947</v>
      </c>
    </row>
    <row r="899" spans="2:26" x14ac:dyDescent="0.2">
      <c r="B899" s="46" t="s">
        <v>490</v>
      </c>
      <c r="C899" s="46"/>
      <c r="D899" s="48">
        <v>23</v>
      </c>
      <c r="E899" s="48">
        <v>23</v>
      </c>
      <c r="F899" s="48">
        <v>23</v>
      </c>
      <c r="G899" s="48">
        <v>23</v>
      </c>
      <c r="H899" s="48">
        <v>23</v>
      </c>
      <c r="I899" s="48">
        <v>23</v>
      </c>
      <c r="J899" s="48">
        <v>23</v>
      </c>
      <c r="K899" s="48">
        <v>24</v>
      </c>
      <c r="L899" s="37"/>
      <c r="M899" s="55" t="str">
        <f>'demand data 2018'!A897</f>
        <v>WBOL20</v>
      </c>
      <c r="N899" s="55">
        <f>'demand data 2018'!B897</f>
        <v>0</v>
      </c>
      <c r="O899" s="55">
        <f>'demand data 2018'!C897</f>
        <v>254</v>
      </c>
      <c r="P899" s="55">
        <f>'demand data 2018'!D897</f>
        <v>255</v>
      </c>
      <c r="Q899" s="55">
        <f>'demand data 2018'!E897</f>
        <v>256</v>
      </c>
      <c r="R899" s="55">
        <f>'demand data 2018'!F897</f>
        <v>257</v>
      </c>
      <c r="S899" s="55">
        <f>'demand data 2018'!G897</f>
        <v>258</v>
      </c>
      <c r="T899" s="55">
        <f>'demand data 2018'!H897</f>
        <v>259</v>
      </c>
      <c r="U899" s="55">
        <f>'demand data 2018'!I897</f>
        <v>260</v>
      </c>
      <c r="V899" s="55">
        <f>'demand data 2018'!J897</f>
        <v>261</v>
      </c>
      <c r="W899" s="34" t="str">
        <f t="shared" si="53"/>
        <v>Different</v>
      </c>
      <c r="X899" s="38">
        <f t="shared" si="54"/>
        <v>23</v>
      </c>
      <c r="Y899" s="34">
        <f t="shared" si="55"/>
        <v>254</v>
      </c>
      <c r="Z899" s="57">
        <f t="shared" si="56"/>
        <v>-10.043478260869565</v>
      </c>
    </row>
    <row r="900" spans="2:26" x14ac:dyDescent="0.2">
      <c r="B900" s="46" t="s">
        <v>491</v>
      </c>
      <c r="C900" s="46"/>
      <c r="D900" s="48">
        <v>23</v>
      </c>
      <c r="E900" s="48">
        <v>23</v>
      </c>
      <c r="F900" s="48">
        <v>23</v>
      </c>
      <c r="G900" s="48">
        <v>23</v>
      </c>
      <c r="H900" s="48">
        <v>23</v>
      </c>
      <c r="I900" s="48">
        <v>23</v>
      </c>
      <c r="J900" s="48">
        <v>23</v>
      </c>
      <c r="K900" s="48">
        <v>24</v>
      </c>
      <c r="L900" s="37"/>
      <c r="M900" s="55" t="str">
        <f>'demand data 2018'!A898</f>
        <v>WBUR40</v>
      </c>
      <c r="N900" s="55">
        <f>'demand data 2018'!B898</f>
        <v>0</v>
      </c>
      <c r="O900" s="55">
        <f>'demand data 2018'!C898</f>
        <v>262</v>
      </c>
      <c r="P900" s="55">
        <f>'demand data 2018'!D898</f>
        <v>265</v>
      </c>
      <c r="Q900" s="55">
        <f>'demand data 2018'!E898</f>
        <v>269</v>
      </c>
      <c r="R900" s="55">
        <f>'demand data 2018'!F898</f>
        <v>273</v>
      </c>
      <c r="S900" s="55">
        <f>'demand data 2018'!G898</f>
        <v>277</v>
      </c>
      <c r="T900" s="55">
        <f>'demand data 2018'!H898</f>
        <v>282</v>
      </c>
      <c r="U900" s="55">
        <f>'demand data 2018'!I898</f>
        <v>288</v>
      </c>
      <c r="V900" s="55">
        <f>'demand data 2018'!J898</f>
        <v>293</v>
      </c>
      <c r="W900" s="34" t="str">
        <f t="shared" si="53"/>
        <v>Different</v>
      </c>
      <c r="X900" s="38">
        <f t="shared" si="54"/>
        <v>23</v>
      </c>
      <c r="Y900" s="34">
        <f t="shared" si="55"/>
        <v>262</v>
      </c>
      <c r="Z900" s="57">
        <f t="shared" si="56"/>
        <v>-10.391304347826088</v>
      </c>
    </row>
    <row r="901" spans="2:26" x14ac:dyDescent="0.2">
      <c r="B901" s="46" t="s">
        <v>839</v>
      </c>
      <c r="C901" s="46"/>
      <c r="D901" s="48">
        <v>0</v>
      </c>
      <c r="E901" s="48">
        <v>0</v>
      </c>
      <c r="F901" s="48">
        <v>0</v>
      </c>
      <c r="G901" s="48">
        <v>0</v>
      </c>
      <c r="H901" s="48">
        <v>0</v>
      </c>
      <c r="I901" s="48">
        <v>0</v>
      </c>
      <c r="J901" s="48">
        <v>0</v>
      </c>
      <c r="K901" s="48">
        <v>0</v>
      </c>
      <c r="L901" s="37"/>
      <c r="M901" s="55" t="str">
        <f>'demand data 2018'!A899</f>
        <v>WDOD10</v>
      </c>
      <c r="N901" s="55">
        <f>'demand data 2018'!B899</f>
        <v>0</v>
      </c>
      <c r="O901" s="55">
        <f>'demand data 2018'!C899</f>
        <v>0</v>
      </c>
      <c r="P901" s="55">
        <f>'demand data 2018'!D899</f>
        <v>0</v>
      </c>
      <c r="Q901" s="55">
        <f>'demand data 2018'!E899</f>
        <v>0</v>
      </c>
      <c r="R901" s="55">
        <f>'demand data 2018'!F899</f>
        <v>0</v>
      </c>
      <c r="S901" s="55">
        <f>'demand data 2018'!G899</f>
        <v>0</v>
      </c>
      <c r="T901" s="55">
        <f>'demand data 2018'!H899</f>
        <v>0</v>
      </c>
      <c r="U901" s="55">
        <f>'demand data 2018'!I899</f>
        <v>0</v>
      </c>
      <c r="V901" s="55">
        <f>'demand data 2018'!J899</f>
        <v>0</v>
      </c>
      <c r="W901" s="34" t="str">
        <f t="shared" si="53"/>
        <v>Different</v>
      </c>
      <c r="X901" s="38">
        <f t="shared" si="54"/>
        <v>0</v>
      </c>
      <c r="Y901" s="34">
        <f t="shared" si="55"/>
        <v>0</v>
      </c>
      <c r="Z901" s="57">
        <f t="shared" si="56"/>
        <v>0</v>
      </c>
    </row>
    <row r="902" spans="2:26" x14ac:dyDescent="0.2">
      <c r="B902" s="54" t="s">
        <v>218</v>
      </c>
      <c r="C902" s="46"/>
      <c r="D902" s="48">
        <v>0</v>
      </c>
      <c r="E902" s="48">
        <v>0</v>
      </c>
      <c r="F902" s="48">
        <v>0</v>
      </c>
      <c r="G902" s="48">
        <v>0</v>
      </c>
      <c r="H902" s="48">
        <v>0</v>
      </c>
      <c r="I902" s="48">
        <v>0</v>
      </c>
      <c r="J902" s="48">
        <v>0</v>
      </c>
      <c r="K902" s="48">
        <v>0</v>
      </c>
      <c r="L902" s="37"/>
      <c r="M902" s="55" t="str">
        <f>'demand data 2018'!A900</f>
        <v>WFIB20</v>
      </c>
      <c r="N902" s="55">
        <f>'demand data 2018'!B900</f>
        <v>0</v>
      </c>
      <c r="O902" s="55">
        <f>'demand data 2018'!C900</f>
        <v>0</v>
      </c>
      <c r="P902" s="55">
        <f>'demand data 2018'!D900</f>
        <v>0</v>
      </c>
      <c r="Q902" s="55">
        <f>'demand data 2018'!E900</f>
        <v>0</v>
      </c>
      <c r="R902" s="55">
        <f>'demand data 2018'!F900</f>
        <v>0</v>
      </c>
      <c r="S902" s="55">
        <f>'demand data 2018'!G900</f>
        <v>0</v>
      </c>
      <c r="T902" s="55">
        <f>'demand data 2018'!H900</f>
        <v>0</v>
      </c>
      <c r="U902" s="55">
        <f>'demand data 2018'!I900</f>
        <v>0</v>
      </c>
      <c r="V902" s="55">
        <f>'demand data 2018'!J900</f>
        <v>0</v>
      </c>
      <c r="W902" s="34" t="str">
        <f t="shared" si="53"/>
        <v>Different</v>
      </c>
      <c r="X902" s="38">
        <f t="shared" si="54"/>
        <v>0</v>
      </c>
      <c r="Y902" s="34">
        <f t="shared" si="55"/>
        <v>0</v>
      </c>
      <c r="Z902" s="57">
        <f t="shared" si="56"/>
        <v>0</v>
      </c>
    </row>
    <row r="903" spans="2:26" x14ac:dyDescent="0.2">
      <c r="B903" s="46" t="s">
        <v>129</v>
      </c>
      <c r="C903" s="46"/>
      <c r="D903" s="48">
        <v>0</v>
      </c>
      <c r="E903" s="48">
        <v>0</v>
      </c>
      <c r="F903" s="48">
        <v>0</v>
      </c>
      <c r="G903" s="48">
        <v>0</v>
      </c>
      <c r="H903" s="48">
        <v>0</v>
      </c>
      <c r="I903" s="48">
        <v>0</v>
      </c>
      <c r="J903" s="48">
        <v>0</v>
      </c>
      <c r="K903" s="48">
        <v>0</v>
      </c>
      <c r="L903" s="37"/>
      <c r="M903" s="55" t="str">
        <f>'demand data 2018'!A901</f>
        <v>WFIE10</v>
      </c>
      <c r="N903" s="55">
        <f>'demand data 2018'!B901</f>
        <v>0</v>
      </c>
      <c r="O903" s="55">
        <f>'demand data 2018'!C901</f>
        <v>0</v>
      </c>
      <c r="P903" s="55">
        <f>'demand data 2018'!D901</f>
        <v>0</v>
      </c>
      <c r="Q903" s="55">
        <f>'demand data 2018'!E901</f>
        <v>0</v>
      </c>
      <c r="R903" s="55">
        <f>'demand data 2018'!F901</f>
        <v>0</v>
      </c>
      <c r="S903" s="55">
        <f>'demand data 2018'!G901</f>
        <v>0</v>
      </c>
      <c r="T903" s="55">
        <f>'demand data 2018'!H901</f>
        <v>0</v>
      </c>
      <c r="U903" s="55">
        <f>'demand data 2018'!I901</f>
        <v>0</v>
      </c>
      <c r="V903" s="55">
        <f>'demand data 2018'!J901</f>
        <v>0</v>
      </c>
      <c r="W903" s="34" t="str">
        <f t="shared" si="53"/>
        <v>Different</v>
      </c>
      <c r="X903" s="38">
        <f t="shared" si="54"/>
        <v>0</v>
      </c>
      <c r="Y903" s="34">
        <f t="shared" si="55"/>
        <v>0</v>
      </c>
      <c r="Z903" s="57">
        <f t="shared" si="56"/>
        <v>0</v>
      </c>
    </row>
    <row r="904" spans="2:26" x14ac:dyDescent="0.2">
      <c r="B904" s="54" t="s">
        <v>885</v>
      </c>
      <c r="C904" s="46"/>
      <c r="D904" s="48">
        <v>0</v>
      </c>
      <c r="E904" s="48">
        <v>0</v>
      </c>
      <c r="F904" s="48">
        <v>0</v>
      </c>
      <c r="G904" s="48">
        <v>0</v>
      </c>
      <c r="H904" s="48">
        <v>0</v>
      </c>
      <c r="I904" s="48">
        <v>0</v>
      </c>
      <c r="J904" s="48">
        <v>0</v>
      </c>
      <c r="K904" s="48">
        <v>0</v>
      </c>
      <c r="L904" s="37"/>
      <c r="M904" s="55" t="str">
        <f>'demand data 2018'!A902</f>
        <v>WFIE1A</v>
      </c>
      <c r="N904" s="55">
        <f>'demand data 2018'!B902</f>
        <v>0</v>
      </c>
      <c r="O904" s="55">
        <f>'demand data 2018'!C902</f>
        <v>8</v>
      </c>
      <c r="P904" s="55">
        <f>'demand data 2018'!D902</f>
        <v>8</v>
      </c>
      <c r="Q904" s="55">
        <f>'demand data 2018'!E902</f>
        <v>8</v>
      </c>
      <c r="R904" s="55">
        <f>'demand data 2018'!F902</f>
        <v>8</v>
      </c>
      <c r="S904" s="55">
        <f>'demand data 2018'!G902</f>
        <v>8</v>
      </c>
      <c r="T904" s="55">
        <f>'demand data 2018'!H902</f>
        <v>8</v>
      </c>
      <c r="U904" s="55">
        <f>'demand data 2018'!I902</f>
        <v>8</v>
      </c>
      <c r="V904" s="55">
        <f>'demand data 2018'!J902</f>
        <v>8</v>
      </c>
      <c r="W904" s="34" t="str">
        <f t="shared" si="53"/>
        <v>Different</v>
      </c>
      <c r="X904" s="38">
        <f t="shared" si="54"/>
        <v>0</v>
      </c>
      <c r="Y904" s="34">
        <f t="shared" si="55"/>
        <v>8</v>
      </c>
      <c r="Z904" s="57">
        <f t="shared" si="56"/>
        <v>0</v>
      </c>
    </row>
    <row r="905" spans="2:26" x14ac:dyDescent="0.2">
      <c r="B905" s="46" t="s">
        <v>504</v>
      </c>
      <c r="C905" s="46"/>
      <c r="D905" s="48">
        <v>321</v>
      </c>
      <c r="E905" s="48">
        <v>340</v>
      </c>
      <c r="F905" s="48">
        <v>340</v>
      </c>
      <c r="G905" s="48">
        <v>341</v>
      </c>
      <c r="H905" s="48">
        <v>342</v>
      </c>
      <c r="I905" s="48">
        <v>343</v>
      </c>
      <c r="J905" s="48">
        <v>345</v>
      </c>
      <c r="K905" s="48">
        <v>348</v>
      </c>
      <c r="L905" s="37"/>
      <c r="M905" s="55" t="str">
        <f>'demand data 2018'!A903</f>
        <v>WFIE1B</v>
      </c>
      <c r="N905" s="55">
        <f>'demand data 2018'!B903</f>
        <v>0</v>
      </c>
      <c r="O905" s="55">
        <f>'demand data 2018'!C903</f>
        <v>8</v>
      </c>
      <c r="P905" s="55">
        <f>'demand data 2018'!D903</f>
        <v>8</v>
      </c>
      <c r="Q905" s="55">
        <f>'demand data 2018'!E903</f>
        <v>8</v>
      </c>
      <c r="R905" s="55">
        <f>'demand data 2018'!F903</f>
        <v>8</v>
      </c>
      <c r="S905" s="55">
        <f>'demand data 2018'!G903</f>
        <v>8</v>
      </c>
      <c r="T905" s="55">
        <f>'demand data 2018'!H903</f>
        <v>8</v>
      </c>
      <c r="U905" s="55">
        <f>'demand data 2018'!I903</f>
        <v>8</v>
      </c>
      <c r="V905" s="55">
        <f>'demand data 2018'!J903</f>
        <v>8</v>
      </c>
      <c r="W905" s="34" t="str">
        <f t="shared" si="53"/>
        <v>Different</v>
      </c>
      <c r="X905" s="38">
        <f t="shared" si="54"/>
        <v>340</v>
      </c>
      <c r="Y905" s="34">
        <f t="shared" si="55"/>
        <v>8</v>
      </c>
      <c r="Z905" s="57">
        <f t="shared" si="56"/>
        <v>0.97647058823529409</v>
      </c>
    </row>
    <row r="906" spans="2:26" x14ac:dyDescent="0.2">
      <c r="B906" s="46" t="s">
        <v>130</v>
      </c>
      <c r="C906" s="46"/>
      <c r="D906" s="48">
        <v>0</v>
      </c>
      <c r="E906" s="48">
        <v>0</v>
      </c>
      <c r="F906" s="48">
        <v>0</v>
      </c>
      <c r="G906" s="48">
        <v>0</v>
      </c>
      <c r="H906" s="48">
        <v>0</v>
      </c>
      <c r="I906" s="48">
        <v>0</v>
      </c>
      <c r="J906" s="48">
        <v>0</v>
      </c>
      <c r="K906" s="48">
        <v>0</v>
      </c>
      <c r="L906" s="37"/>
      <c r="M906" s="55" t="str">
        <f>'demand data 2018'!A904</f>
        <v>WFIE20</v>
      </c>
      <c r="N906" s="55">
        <f>'demand data 2018'!B904</f>
        <v>0</v>
      </c>
      <c r="O906" s="55">
        <f>'demand data 2018'!C904</f>
        <v>0</v>
      </c>
      <c r="P906" s="55">
        <f>'demand data 2018'!D904</f>
        <v>0</v>
      </c>
      <c r="Q906" s="55">
        <f>'demand data 2018'!E904</f>
        <v>0</v>
      </c>
      <c r="R906" s="55">
        <f>'demand data 2018'!F904</f>
        <v>0</v>
      </c>
      <c r="S906" s="55">
        <f>'demand data 2018'!G904</f>
        <v>0</v>
      </c>
      <c r="T906" s="55">
        <f>'demand data 2018'!H904</f>
        <v>0</v>
      </c>
      <c r="U906" s="55">
        <f>'demand data 2018'!I904</f>
        <v>0</v>
      </c>
      <c r="V906" s="55">
        <f>'demand data 2018'!J904</f>
        <v>0</v>
      </c>
      <c r="W906" s="34" t="str">
        <f t="shared" ref="W906:W910" si="57">IF(B906=M906,"ok","Different")</f>
        <v>Different</v>
      </c>
      <c r="X906" s="38">
        <f t="shared" ref="X906:X910" si="58">E906</f>
        <v>0</v>
      </c>
      <c r="Y906" s="34">
        <f t="shared" ref="Y906:Y910" si="59">O906</f>
        <v>0</v>
      </c>
      <c r="Z906" s="57">
        <f t="shared" ref="Z906:Z910" si="60">IF(ISERROR((X906-Y906)/X906),0,(X906-Y906)/X906)</f>
        <v>0</v>
      </c>
    </row>
    <row r="907" spans="2:26" x14ac:dyDescent="0.2">
      <c r="B907" s="46" t="s">
        <v>811</v>
      </c>
      <c r="C907" s="46"/>
      <c r="D907" s="48">
        <v>0</v>
      </c>
      <c r="E907" s="48">
        <v>0</v>
      </c>
      <c r="F907" s="48">
        <v>0</v>
      </c>
      <c r="G907" s="48">
        <v>0</v>
      </c>
      <c r="H907" s="48">
        <v>0</v>
      </c>
      <c r="I907" s="48">
        <v>0</v>
      </c>
      <c r="J907" s="48">
        <v>0</v>
      </c>
      <c r="K907" s="48">
        <v>0</v>
      </c>
      <c r="M907" s="55" t="str">
        <f>'demand data 2018'!A905</f>
        <v>WGEO2Q</v>
      </c>
      <c r="N907" s="55">
        <f>'demand data 2018'!B905</f>
        <v>0</v>
      </c>
      <c r="O907" s="55">
        <f>'demand data 2018'!C905</f>
        <v>21</v>
      </c>
      <c r="P907" s="55">
        <f>'demand data 2018'!D905</f>
        <v>21</v>
      </c>
      <c r="Q907" s="55">
        <f>'demand data 2018'!E905</f>
        <v>21</v>
      </c>
      <c r="R907" s="55">
        <f>'demand data 2018'!F905</f>
        <v>21</v>
      </c>
      <c r="S907" s="55">
        <f>'demand data 2018'!G905</f>
        <v>21</v>
      </c>
      <c r="T907" s="55">
        <f>'demand data 2018'!H905</f>
        <v>21</v>
      </c>
      <c r="U907" s="55">
        <f>'demand data 2018'!I905</f>
        <v>21</v>
      </c>
      <c r="V907" s="55">
        <f>'demand data 2018'!J905</f>
        <v>21</v>
      </c>
      <c r="W907" s="34" t="str">
        <f t="shared" si="57"/>
        <v>Different</v>
      </c>
      <c r="X907" s="38">
        <f t="shared" si="58"/>
        <v>0</v>
      </c>
      <c r="Y907" s="34">
        <f t="shared" si="59"/>
        <v>21</v>
      </c>
      <c r="Z907" s="57">
        <f t="shared" si="60"/>
        <v>0</v>
      </c>
    </row>
    <row r="908" spans="2:26" x14ac:dyDescent="0.2">
      <c r="B908" s="46" t="s">
        <v>810</v>
      </c>
      <c r="C908" s="46"/>
      <c r="D908" s="48">
        <v>0</v>
      </c>
      <c r="E908" s="48">
        <v>0</v>
      </c>
      <c r="F908" s="48">
        <v>0</v>
      </c>
      <c r="G908" s="48">
        <v>0</v>
      </c>
      <c r="H908" s="48">
        <v>0</v>
      </c>
      <c r="I908" s="48">
        <v>0</v>
      </c>
      <c r="J908" s="48">
        <v>0</v>
      </c>
      <c r="K908" s="48">
        <v>0</v>
      </c>
      <c r="M908" s="55" t="str">
        <f>'demand data 2018'!A906</f>
        <v>WGEO2R</v>
      </c>
      <c r="N908" s="55">
        <f>'demand data 2018'!B906</f>
        <v>0</v>
      </c>
      <c r="O908" s="55">
        <f>'demand data 2018'!C906</f>
        <v>21</v>
      </c>
      <c r="P908" s="55">
        <f>'demand data 2018'!D906</f>
        <v>21</v>
      </c>
      <c r="Q908" s="55">
        <f>'demand data 2018'!E906</f>
        <v>21</v>
      </c>
      <c r="R908" s="55">
        <f>'demand data 2018'!F906</f>
        <v>21</v>
      </c>
      <c r="S908" s="55">
        <f>'demand data 2018'!G906</f>
        <v>21</v>
      </c>
      <c r="T908" s="55">
        <f>'demand data 2018'!H906</f>
        <v>21</v>
      </c>
      <c r="U908" s="55">
        <f>'demand data 2018'!I906</f>
        <v>21</v>
      </c>
      <c r="V908" s="55">
        <f>'demand data 2018'!J906</f>
        <v>21</v>
      </c>
      <c r="W908" s="34" t="str">
        <f t="shared" si="57"/>
        <v>Different</v>
      </c>
      <c r="X908" s="38">
        <f t="shared" si="58"/>
        <v>0</v>
      </c>
      <c r="Y908" s="34">
        <f t="shared" si="59"/>
        <v>21</v>
      </c>
      <c r="Z908" s="57">
        <f t="shared" si="60"/>
        <v>0</v>
      </c>
    </row>
    <row r="909" spans="2:26" x14ac:dyDescent="0.2">
      <c r="B909" s="46" t="s">
        <v>422</v>
      </c>
      <c r="C909" s="46"/>
      <c r="D909" s="48">
        <v>64</v>
      </c>
      <c r="E909" s="48">
        <v>64</v>
      </c>
      <c r="F909" s="48">
        <v>89</v>
      </c>
      <c r="G909" s="48">
        <v>89</v>
      </c>
      <c r="H909" s="48">
        <v>91</v>
      </c>
      <c r="I909" s="48">
        <v>93</v>
      </c>
      <c r="J909" s="48">
        <v>95</v>
      </c>
      <c r="K909" s="48">
        <v>97</v>
      </c>
      <c r="M909" s="55" t="str">
        <f>'demand data 2018'!A907</f>
        <v>WHAM40</v>
      </c>
      <c r="N909" s="55">
        <f>'demand data 2018'!B907</f>
        <v>0</v>
      </c>
      <c r="O909" s="55">
        <f>'demand data 2018'!C907</f>
        <v>609</v>
      </c>
      <c r="P909" s="55">
        <f>'demand data 2018'!D907</f>
        <v>632</v>
      </c>
      <c r="Q909" s="55">
        <f>'demand data 2018'!E907</f>
        <v>642</v>
      </c>
      <c r="R909" s="55">
        <f>'demand data 2018'!F907</f>
        <v>754</v>
      </c>
      <c r="S909" s="55">
        <f>'demand data 2018'!G907</f>
        <v>752</v>
      </c>
      <c r="T909" s="55">
        <f>'demand data 2018'!H907</f>
        <v>784</v>
      </c>
      <c r="U909" s="55">
        <f>'demand data 2018'!I907</f>
        <v>789</v>
      </c>
      <c r="V909" s="55">
        <f>'demand data 2018'!J907</f>
        <v>765</v>
      </c>
      <c r="W909" s="34" t="str">
        <f t="shared" si="57"/>
        <v>Different</v>
      </c>
      <c r="X909" s="38">
        <f t="shared" si="58"/>
        <v>64</v>
      </c>
      <c r="Y909" s="34">
        <f t="shared" si="59"/>
        <v>609</v>
      </c>
      <c r="Z909" s="57">
        <f t="shared" si="60"/>
        <v>-8.515625</v>
      </c>
    </row>
    <row r="910" spans="2:26" x14ac:dyDescent="0.2">
      <c r="B910" s="46" t="s">
        <v>485</v>
      </c>
      <c r="C910" s="46"/>
      <c r="D910" s="48">
        <v>219</v>
      </c>
      <c r="E910" s="48">
        <v>221</v>
      </c>
      <c r="F910" s="48">
        <v>223</v>
      </c>
      <c r="G910" s="48">
        <v>225</v>
      </c>
      <c r="H910" s="48">
        <v>228</v>
      </c>
      <c r="I910" s="48">
        <v>230</v>
      </c>
      <c r="J910" s="48">
        <v>234</v>
      </c>
      <c r="K910" s="48">
        <v>238</v>
      </c>
      <c r="M910" s="55" t="str">
        <f>'demand data 2018'!A908</f>
        <v>WHAM4A</v>
      </c>
      <c r="N910" s="55">
        <f>'demand data 2018'!B908</f>
        <v>0</v>
      </c>
      <c r="O910" s="55">
        <f>'demand data 2018'!C908</f>
        <v>0</v>
      </c>
      <c r="P910" s="55">
        <f>'demand data 2018'!D908</f>
        <v>0</v>
      </c>
      <c r="Q910" s="55">
        <f>'demand data 2018'!E908</f>
        <v>0</v>
      </c>
      <c r="R910" s="55">
        <f>'demand data 2018'!F908</f>
        <v>0</v>
      </c>
      <c r="S910" s="55">
        <f>'demand data 2018'!G908</f>
        <v>0</v>
      </c>
      <c r="T910" s="55">
        <f>'demand data 2018'!H908</f>
        <v>0</v>
      </c>
      <c r="U910" s="55">
        <f>'demand data 2018'!I908</f>
        <v>0</v>
      </c>
      <c r="V910" s="55">
        <f>'demand data 2018'!J908</f>
        <v>0</v>
      </c>
      <c r="W910" s="34" t="str">
        <f t="shared" si="57"/>
        <v>Different</v>
      </c>
      <c r="X910" s="38">
        <f t="shared" si="58"/>
        <v>221</v>
      </c>
      <c r="Y910" s="34">
        <f t="shared" si="59"/>
        <v>0</v>
      </c>
      <c r="Z910" s="57">
        <f t="shared" si="60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968"/>
  <sheetViews>
    <sheetView tabSelected="1" zoomScale="85" zoomScaleNormal="85" workbookViewId="0">
      <pane ySplit="10" topLeftCell="A11" activePane="bottomLeft" state="frozen"/>
      <selection pane="bottomLeft" activeCell="D4" sqref="D4"/>
    </sheetView>
  </sheetViews>
  <sheetFormatPr defaultRowHeight="12.75" x14ac:dyDescent="0.2"/>
  <cols>
    <col min="1" max="12" width="9.140625" style="1"/>
    <col min="13" max="13" width="9.140625" style="2"/>
    <col min="14" max="14" width="13.85546875" style="2" customWidth="1"/>
    <col min="15" max="15" width="9.140625" style="2"/>
    <col min="16" max="23" width="9.85546875" style="2" bestFit="1" customWidth="1"/>
    <col min="24" max="24" width="9.140625" style="2"/>
    <col min="25" max="25" width="16.42578125" style="1" bestFit="1" customWidth="1"/>
    <col min="26" max="26" width="16.42578125" style="1" customWidth="1"/>
    <col min="27" max="27" width="18.42578125" style="1" bestFit="1" customWidth="1"/>
    <col min="28" max="28" width="16.42578125" style="1" bestFit="1" customWidth="1"/>
    <col min="29" max="29" width="14" style="1" bestFit="1" customWidth="1"/>
    <col min="30" max="30" width="13.28515625" style="1" bestFit="1" customWidth="1"/>
    <col min="31" max="31" width="23.85546875" style="1" bestFit="1" customWidth="1"/>
    <col min="32" max="34" width="15.85546875" style="1" bestFit="1" customWidth="1"/>
    <col min="35" max="35" width="11.140625" style="1" bestFit="1" customWidth="1"/>
    <col min="36" max="37" width="15.85546875" style="1" bestFit="1" customWidth="1"/>
    <col min="38" max="38" width="11.140625" style="1" bestFit="1" customWidth="1"/>
    <col min="39" max="39" width="15.85546875" style="1" bestFit="1" customWidth="1"/>
    <col min="40" max="41" width="9.140625" style="1"/>
    <col min="42" max="42" width="20" style="1" bestFit="1" customWidth="1"/>
    <col min="43" max="43" width="14" style="1" bestFit="1" customWidth="1"/>
    <col min="44" max="44" width="13.28515625" style="1" bestFit="1" customWidth="1"/>
    <col min="45" max="16384" width="9.140625" style="1"/>
  </cols>
  <sheetData>
    <row r="1" spans="1:72" x14ac:dyDescent="0.2">
      <c r="A1" s="2" t="s">
        <v>1086</v>
      </c>
      <c r="N1" s="2" t="s">
        <v>930</v>
      </c>
      <c r="P1" s="8"/>
      <c r="Q1" s="8"/>
      <c r="R1" s="8"/>
      <c r="S1" s="8"/>
      <c r="T1" s="8"/>
      <c r="U1" s="8"/>
      <c r="V1" s="8"/>
      <c r="W1" s="8"/>
      <c r="AB1" s="2" t="s">
        <v>930</v>
      </c>
      <c r="AP1" s="59" t="s">
        <v>930</v>
      </c>
      <c r="AQ1" s="60"/>
      <c r="AR1" s="60"/>
      <c r="BT1" s="23" t="s">
        <v>910</v>
      </c>
    </row>
    <row r="2" spans="1:72" x14ac:dyDescent="0.2">
      <c r="A2" s="2" t="s">
        <v>956</v>
      </c>
      <c r="N2" s="2" t="s">
        <v>938</v>
      </c>
      <c r="Y2" s="1" t="s">
        <v>938</v>
      </c>
      <c r="AB2" s="59" t="s">
        <v>931</v>
      </c>
      <c r="AP2" s="61" t="s">
        <v>929</v>
      </c>
      <c r="AQ2" s="60"/>
      <c r="AR2" s="60"/>
      <c r="BT2" s="1" t="s">
        <v>532</v>
      </c>
    </row>
    <row r="3" spans="1:72" x14ac:dyDescent="0.2">
      <c r="A3" s="2" t="s">
        <v>903</v>
      </c>
      <c r="N3" s="23" t="s">
        <v>934</v>
      </c>
      <c r="Y3" s="2" t="s">
        <v>1089</v>
      </c>
      <c r="Z3" s="2"/>
      <c r="AA3" s="2"/>
      <c r="AB3" s="59" t="s">
        <v>935</v>
      </c>
      <c r="AP3" s="60"/>
      <c r="AQ3" s="60"/>
      <c r="AR3" s="60"/>
      <c r="BT3" s="1" t="s">
        <v>563</v>
      </c>
    </row>
    <row r="4" spans="1:72" x14ac:dyDescent="0.2">
      <c r="A4" s="2" t="s">
        <v>905</v>
      </c>
      <c r="N4" s="23"/>
      <c r="Y4" s="1" t="s">
        <v>1090</v>
      </c>
      <c r="AB4" s="59" t="s">
        <v>936</v>
      </c>
      <c r="AP4" s="60"/>
      <c r="AQ4" s="60"/>
      <c r="AR4" s="60"/>
      <c r="BT4" s="1" t="s">
        <v>652</v>
      </c>
    </row>
    <row r="5" spans="1:72" x14ac:dyDescent="0.2">
      <c r="P5" s="30">
        <f t="shared" ref="P5:W5" si="0">P8-AF8</f>
        <v>-172.49697090993141</v>
      </c>
      <c r="Q5" s="30">
        <f t="shared" si="0"/>
        <v>-172.28528010121227</v>
      </c>
      <c r="R5" s="30">
        <f t="shared" si="0"/>
        <v>-268.15313849192171</v>
      </c>
      <c r="S5" s="30">
        <f t="shared" si="0"/>
        <v>-273.49007442311995</v>
      </c>
      <c r="T5" s="30">
        <f t="shared" si="0"/>
        <v>-279.26403803069843</v>
      </c>
      <c r="U5" s="30">
        <f t="shared" si="0"/>
        <v>-285.32598284801497</v>
      </c>
      <c r="V5" s="30">
        <f t="shared" si="0"/>
        <v>-291.52088834445021</v>
      </c>
      <c r="W5" s="30">
        <f t="shared" si="0"/>
        <v>-297.7962718023482</v>
      </c>
      <c r="X5" s="7"/>
      <c r="AF5" s="31">
        <f>AF8-AT8</f>
        <v>0</v>
      </c>
      <c r="AG5" s="31">
        <f t="shared" ref="AG5:AM5" si="1">AG8-AU8</f>
        <v>0</v>
      </c>
      <c r="AH5" s="31">
        <f t="shared" si="1"/>
        <v>0</v>
      </c>
      <c r="AI5" s="31">
        <f t="shared" si="1"/>
        <v>0</v>
      </c>
      <c r="AJ5" s="31">
        <f t="shared" si="1"/>
        <v>0</v>
      </c>
      <c r="AK5" s="31">
        <f t="shared" si="1"/>
        <v>0</v>
      </c>
      <c r="AL5" s="31">
        <f t="shared" si="1"/>
        <v>0</v>
      </c>
      <c r="AM5" s="31">
        <f t="shared" si="1"/>
        <v>8.7311491370201111E-11</v>
      </c>
      <c r="BT5" s="1" t="s">
        <v>564</v>
      </c>
    </row>
    <row r="6" spans="1:72" x14ac:dyDescent="0.2">
      <c r="P6" s="30"/>
      <c r="Q6" s="30"/>
      <c r="R6" s="30"/>
      <c r="S6" s="30"/>
      <c r="T6" s="30"/>
      <c r="U6" s="30"/>
      <c r="V6" s="30"/>
      <c r="W6" s="30"/>
      <c r="X6" s="7"/>
      <c r="AF6" s="31"/>
      <c r="AG6" s="31"/>
      <c r="AH6" s="31"/>
      <c r="AI6" s="31"/>
      <c r="AJ6" s="31"/>
      <c r="AK6" s="31"/>
      <c r="AL6" s="31"/>
      <c r="AM6" s="31"/>
      <c r="AS6" s="2" t="s">
        <v>1087</v>
      </c>
      <c r="AT6" s="24">
        <f t="shared" ref="AT6:BA6" si="2">SUM(AT11:AT448)</f>
        <v>41034.840973736566</v>
      </c>
      <c r="AU6" s="24">
        <f t="shared" si="2"/>
        <v>42444.67043152079</v>
      </c>
      <c r="AV6" s="24">
        <f t="shared" si="2"/>
        <v>43700.470661693063</v>
      </c>
      <c r="AW6" s="24">
        <f t="shared" si="2"/>
        <v>44675.900943340086</v>
      </c>
      <c r="AX6" s="24">
        <f t="shared" si="2"/>
        <v>45409.089191773099</v>
      </c>
      <c r="AY6" s="24">
        <f t="shared" si="2"/>
        <v>45971.294994961849</v>
      </c>
      <c r="AZ6" s="24">
        <f t="shared" si="2"/>
        <v>46577.596037668969</v>
      </c>
      <c r="BA6" s="24">
        <f t="shared" si="2"/>
        <v>47207.003439714659</v>
      </c>
    </row>
    <row r="7" spans="1:72" x14ac:dyDescent="0.2">
      <c r="P7" s="30"/>
      <c r="Q7" s="30"/>
      <c r="R7" s="30"/>
      <c r="S7" s="30"/>
      <c r="T7" s="30"/>
      <c r="U7" s="30"/>
      <c r="V7" s="30"/>
      <c r="W7" s="30"/>
      <c r="X7" s="7"/>
      <c r="AF7" s="31"/>
      <c r="AG7" s="31"/>
      <c r="AH7" s="31"/>
      <c r="AI7" s="31"/>
      <c r="AJ7" s="31"/>
      <c r="AK7" s="31"/>
      <c r="AL7" s="31"/>
      <c r="AM7" s="31"/>
      <c r="AT7" s="24"/>
      <c r="AU7" s="24"/>
      <c r="AV7" s="24"/>
      <c r="AW7" s="24"/>
      <c r="AX7" s="24"/>
      <c r="AY7" s="24"/>
      <c r="AZ7" s="24"/>
      <c r="BA7" s="24"/>
    </row>
    <row r="8" spans="1:72" x14ac:dyDescent="0.2">
      <c r="A8" s="72"/>
      <c r="B8" s="72"/>
      <c r="C8" s="87">
        <f t="shared" ref="C8:J8" si="3">SUM(C11:C968)</f>
        <v>48131</v>
      </c>
      <c r="D8" s="87">
        <f t="shared" si="3"/>
        <v>49536</v>
      </c>
      <c r="E8" s="87">
        <f t="shared" si="3"/>
        <v>50842</v>
      </c>
      <c r="F8" s="87">
        <f t="shared" si="3"/>
        <v>51980</v>
      </c>
      <c r="G8" s="87">
        <f t="shared" si="3"/>
        <v>52797</v>
      </c>
      <c r="H8" s="87">
        <f t="shared" si="3"/>
        <v>53446</v>
      </c>
      <c r="I8" s="87">
        <f t="shared" si="3"/>
        <v>54138</v>
      </c>
      <c r="J8" s="87">
        <f t="shared" si="3"/>
        <v>54825</v>
      </c>
      <c r="P8" s="8">
        <f>SUM(P11:P968)</f>
        <v>48132.9385026952</v>
      </c>
      <c r="Q8" s="8">
        <f t="shared" ref="Q8:W8" si="4">SUM(Q11:Q968)</f>
        <v>49532.423757716511</v>
      </c>
      <c r="R8" s="8">
        <f t="shared" si="4"/>
        <v>50838.556768652321</v>
      </c>
      <c r="S8" s="8">
        <f t="shared" si="4"/>
        <v>51971.396580335728</v>
      </c>
      <c r="T8" s="8">
        <f t="shared" si="4"/>
        <v>52789.51038316566</v>
      </c>
      <c r="U8" s="8">
        <f t="shared" si="4"/>
        <v>53445.24025513306</v>
      </c>
      <c r="V8" s="8">
        <f t="shared" si="4"/>
        <v>54124.91460814602</v>
      </c>
      <c r="W8" s="8">
        <f t="shared" si="4"/>
        <v>54810.285993387384</v>
      </c>
      <c r="X8" s="8"/>
      <c r="AE8" s="2" t="s">
        <v>927</v>
      </c>
      <c r="AF8" s="27">
        <f>SUM(AF11:AF598)</f>
        <v>48305.435473605132</v>
      </c>
      <c r="AG8" s="27">
        <f t="shared" ref="AG8:AM8" si="5">SUM(AG11:AG598)</f>
        <v>49704.709037817724</v>
      </c>
      <c r="AH8" s="27">
        <f t="shared" si="5"/>
        <v>51106.709907144243</v>
      </c>
      <c r="AI8" s="27">
        <f t="shared" si="5"/>
        <v>52244.886654758848</v>
      </c>
      <c r="AJ8" s="27">
        <f t="shared" si="5"/>
        <v>53068.774421196358</v>
      </c>
      <c r="AK8" s="27">
        <f t="shared" si="5"/>
        <v>53730.566237981075</v>
      </c>
      <c r="AL8" s="27">
        <f t="shared" si="5"/>
        <v>54416.435496490471</v>
      </c>
      <c r="AM8" s="27">
        <f t="shared" si="5"/>
        <v>55108.082265189732</v>
      </c>
      <c r="AS8" s="2" t="s">
        <v>927</v>
      </c>
      <c r="AT8" s="27">
        <f>SUMPRODUCT($AS$11:$AS$452,AT11:AT452)</f>
        <v>48305.435473605125</v>
      </c>
      <c r="AU8" s="27">
        <f t="shared" ref="AU8:BA8" si="6">SUMPRODUCT($AS$11:$AS$452,AU11:AU452)</f>
        <v>49704.709037817731</v>
      </c>
      <c r="AV8" s="27">
        <f t="shared" si="6"/>
        <v>51106.709907144206</v>
      </c>
      <c r="AW8" s="27">
        <f t="shared" si="6"/>
        <v>52244.886654758797</v>
      </c>
      <c r="AX8" s="27">
        <f t="shared" si="6"/>
        <v>53068.774421196373</v>
      </c>
      <c r="AY8" s="27">
        <f t="shared" si="6"/>
        <v>53730.566237981089</v>
      </c>
      <c r="AZ8" s="27">
        <f t="shared" si="6"/>
        <v>54416.435496490463</v>
      </c>
      <c r="BA8" s="27">
        <f t="shared" si="6"/>
        <v>55108.082265189645</v>
      </c>
      <c r="BT8" s="2" t="s">
        <v>534</v>
      </c>
    </row>
    <row r="9" spans="1:72" x14ac:dyDescent="0.2">
      <c r="A9" s="85"/>
      <c r="B9" s="69"/>
      <c r="C9" s="71" t="str">
        <f>P9</f>
        <v>18/19</v>
      </c>
      <c r="D9" s="71" t="str">
        <f t="shared" ref="D9:J9" si="7">Q9</f>
        <v>19/20</v>
      </c>
      <c r="E9" s="71" t="str">
        <f t="shared" si="7"/>
        <v>20/21</v>
      </c>
      <c r="F9" s="71" t="str">
        <f t="shared" si="7"/>
        <v>21/22</v>
      </c>
      <c r="G9" s="71" t="str">
        <f t="shared" si="7"/>
        <v>22/23</v>
      </c>
      <c r="H9" s="71" t="str">
        <f t="shared" si="7"/>
        <v>23/24</v>
      </c>
      <c r="I9" s="71" t="str">
        <f t="shared" si="7"/>
        <v>24/25</v>
      </c>
      <c r="J9" s="71" t="str">
        <f t="shared" si="7"/>
        <v>25/26</v>
      </c>
      <c r="O9" s="4"/>
      <c r="P9" s="62" t="str">
        <f>AF10</f>
        <v>18/19</v>
      </c>
      <c r="Q9" s="62" t="str">
        <f t="shared" ref="Q9:W9" si="8">AG10</f>
        <v>19/20</v>
      </c>
      <c r="R9" s="62" t="str">
        <f t="shared" si="8"/>
        <v>20/21</v>
      </c>
      <c r="S9" s="62" t="str">
        <f t="shared" si="8"/>
        <v>21/22</v>
      </c>
      <c r="T9" s="62" t="str">
        <f t="shared" si="8"/>
        <v>22/23</v>
      </c>
      <c r="U9" s="62" t="str">
        <f t="shared" si="8"/>
        <v>23/24</v>
      </c>
      <c r="V9" s="62" t="str">
        <f t="shared" si="8"/>
        <v>24/25</v>
      </c>
      <c r="W9" s="62" t="str">
        <f t="shared" si="8"/>
        <v>25/26</v>
      </c>
      <c r="X9" s="6"/>
      <c r="BT9" s="2" t="s">
        <v>464</v>
      </c>
    </row>
    <row r="10" spans="1:72" x14ac:dyDescent="0.2">
      <c r="A10" s="68" t="s">
        <v>904</v>
      </c>
      <c r="B10" s="69" t="s">
        <v>937</v>
      </c>
      <c r="C10" s="70" t="s">
        <v>837</v>
      </c>
      <c r="D10" s="71" t="s">
        <v>837</v>
      </c>
      <c r="E10" s="71" t="s">
        <v>837</v>
      </c>
      <c r="F10" s="71" t="s">
        <v>837</v>
      </c>
      <c r="G10" s="71" t="s">
        <v>837</v>
      </c>
      <c r="H10" s="71" t="s">
        <v>837</v>
      </c>
      <c r="I10" s="71" t="s">
        <v>837</v>
      </c>
      <c r="J10" s="71" t="s">
        <v>837</v>
      </c>
      <c r="L10" s="71" t="s">
        <v>1091</v>
      </c>
      <c r="N10" s="22" t="s">
        <v>910</v>
      </c>
      <c r="O10" s="4" t="s">
        <v>937</v>
      </c>
      <c r="P10" s="3" t="s">
        <v>837</v>
      </c>
      <c r="Q10" s="6" t="s">
        <v>837</v>
      </c>
      <c r="R10" s="6" t="s">
        <v>837</v>
      </c>
      <c r="S10" s="6" t="s">
        <v>837</v>
      </c>
      <c r="T10" s="6" t="s">
        <v>837</v>
      </c>
      <c r="U10" s="6" t="s">
        <v>837</v>
      </c>
      <c r="V10" s="6" t="s">
        <v>837</v>
      </c>
      <c r="W10" s="6" t="s">
        <v>837</v>
      </c>
      <c r="X10" s="6"/>
      <c r="Y10" s="6" t="s">
        <v>1088</v>
      </c>
      <c r="Z10" s="6"/>
      <c r="AA10" s="6" t="s">
        <v>1093</v>
      </c>
      <c r="AB10" s="23" t="s">
        <v>910</v>
      </c>
      <c r="AC10" s="23" t="s">
        <v>911</v>
      </c>
      <c r="AD10" s="23" t="s">
        <v>912</v>
      </c>
      <c r="AE10" s="23" t="s">
        <v>913</v>
      </c>
      <c r="AF10" s="63" t="str">
        <f>AT10</f>
        <v>18/19</v>
      </c>
      <c r="AG10" s="63" t="str">
        <f t="shared" ref="AG10:AM10" si="9">AU10</f>
        <v>19/20</v>
      </c>
      <c r="AH10" s="63" t="str">
        <f t="shared" si="9"/>
        <v>20/21</v>
      </c>
      <c r="AI10" s="63" t="str">
        <f t="shared" si="9"/>
        <v>21/22</v>
      </c>
      <c r="AJ10" s="63" t="str">
        <f t="shared" si="9"/>
        <v>22/23</v>
      </c>
      <c r="AK10" s="63" t="str">
        <f t="shared" si="9"/>
        <v>23/24</v>
      </c>
      <c r="AL10" s="63" t="str">
        <f t="shared" si="9"/>
        <v>24/25</v>
      </c>
      <c r="AM10" s="63" t="str">
        <f t="shared" si="9"/>
        <v>25/26</v>
      </c>
      <c r="AP10" s="23" t="s">
        <v>910</v>
      </c>
      <c r="AQ10" s="23" t="s">
        <v>911</v>
      </c>
      <c r="AR10" s="23" t="s">
        <v>912</v>
      </c>
      <c r="AS10" s="23" t="s">
        <v>913</v>
      </c>
      <c r="AT10" s="23" t="s">
        <v>914</v>
      </c>
      <c r="AU10" s="23" t="s">
        <v>915</v>
      </c>
      <c r="AV10" s="23" t="s">
        <v>916</v>
      </c>
      <c r="AW10" s="23" t="s">
        <v>917</v>
      </c>
      <c r="AX10" s="23" t="s">
        <v>918</v>
      </c>
      <c r="AY10" s="23" t="s">
        <v>919</v>
      </c>
      <c r="AZ10" s="23" t="s">
        <v>1085</v>
      </c>
      <c r="BA10" s="23" t="s">
        <v>1106</v>
      </c>
      <c r="BT10" s="1" t="s">
        <v>423</v>
      </c>
    </row>
    <row r="11" spans="1:72" x14ac:dyDescent="0.2">
      <c r="A11" s="72" t="s">
        <v>1084</v>
      </c>
      <c r="B11" s="72"/>
      <c r="C11" s="73">
        <f>ROUND(P11,0)</f>
        <v>0</v>
      </c>
      <c r="D11" s="73">
        <f t="shared" ref="D11:J11" si="10">ROUND(Q11,0)</f>
        <v>0</v>
      </c>
      <c r="E11" s="73">
        <f t="shared" si="10"/>
        <v>0</v>
      </c>
      <c r="F11" s="73">
        <f t="shared" si="10"/>
        <v>0</v>
      </c>
      <c r="G11" s="73">
        <f t="shared" si="10"/>
        <v>0</v>
      </c>
      <c r="H11" s="73">
        <f t="shared" si="10"/>
        <v>0</v>
      </c>
      <c r="I11" s="73">
        <f t="shared" si="10"/>
        <v>0</v>
      </c>
      <c r="J11" s="73">
        <f t="shared" si="10"/>
        <v>0</v>
      </c>
      <c r="L11" s="58" t="str">
        <f>IF(A11=N11,"ok","CHECK")</f>
        <v>ok</v>
      </c>
      <c r="M11" s="1"/>
      <c r="N11" s="64" t="s">
        <v>1084</v>
      </c>
      <c r="P11" s="11">
        <f t="shared" ref="P11:P42" si="11">SUMIF($AB$11:$AB$598,$N11,AF$11:AF$598)</f>
        <v>0</v>
      </c>
      <c r="Q11" s="11">
        <f t="shared" ref="Q11:Q42" si="12">SUMIF($AB$11:$AB$598,$N11,AG$11:AG$598)</f>
        <v>0</v>
      </c>
      <c r="R11" s="11">
        <f t="shared" ref="R11:R42" si="13">SUMIF($AB$11:$AB$598,$N11,AH$11:AH$598)</f>
        <v>0</v>
      </c>
      <c r="S11" s="11">
        <f t="shared" ref="S11:S42" si="14">SUMIF($AB$11:$AB$598,$N11,AI$11:AI$598)</f>
        <v>0</v>
      </c>
      <c r="T11" s="11">
        <f t="shared" ref="T11:T42" si="15">SUMIF($AB$11:$AB$598,$N11,AJ$11:AJ$598)</f>
        <v>0</v>
      </c>
      <c r="U11" s="11">
        <f t="shared" ref="U11:U42" si="16">SUMIF($AB$11:$AB$598,$N11,AK$11:AK$598)</f>
        <v>0</v>
      </c>
      <c r="V11" s="11">
        <f t="shared" ref="V11:V42" si="17">SUMIF($AB$11:$AB$598,$N11,AL$11:AL$598)</f>
        <v>0</v>
      </c>
      <c r="W11" s="11">
        <f t="shared" ref="W11:W42" si="18">SUMIF($AB$11:$AB$598,$N11,AM$11:AM$598)</f>
        <v>0</v>
      </c>
      <c r="X11" s="11"/>
      <c r="Y11" s="67" t="s">
        <v>281</v>
      </c>
      <c r="Z11" s="1" t="s">
        <v>1095</v>
      </c>
      <c r="AB11" s="1" t="s">
        <v>532</v>
      </c>
      <c r="AE11" s="1">
        <v>2</v>
      </c>
      <c r="AF11" s="24">
        <v>87.801113731382472</v>
      </c>
      <c r="AG11" s="24">
        <v>88.577420920150772</v>
      </c>
      <c r="AH11" s="24">
        <v>89.633900793952492</v>
      </c>
      <c r="AI11" s="24">
        <v>91.3160654957194</v>
      </c>
      <c r="AJ11" s="24">
        <v>93.325082540267076</v>
      </c>
      <c r="AK11" s="24">
        <v>95.593879073158519</v>
      </c>
      <c r="AL11" s="24">
        <v>97.911324096503236</v>
      </c>
      <c r="AM11" s="24">
        <v>100.29010570216641</v>
      </c>
      <c r="AP11" s="1" t="s">
        <v>464</v>
      </c>
      <c r="AQ11" s="1" t="s">
        <v>465</v>
      </c>
      <c r="AR11" s="1" t="s">
        <v>909</v>
      </c>
      <c r="AS11" s="1">
        <v>2</v>
      </c>
      <c r="AT11" s="24">
        <v>31.524391658952663</v>
      </c>
      <c r="AU11" s="24">
        <v>32.1037512300949</v>
      </c>
      <c r="AV11" s="24">
        <v>32.707084010165943</v>
      </c>
      <c r="AW11" s="24">
        <v>33.111637177361615</v>
      </c>
      <c r="AX11" s="24">
        <v>33.529335583899623</v>
      </c>
      <c r="AY11" s="24">
        <v>33.973745790896082</v>
      </c>
      <c r="AZ11" s="24">
        <v>34.449923659636504</v>
      </c>
      <c r="BA11" s="24">
        <v>34.959807270280336</v>
      </c>
      <c r="BT11" s="1" t="s">
        <v>566</v>
      </c>
    </row>
    <row r="12" spans="1:72" x14ac:dyDescent="0.2">
      <c r="A12" s="74" t="s">
        <v>532</v>
      </c>
      <c r="B12" s="75"/>
      <c r="C12" s="73">
        <f t="shared" ref="C12:C75" si="19">ROUND(P12,0)</f>
        <v>88</v>
      </c>
      <c r="D12" s="73">
        <f t="shared" ref="D12:D75" si="20">ROUND(Q12,0)</f>
        <v>89</v>
      </c>
      <c r="E12" s="73">
        <f t="shared" ref="E12:E75" si="21">ROUND(R12,0)</f>
        <v>90</v>
      </c>
      <c r="F12" s="73">
        <f t="shared" ref="F12:F75" si="22">ROUND(S12,0)</f>
        <v>91</v>
      </c>
      <c r="G12" s="73">
        <f t="shared" ref="G12:G75" si="23">ROUND(T12,0)</f>
        <v>93</v>
      </c>
      <c r="H12" s="73">
        <f t="shared" ref="H12:H75" si="24">ROUND(U12,0)</f>
        <v>96</v>
      </c>
      <c r="I12" s="73">
        <f t="shared" ref="I12:I75" si="25">ROUND(V12,0)</f>
        <v>98</v>
      </c>
      <c r="J12" s="73">
        <f t="shared" ref="J12:J75" si="26">ROUND(W12,0)</f>
        <v>100</v>
      </c>
      <c r="L12" s="58" t="str">
        <f t="shared" ref="L12:L23" si="27">IF(A12=N12,"ok","CHECK")</f>
        <v>ok</v>
      </c>
      <c r="M12" s="1"/>
      <c r="N12" s="46" t="s">
        <v>532</v>
      </c>
      <c r="O12" s="10"/>
      <c r="P12" s="11">
        <f t="shared" si="11"/>
        <v>87.801113731382472</v>
      </c>
      <c r="Q12" s="11">
        <f t="shared" si="12"/>
        <v>88.577420920150772</v>
      </c>
      <c r="R12" s="11">
        <f t="shared" si="13"/>
        <v>89.633900793952492</v>
      </c>
      <c r="S12" s="11">
        <f t="shared" si="14"/>
        <v>91.3160654957194</v>
      </c>
      <c r="T12" s="11">
        <f t="shared" si="15"/>
        <v>93.325082540267076</v>
      </c>
      <c r="U12" s="11">
        <f t="shared" si="16"/>
        <v>95.593879073158519</v>
      </c>
      <c r="V12" s="11">
        <f t="shared" si="17"/>
        <v>97.911324096503236</v>
      </c>
      <c r="W12" s="11">
        <f t="shared" si="18"/>
        <v>100.29010570216641</v>
      </c>
      <c r="X12" s="11"/>
      <c r="Y12" s="67" t="s">
        <v>282</v>
      </c>
      <c r="Z12" s="1" t="s">
        <v>1095</v>
      </c>
      <c r="AB12" s="1" t="s">
        <v>533</v>
      </c>
      <c r="AE12" s="1">
        <v>2</v>
      </c>
      <c r="AF12" s="24">
        <v>87.801113731382472</v>
      </c>
      <c r="AG12" s="24">
        <v>88.577420920150772</v>
      </c>
      <c r="AH12" s="24">
        <v>89.633900793952492</v>
      </c>
      <c r="AI12" s="24">
        <v>91.3160654957194</v>
      </c>
      <c r="AJ12" s="24">
        <v>93.325082540267076</v>
      </c>
      <c r="AK12" s="24">
        <v>95.593879073158519</v>
      </c>
      <c r="AL12" s="24">
        <v>97.911324096503236</v>
      </c>
      <c r="AM12" s="24">
        <v>100.29010570216641</v>
      </c>
      <c r="AP12" s="1" t="s">
        <v>466</v>
      </c>
      <c r="AQ12" s="1" t="s">
        <v>909</v>
      </c>
      <c r="AR12" s="1" t="s">
        <v>909</v>
      </c>
      <c r="AS12" s="1">
        <v>1</v>
      </c>
      <c r="AT12" s="24">
        <v>106.52972870405195</v>
      </c>
      <c r="AU12" s="24">
        <v>107.03696104028059</v>
      </c>
      <c r="AV12" s="24">
        <v>107.58101024036172</v>
      </c>
      <c r="AW12" s="24">
        <v>108.52234141424245</v>
      </c>
      <c r="AX12" s="24">
        <v>109.47977996605863</v>
      </c>
      <c r="AY12" s="24">
        <v>110.50124784631393</v>
      </c>
      <c r="AZ12" s="24">
        <v>111.60355275372362</v>
      </c>
      <c r="BA12" s="24">
        <v>112.79129679626926</v>
      </c>
      <c r="BT12" s="1" t="s">
        <v>568</v>
      </c>
    </row>
    <row r="13" spans="1:72" x14ac:dyDescent="0.2">
      <c r="A13" s="74" t="s">
        <v>533</v>
      </c>
      <c r="B13" s="76"/>
      <c r="C13" s="73">
        <f t="shared" si="19"/>
        <v>88</v>
      </c>
      <c r="D13" s="73">
        <f t="shared" si="20"/>
        <v>89</v>
      </c>
      <c r="E13" s="73">
        <f t="shared" si="21"/>
        <v>90</v>
      </c>
      <c r="F13" s="73">
        <f t="shared" si="22"/>
        <v>91</v>
      </c>
      <c r="G13" s="73">
        <f t="shared" si="23"/>
        <v>93</v>
      </c>
      <c r="H13" s="73">
        <f t="shared" si="24"/>
        <v>96</v>
      </c>
      <c r="I13" s="73">
        <f t="shared" si="25"/>
        <v>98</v>
      </c>
      <c r="J13" s="73">
        <f t="shared" si="26"/>
        <v>100</v>
      </c>
      <c r="L13" s="58" t="str">
        <f t="shared" si="27"/>
        <v>ok</v>
      </c>
      <c r="M13" s="1"/>
      <c r="N13" s="46" t="s">
        <v>533</v>
      </c>
      <c r="O13" s="12"/>
      <c r="P13" s="11">
        <f t="shared" si="11"/>
        <v>87.801113731382472</v>
      </c>
      <c r="Q13" s="11">
        <f t="shared" si="12"/>
        <v>88.577420920150772</v>
      </c>
      <c r="R13" s="11">
        <f t="shared" si="13"/>
        <v>89.633900793952492</v>
      </c>
      <c r="S13" s="11">
        <f t="shared" si="14"/>
        <v>91.3160654957194</v>
      </c>
      <c r="T13" s="11">
        <f t="shared" si="15"/>
        <v>93.325082540267076</v>
      </c>
      <c r="U13" s="11">
        <f t="shared" si="16"/>
        <v>95.593879073158519</v>
      </c>
      <c r="V13" s="11">
        <f t="shared" si="17"/>
        <v>97.911324096503236</v>
      </c>
      <c r="W13" s="11">
        <f t="shared" si="18"/>
        <v>100.29010570216641</v>
      </c>
      <c r="X13" s="11"/>
      <c r="Y13" s="89" t="s">
        <v>451</v>
      </c>
      <c r="Z13" s="1" t="s">
        <v>1095</v>
      </c>
      <c r="AB13" s="1" t="s">
        <v>563</v>
      </c>
      <c r="AE13" s="1">
        <v>1</v>
      </c>
      <c r="AF13" s="24">
        <v>23.5963356</v>
      </c>
      <c r="AG13" s="24">
        <v>23.501950257600001</v>
      </c>
      <c r="AH13" s="24">
        <v>23.384440506312</v>
      </c>
      <c r="AI13" s="24">
        <v>23.267518303780442</v>
      </c>
      <c r="AJ13" s="24">
        <v>23.081378157350198</v>
      </c>
      <c r="AK13" s="24">
        <v>22.850564375776695</v>
      </c>
      <c r="AL13" s="24">
        <v>22.667759860770481</v>
      </c>
      <c r="AM13" s="24">
        <v>22.327743462858923</v>
      </c>
      <c r="AP13" s="1" t="s">
        <v>466</v>
      </c>
      <c r="AQ13" s="1" t="s">
        <v>909</v>
      </c>
      <c r="AR13" s="1" t="s">
        <v>909</v>
      </c>
      <c r="AS13" s="1">
        <v>1</v>
      </c>
      <c r="AT13" s="24">
        <v>61.618600070047826</v>
      </c>
      <c r="AU13" s="24">
        <v>61.93032277862185</v>
      </c>
      <c r="AV13" s="24">
        <v>62.263770232332213</v>
      </c>
      <c r="AW13" s="24">
        <v>62.892966317310474</v>
      </c>
      <c r="AX13" s="24">
        <v>63.529099715861683</v>
      </c>
      <c r="AY13" s="24">
        <v>64.206126752316607</v>
      </c>
      <c r="AZ13" s="24">
        <v>64.935913884102646</v>
      </c>
      <c r="BA13" s="24">
        <v>65.721655926681038</v>
      </c>
      <c r="BT13" s="1" t="s">
        <v>569</v>
      </c>
    </row>
    <row r="14" spans="1:72" x14ac:dyDescent="0.2">
      <c r="A14" s="74" t="s">
        <v>563</v>
      </c>
      <c r="B14" s="76"/>
      <c r="C14" s="73">
        <f t="shared" si="19"/>
        <v>24</v>
      </c>
      <c r="D14" s="73">
        <f t="shared" si="20"/>
        <v>24</v>
      </c>
      <c r="E14" s="73">
        <f t="shared" si="21"/>
        <v>23</v>
      </c>
      <c r="F14" s="73">
        <f t="shared" si="22"/>
        <v>23</v>
      </c>
      <c r="G14" s="73">
        <f t="shared" si="23"/>
        <v>23</v>
      </c>
      <c r="H14" s="73">
        <f t="shared" si="24"/>
        <v>23</v>
      </c>
      <c r="I14" s="73">
        <f t="shared" si="25"/>
        <v>23</v>
      </c>
      <c r="J14" s="73">
        <f t="shared" si="26"/>
        <v>22</v>
      </c>
      <c r="L14" s="58" t="str">
        <f t="shared" si="27"/>
        <v>ok</v>
      </c>
      <c r="M14" s="1"/>
      <c r="N14" s="46" t="s">
        <v>563</v>
      </c>
      <c r="O14" s="12"/>
      <c r="P14" s="11">
        <f t="shared" si="11"/>
        <v>23.5963356</v>
      </c>
      <c r="Q14" s="11">
        <f t="shared" si="12"/>
        <v>23.501950257600001</v>
      </c>
      <c r="R14" s="11">
        <f t="shared" si="13"/>
        <v>23.384440506312</v>
      </c>
      <c r="S14" s="11">
        <f t="shared" si="14"/>
        <v>23.267518303780442</v>
      </c>
      <c r="T14" s="11">
        <f t="shared" si="15"/>
        <v>23.081378157350198</v>
      </c>
      <c r="U14" s="11">
        <f t="shared" si="16"/>
        <v>22.850564375776695</v>
      </c>
      <c r="V14" s="11">
        <f t="shared" si="17"/>
        <v>22.667759860770481</v>
      </c>
      <c r="W14" s="11">
        <f t="shared" si="18"/>
        <v>22.327743462858923</v>
      </c>
      <c r="X14" s="11"/>
      <c r="Y14" s="93" t="s">
        <v>584</v>
      </c>
      <c r="Z14" s="1" t="s">
        <v>1098</v>
      </c>
      <c r="AB14" s="1" t="s">
        <v>524</v>
      </c>
      <c r="AE14" s="1">
        <v>2</v>
      </c>
      <c r="AF14" s="24">
        <v>161.06553399518265</v>
      </c>
      <c r="AG14" s="24">
        <v>161.86780374751294</v>
      </c>
      <c r="AH14" s="24">
        <v>163.07417786726643</v>
      </c>
      <c r="AI14" s="24">
        <v>164.85158883459033</v>
      </c>
      <c r="AJ14" s="24">
        <v>166.83571992153858</v>
      </c>
      <c r="AK14" s="24">
        <v>168.83887881233923</v>
      </c>
      <c r="AL14" s="24">
        <v>170.86608918050743</v>
      </c>
      <c r="AM14" s="24">
        <v>172.92773225546736</v>
      </c>
      <c r="AP14" s="1" t="s">
        <v>467</v>
      </c>
      <c r="AQ14" s="1" t="s">
        <v>909</v>
      </c>
      <c r="AR14" s="1" t="s">
        <v>909</v>
      </c>
      <c r="AS14" s="1">
        <v>1</v>
      </c>
      <c r="AT14" s="24">
        <v>1E-4</v>
      </c>
      <c r="AU14" s="24">
        <v>1E-4</v>
      </c>
      <c r="AV14" s="24">
        <v>1E-4</v>
      </c>
      <c r="AW14" s="24">
        <v>1E-4</v>
      </c>
      <c r="AX14" s="24">
        <v>1E-4</v>
      </c>
      <c r="AY14" s="24">
        <v>1E-4</v>
      </c>
      <c r="AZ14" s="24">
        <v>1E-4</v>
      </c>
      <c r="BA14" s="24">
        <v>1E-4</v>
      </c>
      <c r="BT14" s="1" t="s">
        <v>425</v>
      </c>
    </row>
    <row r="15" spans="1:72" x14ac:dyDescent="0.2">
      <c r="A15" s="74" t="s">
        <v>524</v>
      </c>
      <c r="B15" s="76"/>
      <c r="C15" s="73">
        <f t="shared" si="19"/>
        <v>161</v>
      </c>
      <c r="D15" s="73">
        <f t="shared" si="20"/>
        <v>162</v>
      </c>
      <c r="E15" s="73">
        <f t="shared" si="21"/>
        <v>163</v>
      </c>
      <c r="F15" s="73">
        <f t="shared" si="22"/>
        <v>165</v>
      </c>
      <c r="G15" s="73">
        <f t="shared" si="23"/>
        <v>167</v>
      </c>
      <c r="H15" s="73">
        <f t="shared" si="24"/>
        <v>169</v>
      </c>
      <c r="I15" s="73">
        <f t="shared" si="25"/>
        <v>171</v>
      </c>
      <c r="J15" s="73">
        <f t="shared" si="26"/>
        <v>173</v>
      </c>
      <c r="L15" s="58" t="str">
        <f t="shared" si="27"/>
        <v>ok</v>
      </c>
      <c r="M15" s="1"/>
      <c r="N15" s="46" t="s">
        <v>524</v>
      </c>
      <c r="O15" s="12"/>
      <c r="P15" s="11">
        <f t="shared" si="11"/>
        <v>161.06553399518265</v>
      </c>
      <c r="Q15" s="11">
        <f t="shared" si="12"/>
        <v>161.86780374751294</v>
      </c>
      <c r="R15" s="11">
        <f t="shared" si="13"/>
        <v>163.07417786726643</v>
      </c>
      <c r="S15" s="11">
        <f t="shared" si="14"/>
        <v>164.85158883459033</v>
      </c>
      <c r="T15" s="11">
        <f t="shared" si="15"/>
        <v>166.83571992153858</v>
      </c>
      <c r="U15" s="11">
        <f t="shared" si="16"/>
        <v>168.83887881233923</v>
      </c>
      <c r="V15" s="11">
        <f t="shared" si="17"/>
        <v>170.86608918050743</v>
      </c>
      <c r="W15" s="11">
        <f t="shared" si="18"/>
        <v>172.92773225546736</v>
      </c>
      <c r="X15" s="11"/>
      <c r="Y15" s="1" t="s">
        <v>921</v>
      </c>
      <c r="Z15" s="1" t="s">
        <v>1096</v>
      </c>
      <c r="AB15" s="1" t="s">
        <v>652</v>
      </c>
      <c r="AE15" s="1">
        <v>1</v>
      </c>
      <c r="AF15" s="24">
        <v>27</v>
      </c>
      <c r="AG15" s="24">
        <v>27</v>
      </c>
      <c r="AH15" s="24">
        <v>27</v>
      </c>
      <c r="AI15" s="24">
        <v>27</v>
      </c>
      <c r="AJ15" s="24">
        <v>27</v>
      </c>
      <c r="AK15" s="24">
        <v>27</v>
      </c>
      <c r="AL15" s="24">
        <v>27</v>
      </c>
      <c r="AM15" s="24">
        <v>27</v>
      </c>
      <c r="AP15" s="25" t="s">
        <v>468</v>
      </c>
      <c r="AQ15" s="25" t="s">
        <v>469</v>
      </c>
      <c r="AR15" s="25" t="s">
        <v>470</v>
      </c>
      <c r="AS15" s="1">
        <v>3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T15" s="1" t="s">
        <v>225</v>
      </c>
    </row>
    <row r="16" spans="1:72" x14ac:dyDescent="0.2">
      <c r="A16" s="77" t="s">
        <v>222</v>
      </c>
      <c r="B16" s="76"/>
      <c r="C16" s="73">
        <f t="shared" si="19"/>
        <v>0</v>
      </c>
      <c r="D16" s="73">
        <f t="shared" si="20"/>
        <v>0</v>
      </c>
      <c r="E16" s="73">
        <f t="shared" si="21"/>
        <v>0</v>
      </c>
      <c r="F16" s="73">
        <f t="shared" si="22"/>
        <v>0</v>
      </c>
      <c r="G16" s="73">
        <f t="shared" si="23"/>
        <v>0</v>
      </c>
      <c r="H16" s="73">
        <f t="shared" si="24"/>
        <v>0</v>
      </c>
      <c r="I16" s="73">
        <f t="shared" si="25"/>
        <v>0</v>
      </c>
      <c r="J16" s="73">
        <f t="shared" si="26"/>
        <v>0</v>
      </c>
      <c r="L16" s="58" t="str">
        <f t="shared" si="27"/>
        <v>ok</v>
      </c>
      <c r="M16" s="1"/>
      <c r="N16" s="49" t="s">
        <v>222</v>
      </c>
      <c r="O16" s="12"/>
      <c r="P16" s="11">
        <f t="shared" si="11"/>
        <v>0</v>
      </c>
      <c r="Q16" s="11">
        <f t="shared" si="12"/>
        <v>0</v>
      </c>
      <c r="R16" s="11">
        <f t="shared" si="13"/>
        <v>0</v>
      </c>
      <c r="S16" s="11">
        <f t="shared" si="14"/>
        <v>0</v>
      </c>
      <c r="T16" s="11">
        <f t="shared" si="15"/>
        <v>0</v>
      </c>
      <c r="U16" s="11">
        <f t="shared" si="16"/>
        <v>0</v>
      </c>
      <c r="V16" s="11">
        <f t="shared" si="17"/>
        <v>0</v>
      </c>
      <c r="W16" s="11">
        <f t="shared" si="18"/>
        <v>0</v>
      </c>
      <c r="X16" s="11"/>
      <c r="Y16" s="1" t="s">
        <v>921</v>
      </c>
      <c r="Z16" s="1" t="s">
        <v>1096</v>
      </c>
      <c r="AB16" s="1" t="s">
        <v>652</v>
      </c>
      <c r="AE16" s="1">
        <v>1</v>
      </c>
      <c r="AF16" s="24">
        <v>54</v>
      </c>
      <c r="AG16" s="24">
        <v>54</v>
      </c>
      <c r="AH16" s="24">
        <v>54</v>
      </c>
      <c r="AI16" s="24">
        <v>54</v>
      </c>
      <c r="AJ16" s="24">
        <v>54</v>
      </c>
      <c r="AK16" s="24">
        <v>54</v>
      </c>
      <c r="AL16" s="24">
        <v>54</v>
      </c>
      <c r="AM16" s="24">
        <v>54</v>
      </c>
      <c r="AP16" s="1" t="s">
        <v>468</v>
      </c>
      <c r="AQ16" s="1" t="s">
        <v>469</v>
      </c>
      <c r="AS16" s="1">
        <v>2</v>
      </c>
      <c r="AT16" s="24">
        <v>77.81</v>
      </c>
      <c r="AU16" s="24">
        <v>78.484200000000001</v>
      </c>
      <c r="AV16" s="24">
        <v>79.202200000000005</v>
      </c>
      <c r="AW16" s="24">
        <v>80.435749999999999</v>
      </c>
      <c r="AX16" s="24">
        <v>81.699600000000004</v>
      </c>
      <c r="AY16" s="24">
        <v>83.047049999999999</v>
      </c>
      <c r="AZ16" s="24">
        <v>84.497</v>
      </c>
      <c r="BA16" s="24">
        <v>86.05565</v>
      </c>
      <c r="BT16" s="1" t="s">
        <v>962</v>
      </c>
    </row>
    <row r="17" spans="1:72" x14ac:dyDescent="0.2">
      <c r="A17" s="74" t="s">
        <v>48</v>
      </c>
      <c r="B17" s="78"/>
      <c r="C17" s="73">
        <f t="shared" si="19"/>
        <v>0</v>
      </c>
      <c r="D17" s="73">
        <f t="shared" si="20"/>
        <v>0</v>
      </c>
      <c r="E17" s="73">
        <f t="shared" si="21"/>
        <v>0</v>
      </c>
      <c r="F17" s="73">
        <f t="shared" si="22"/>
        <v>0</v>
      </c>
      <c r="G17" s="73">
        <f t="shared" si="23"/>
        <v>0</v>
      </c>
      <c r="H17" s="73">
        <f t="shared" si="24"/>
        <v>0</v>
      </c>
      <c r="I17" s="73">
        <f t="shared" si="25"/>
        <v>0</v>
      </c>
      <c r="J17" s="73">
        <f t="shared" si="26"/>
        <v>0</v>
      </c>
      <c r="L17" s="58" t="str">
        <f t="shared" si="27"/>
        <v>ok</v>
      </c>
      <c r="M17" s="1"/>
      <c r="N17" s="46" t="s">
        <v>48</v>
      </c>
      <c r="O17" s="14"/>
      <c r="P17" s="11">
        <f t="shared" si="11"/>
        <v>0</v>
      </c>
      <c r="Q17" s="11">
        <f t="shared" si="12"/>
        <v>0</v>
      </c>
      <c r="R17" s="11">
        <f t="shared" si="13"/>
        <v>0</v>
      </c>
      <c r="S17" s="11">
        <f t="shared" si="14"/>
        <v>0</v>
      </c>
      <c r="T17" s="11">
        <f t="shared" si="15"/>
        <v>0</v>
      </c>
      <c r="U17" s="11">
        <f t="shared" si="16"/>
        <v>0</v>
      </c>
      <c r="V17" s="11">
        <f t="shared" si="17"/>
        <v>0</v>
      </c>
      <c r="W17" s="11">
        <f t="shared" si="18"/>
        <v>0</v>
      </c>
      <c r="X17" s="11"/>
      <c r="Y17" s="88" t="s">
        <v>409</v>
      </c>
      <c r="Z17" s="1" t="s">
        <v>1095</v>
      </c>
      <c r="AB17" s="1" t="s">
        <v>564</v>
      </c>
      <c r="AE17" s="1">
        <v>2</v>
      </c>
      <c r="AF17" s="24">
        <v>6.9698187600000008</v>
      </c>
      <c r="AG17" s="24">
        <v>6.9419394849600007</v>
      </c>
      <c r="AH17" s="24">
        <v>6.9072297875352007</v>
      </c>
      <c r="AI17" s="24">
        <v>6.872693638597525</v>
      </c>
      <c r="AJ17" s="24">
        <v>6.8177120894887446</v>
      </c>
      <c r="AK17" s="24">
        <v>6.7495349685938573</v>
      </c>
      <c r="AL17" s="24">
        <v>6.6955386888451063</v>
      </c>
      <c r="AM17" s="24">
        <v>6.59510560851243</v>
      </c>
      <c r="AP17" s="1" t="s">
        <v>471</v>
      </c>
      <c r="AQ17" s="1" t="s">
        <v>909</v>
      </c>
      <c r="AR17" s="1" t="s">
        <v>909</v>
      </c>
      <c r="AS17" s="1">
        <v>1</v>
      </c>
      <c r="AT17" s="24">
        <v>356.60383214175118</v>
      </c>
      <c r="AU17" s="24">
        <v>361.60488530907293</v>
      </c>
      <c r="AV17" s="24">
        <v>367.04545590450522</v>
      </c>
      <c r="AW17" s="24">
        <v>376.91609742166355</v>
      </c>
      <c r="AX17" s="24">
        <v>387.02915437141684</v>
      </c>
      <c r="AY17" s="24">
        <v>397.77546340413932</v>
      </c>
      <c r="AZ17" s="24">
        <v>409.29066650759802</v>
      </c>
      <c r="BA17" s="24">
        <v>421.19121279901418</v>
      </c>
      <c r="BT17" s="1" t="s">
        <v>283</v>
      </c>
    </row>
    <row r="18" spans="1:72" x14ac:dyDescent="0.2">
      <c r="A18" s="74" t="s">
        <v>652</v>
      </c>
      <c r="B18" s="78"/>
      <c r="C18" s="73">
        <f t="shared" si="19"/>
        <v>81</v>
      </c>
      <c r="D18" s="73">
        <f t="shared" si="20"/>
        <v>81</v>
      </c>
      <c r="E18" s="73">
        <f t="shared" si="21"/>
        <v>81</v>
      </c>
      <c r="F18" s="73">
        <f t="shared" si="22"/>
        <v>81</v>
      </c>
      <c r="G18" s="73">
        <f t="shared" si="23"/>
        <v>81</v>
      </c>
      <c r="H18" s="73">
        <f t="shared" si="24"/>
        <v>81</v>
      </c>
      <c r="I18" s="73">
        <f t="shared" si="25"/>
        <v>81</v>
      </c>
      <c r="J18" s="73">
        <f t="shared" si="26"/>
        <v>81</v>
      </c>
      <c r="L18" s="58" t="str">
        <f t="shared" si="27"/>
        <v>ok</v>
      </c>
      <c r="M18" s="1"/>
      <c r="N18" s="46" t="s">
        <v>652</v>
      </c>
      <c r="O18" s="14"/>
      <c r="P18" s="11">
        <f t="shared" si="11"/>
        <v>81</v>
      </c>
      <c r="Q18" s="11">
        <f t="shared" si="12"/>
        <v>81</v>
      </c>
      <c r="R18" s="11">
        <f t="shared" si="13"/>
        <v>81</v>
      </c>
      <c r="S18" s="11">
        <f t="shared" si="14"/>
        <v>81</v>
      </c>
      <c r="T18" s="11">
        <f t="shared" si="15"/>
        <v>81</v>
      </c>
      <c r="U18" s="11">
        <f t="shared" si="16"/>
        <v>81</v>
      </c>
      <c r="V18" s="11">
        <f t="shared" si="17"/>
        <v>81</v>
      </c>
      <c r="W18" s="11">
        <f t="shared" si="18"/>
        <v>81</v>
      </c>
      <c r="X18" s="11"/>
      <c r="Y18" s="88" t="s">
        <v>409</v>
      </c>
      <c r="Z18" s="1" t="s">
        <v>1095</v>
      </c>
      <c r="AB18" s="1" t="s">
        <v>565</v>
      </c>
      <c r="AE18" s="1">
        <v>2</v>
      </c>
      <c r="AF18" s="24">
        <v>6.9698187600000008</v>
      </c>
      <c r="AG18" s="24">
        <v>6.9419394849600007</v>
      </c>
      <c r="AH18" s="24">
        <v>6.9072297875352007</v>
      </c>
      <c r="AI18" s="24">
        <v>6.872693638597525</v>
      </c>
      <c r="AJ18" s="24">
        <v>6.8177120894887446</v>
      </c>
      <c r="AK18" s="24">
        <v>6.7495349685938573</v>
      </c>
      <c r="AL18" s="24">
        <v>6.6955386888451063</v>
      </c>
      <c r="AM18" s="24">
        <v>6.59510560851243</v>
      </c>
      <c r="AP18" s="1" t="s">
        <v>472</v>
      </c>
      <c r="AQ18" s="1" t="s">
        <v>473</v>
      </c>
      <c r="AR18" s="1" t="s">
        <v>474</v>
      </c>
      <c r="AS18" s="1">
        <v>3</v>
      </c>
      <c r="AT18" s="24">
        <v>71.676863333183732</v>
      </c>
      <c r="AU18" s="24">
        <v>72.231283485312417</v>
      </c>
      <c r="AV18" s="24">
        <v>72.830188104862941</v>
      </c>
      <c r="AW18" s="24">
        <v>73.903253346500165</v>
      </c>
      <c r="AX18" s="24">
        <v>74.987281080990257</v>
      </c>
      <c r="AY18" s="24">
        <v>76.148081367060712</v>
      </c>
      <c r="AZ18" s="24">
        <v>77.408183973448047</v>
      </c>
      <c r="BA18" s="24">
        <v>78.77381120700899</v>
      </c>
      <c r="BT18" s="1" t="s">
        <v>285</v>
      </c>
    </row>
    <row r="19" spans="1:72" x14ac:dyDescent="0.2">
      <c r="A19" s="74" t="s">
        <v>564</v>
      </c>
      <c r="B19" s="76"/>
      <c r="C19" s="73">
        <f t="shared" si="19"/>
        <v>7</v>
      </c>
      <c r="D19" s="73">
        <f t="shared" si="20"/>
        <v>7</v>
      </c>
      <c r="E19" s="73">
        <f t="shared" si="21"/>
        <v>7</v>
      </c>
      <c r="F19" s="73">
        <f t="shared" si="22"/>
        <v>7</v>
      </c>
      <c r="G19" s="73">
        <f t="shared" si="23"/>
        <v>7</v>
      </c>
      <c r="H19" s="73">
        <f t="shared" si="24"/>
        <v>7</v>
      </c>
      <c r="I19" s="73">
        <f t="shared" si="25"/>
        <v>7</v>
      </c>
      <c r="J19" s="73">
        <f t="shared" si="26"/>
        <v>7</v>
      </c>
      <c r="L19" s="58" t="str">
        <f t="shared" si="27"/>
        <v>ok</v>
      </c>
      <c r="M19" s="1"/>
      <c r="N19" s="46" t="s">
        <v>564</v>
      </c>
      <c r="O19" s="12"/>
      <c r="P19" s="11">
        <f t="shared" si="11"/>
        <v>6.9698187600000008</v>
      </c>
      <c r="Q19" s="11">
        <f t="shared" si="12"/>
        <v>6.9419394849600007</v>
      </c>
      <c r="R19" s="11">
        <f t="shared" si="13"/>
        <v>6.9072297875352007</v>
      </c>
      <c r="S19" s="11">
        <f t="shared" si="14"/>
        <v>6.872693638597525</v>
      </c>
      <c r="T19" s="11">
        <f t="shared" si="15"/>
        <v>6.8177120894887446</v>
      </c>
      <c r="U19" s="11">
        <f t="shared" si="16"/>
        <v>6.7495349685938573</v>
      </c>
      <c r="V19" s="11">
        <f t="shared" si="17"/>
        <v>6.6955386888451063</v>
      </c>
      <c r="W19" s="11">
        <f t="shared" si="18"/>
        <v>6.59510560851243</v>
      </c>
      <c r="X19" s="11"/>
      <c r="Y19" s="1" t="s">
        <v>684</v>
      </c>
      <c r="Z19" s="1" t="s">
        <v>1096</v>
      </c>
      <c r="AB19" s="1" t="s">
        <v>534</v>
      </c>
      <c r="AE19" s="1">
        <v>2</v>
      </c>
      <c r="AF19" s="24">
        <v>73.253685627737482</v>
      </c>
      <c r="AG19" s="24">
        <v>74.008369928002821</v>
      </c>
      <c r="AH19" s="24">
        <v>75.035423117564875</v>
      </c>
      <c r="AI19" s="24">
        <v>76.670733609662975</v>
      </c>
      <c r="AJ19" s="24">
        <v>78.623792455982752</v>
      </c>
      <c r="AK19" s="24">
        <v>80.829395017239747</v>
      </c>
      <c r="AL19" s="24">
        <v>83.082291037204669</v>
      </c>
      <c r="AM19" s="24">
        <v>85.394815199710834</v>
      </c>
      <c r="AP19" s="1" t="s">
        <v>475</v>
      </c>
      <c r="AQ19" s="1" t="s">
        <v>909</v>
      </c>
      <c r="AR19" s="1" t="s">
        <v>909</v>
      </c>
      <c r="AS19" s="1">
        <v>1</v>
      </c>
      <c r="AT19" s="24">
        <v>252.72172350482109</v>
      </c>
      <c r="AU19" s="24">
        <v>254.86156703230162</v>
      </c>
      <c r="AV19" s="24">
        <v>257.1539894537417</v>
      </c>
      <c r="AW19" s="24">
        <v>260.99468518990352</v>
      </c>
      <c r="AX19" s="24">
        <v>264.91641538269164</v>
      </c>
      <c r="AY19" s="24">
        <v>269.10852765120063</v>
      </c>
      <c r="AZ19" s="24">
        <v>273.63550951561672</v>
      </c>
      <c r="BA19" s="24">
        <v>278.51999830883381</v>
      </c>
      <c r="BT19" s="1" t="s">
        <v>466</v>
      </c>
    </row>
    <row r="20" spans="1:72" x14ac:dyDescent="0.2">
      <c r="A20" s="74" t="s">
        <v>565</v>
      </c>
      <c r="B20" s="75"/>
      <c r="C20" s="73">
        <f t="shared" si="19"/>
        <v>7</v>
      </c>
      <c r="D20" s="73">
        <f t="shared" si="20"/>
        <v>7</v>
      </c>
      <c r="E20" s="73">
        <f t="shared" si="21"/>
        <v>7</v>
      </c>
      <c r="F20" s="73">
        <f t="shared" si="22"/>
        <v>7</v>
      </c>
      <c r="G20" s="73">
        <f t="shared" si="23"/>
        <v>7</v>
      </c>
      <c r="H20" s="73">
        <f t="shared" si="24"/>
        <v>7</v>
      </c>
      <c r="I20" s="73">
        <f t="shared" si="25"/>
        <v>7</v>
      </c>
      <c r="J20" s="73">
        <f t="shared" si="26"/>
        <v>7</v>
      </c>
      <c r="L20" s="58" t="str">
        <f t="shared" si="27"/>
        <v>ok</v>
      </c>
      <c r="M20" s="1"/>
      <c r="N20" s="46" t="s">
        <v>565</v>
      </c>
      <c r="O20" s="10"/>
      <c r="P20" s="11">
        <f t="shared" si="11"/>
        <v>6.9698187600000008</v>
      </c>
      <c r="Q20" s="11">
        <f t="shared" si="12"/>
        <v>6.9419394849600007</v>
      </c>
      <c r="R20" s="11">
        <f t="shared" si="13"/>
        <v>6.9072297875352007</v>
      </c>
      <c r="S20" s="11">
        <f t="shared" si="14"/>
        <v>6.872693638597525</v>
      </c>
      <c r="T20" s="11">
        <f t="shared" si="15"/>
        <v>6.8177120894887446</v>
      </c>
      <c r="U20" s="11">
        <f t="shared" si="16"/>
        <v>6.7495349685938573</v>
      </c>
      <c r="V20" s="11">
        <f t="shared" si="17"/>
        <v>6.6955386888451063</v>
      </c>
      <c r="W20" s="11">
        <f t="shared" si="18"/>
        <v>6.59510560851243</v>
      </c>
      <c r="X20" s="11"/>
      <c r="Y20" s="1" t="s">
        <v>365</v>
      </c>
      <c r="Z20" s="1" t="s">
        <v>1096</v>
      </c>
      <c r="AB20" s="1" t="s">
        <v>535</v>
      </c>
      <c r="AE20" s="1">
        <v>2</v>
      </c>
      <c r="AF20" s="24">
        <v>73.253685627737482</v>
      </c>
      <c r="AG20" s="24">
        <v>74.008369928002821</v>
      </c>
      <c r="AH20" s="24">
        <v>75.035423117564875</v>
      </c>
      <c r="AI20" s="24">
        <v>76.670733609662975</v>
      </c>
      <c r="AJ20" s="24">
        <v>78.623792455982752</v>
      </c>
      <c r="AK20" s="24">
        <v>80.829395017239747</v>
      </c>
      <c r="AL20" s="24">
        <v>83.082291037204669</v>
      </c>
      <c r="AM20" s="24">
        <v>85.394815199710834</v>
      </c>
      <c r="AP20" s="1" t="s">
        <v>476</v>
      </c>
      <c r="AQ20" s="1" t="s">
        <v>909</v>
      </c>
      <c r="AR20" s="1" t="s">
        <v>909</v>
      </c>
      <c r="AS20" s="1">
        <v>1</v>
      </c>
      <c r="AT20" s="24">
        <v>160.06755806781902</v>
      </c>
      <c r="AU20" s="24">
        <v>161.54487404852921</v>
      </c>
      <c r="AV20" s="24">
        <v>163.10836632439137</v>
      </c>
      <c r="AW20" s="24">
        <v>165.66430085646522</v>
      </c>
      <c r="AX20" s="24">
        <v>168.29624133737886</v>
      </c>
      <c r="AY20" s="24">
        <v>171.0958467849737</v>
      </c>
      <c r="AZ20" s="24">
        <v>174.09598571522866</v>
      </c>
      <c r="BA20" s="24">
        <v>177.30930313172547</v>
      </c>
      <c r="BT20" s="1" t="s">
        <v>445</v>
      </c>
    </row>
    <row r="21" spans="1:72" x14ac:dyDescent="0.2">
      <c r="A21" s="74" t="s">
        <v>534</v>
      </c>
      <c r="B21" s="76"/>
      <c r="C21" s="73">
        <f t="shared" si="19"/>
        <v>73</v>
      </c>
      <c r="D21" s="73">
        <f t="shared" si="20"/>
        <v>74</v>
      </c>
      <c r="E21" s="73">
        <f t="shared" si="21"/>
        <v>75</v>
      </c>
      <c r="F21" s="73">
        <f t="shared" si="22"/>
        <v>77</v>
      </c>
      <c r="G21" s="73">
        <f t="shared" si="23"/>
        <v>79</v>
      </c>
      <c r="H21" s="73">
        <f t="shared" si="24"/>
        <v>81</v>
      </c>
      <c r="I21" s="73">
        <f t="shared" si="25"/>
        <v>83</v>
      </c>
      <c r="J21" s="73">
        <f t="shared" si="26"/>
        <v>85</v>
      </c>
      <c r="L21" s="58" t="str">
        <f t="shared" si="27"/>
        <v>ok</v>
      </c>
      <c r="M21" s="1"/>
      <c r="N21" s="46" t="s">
        <v>534</v>
      </c>
      <c r="O21" s="12"/>
      <c r="P21" s="11">
        <f t="shared" si="11"/>
        <v>73.253685627737482</v>
      </c>
      <c r="Q21" s="11">
        <f t="shared" si="12"/>
        <v>74.008369928002821</v>
      </c>
      <c r="R21" s="11">
        <f t="shared" si="13"/>
        <v>75.035423117564875</v>
      </c>
      <c r="S21" s="11">
        <f t="shared" si="14"/>
        <v>76.670733609662975</v>
      </c>
      <c r="T21" s="11">
        <f t="shared" si="15"/>
        <v>78.623792455982752</v>
      </c>
      <c r="U21" s="11">
        <f t="shared" si="16"/>
        <v>80.829395017239747</v>
      </c>
      <c r="V21" s="11">
        <f t="shared" si="17"/>
        <v>83.082291037204669</v>
      </c>
      <c r="W21" s="11">
        <f t="shared" si="18"/>
        <v>85.394815199710834</v>
      </c>
      <c r="X21" s="11"/>
      <c r="Y21" s="93" t="s">
        <v>540</v>
      </c>
      <c r="Z21" s="1" t="s">
        <v>1098</v>
      </c>
      <c r="AB21" s="1" t="s">
        <v>464</v>
      </c>
      <c r="AE21" s="1">
        <v>2</v>
      </c>
      <c r="AF21" s="24">
        <v>31.524391658952663</v>
      </c>
      <c r="AG21" s="24">
        <v>32.1037512300949</v>
      </c>
      <c r="AH21" s="24">
        <v>32.707084010165943</v>
      </c>
      <c r="AI21" s="24">
        <v>33.111637177361615</v>
      </c>
      <c r="AJ21" s="24">
        <v>33.529335583899623</v>
      </c>
      <c r="AK21" s="24">
        <v>33.973745790896082</v>
      </c>
      <c r="AL21" s="24">
        <v>34.449923659636504</v>
      </c>
      <c r="AM21" s="24">
        <v>34.959807270280336</v>
      </c>
      <c r="AP21" s="1" t="s">
        <v>477</v>
      </c>
      <c r="AQ21" s="1" t="s">
        <v>909</v>
      </c>
      <c r="AR21" s="1" t="s">
        <v>909</v>
      </c>
      <c r="AS21" s="1">
        <v>1</v>
      </c>
      <c r="AT21" s="24">
        <v>139.81816713887471</v>
      </c>
      <c r="AU21" s="24">
        <v>141.07124970451457</v>
      </c>
      <c r="AV21" s="24">
        <v>142.42539661004005</v>
      </c>
      <c r="AW21" s="24">
        <v>144.74166284027015</v>
      </c>
      <c r="AX21" s="24">
        <v>147.09220728232162</v>
      </c>
      <c r="AY21" s="24">
        <v>149.61266029099278</v>
      </c>
      <c r="AZ21" s="24">
        <v>152.35010590072267</v>
      </c>
      <c r="BA21" s="24">
        <v>155.31834634735992</v>
      </c>
      <c r="BT21" s="1" t="s">
        <v>570</v>
      </c>
    </row>
    <row r="22" spans="1:72" x14ac:dyDescent="0.2">
      <c r="A22" s="74" t="s">
        <v>535</v>
      </c>
      <c r="B22" s="76"/>
      <c r="C22" s="73">
        <f t="shared" si="19"/>
        <v>73</v>
      </c>
      <c r="D22" s="73">
        <f t="shared" si="20"/>
        <v>74</v>
      </c>
      <c r="E22" s="73">
        <f t="shared" si="21"/>
        <v>75</v>
      </c>
      <c r="F22" s="73">
        <f t="shared" si="22"/>
        <v>77</v>
      </c>
      <c r="G22" s="73">
        <f t="shared" si="23"/>
        <v>79</v>
      </c>
      <c r="H22" s="73">
        <f t="shared" si="24"/>
        <v>81</v>
      </c>
      <c r="I22" s="73">
        <f t="shared" si="25"/>
        <v>83</v>
      </c>
      <c r="J22" s="73">
        <f t="shared" si="26"/>
        <v>85</v>
      </c>
      <c r="L22" s="58" t="str">
        <f t="shared" si="27"/>
        <v>ok</v>
      </c>
      <c r="M22" s="1"/>
      <c r="N22" s="46" t="s">
        <v>535</v>
      </c>
      <c r="O22" s="12"/>
      <c r="P22" s="11">
        <f t="shared" si="11"/>
        <v>73.253685627737482</v>
      </c>
      <c r="Q22" s="11">
        <f t="shared" si="12"/>
        <v>74.008369928002821</v>
      </c>
      <c r="R22" s="11">
        <f t="shared" si="13"/>
        <v>75.035423117564875</v>
      </c>
      <c r="S22" s="11">
        <f t="shared" si="14"/>
        <v>76.670733609662975</v>
      </c>
      <c r="T22" s="11">
        <f t="shared" si="15"/>
        <v>78.623792455982752</v>
      </c>
      <c r="U22" s="11">
        <f t="shared" si="16"/>
        <v>80.829395017239747</v>
      </c>
      <c r="V22" s="11">
        <f t="shared" si="17"/>
        <v>83.082291037204669</v>
      </c>
      <c r="W22" s="11">
        <f t="shared" si="18"/>
        <v>85.394815199710834</v>
      </c>
      <c r="X22" s="11"/>
      <c r="Y22" s="88" t="s">
        <v>619</v>
      </c>
      <c r="Z22" s="1" t="s">
        <v>1095</v>
      </c>
      <c r="AB22" s="1" t="s">
        <v>423</v>
      </c>
      <c r="AE22" s="1">
        <v>2</v>
      </c>
      <c r="AF22" s="24">
        <v>28.75376846085387</v>
      </c>
      <c r="AG22" s="24">
        <v>48.142446720606429</v>
      </c>
      <c r="AH22" s="24">
        <v>48.35029709433713</v>
      </c>
      <c r="AI22" s="24">
        <v>48.559784977724192</v>
      </c>
      <c r="AJ22" s="24">
        <v>48.770923997995737</v>
      </c>
      <c r="AK22" s="24">
        <v>48.983727899083178</v>
      </c>
      <c r="AL22" s="24">
        <v>49.198210542634918</v>
      </c>
      <c r="AM22" s="24">
        <v>49.414385909038764</v>
      </c>
      <c r="AP22" s="1" t="s">
        <v>477</v>
      </c>
      <c r="AQ22" s="1" t="s">
        <v>909</v>
      </c>
      <c r="AR22" s="1" t="s">
        <v>909</v>
      </c>
      <c r="AS22" s="1">
        <v>1</v>
      </c>
      <c r="AT22" s="24">
        <v>0</v>
      </c>
      <c r="AU22" s="24">
        <v>0</v>
      </c>
      <c r="AV22" s="24">
        <v>82.840315295093149</v>
      </c>
      <c r="AW22" s="24">
        <v>84.29711529509315</v>
      </c>
      <c r="AX22" s="24">
        <v>85.767765295093156</v>
      </c>
      <c r="AY22" s="24">
        <v>87.348715295093157</v>
      </c>
      <c r="AZ22" s="24">
        <v>89.073765295093153</v>
      </c>
      <c r="BA22" s="24">
        <v>90.952315295093157</v>
      </c>
      <c r="BT22" s="1" t="s">
        <v>446</v>
      </c>
    </row>
    <row r="23" spans="1:72" x14ac:dyDescent="0.2">
      <c r="A23" s="74" t="s">
        <v>464</v>
      </c>
      <c r="B23" s="76"/>
      <c r="C23" s="73">
        <f t="shared" si="19"/>
        <v>32</v>
      </c>
      <c r="D23" s="73">
        <f t="shared" si="20"/>
        <v>32</v>
      </c>
      <c r="E23" s="73">
        <f t="shared" si="21"/>
        <v>33</v>
      </c>
      <c r="F23" s="73">
        <f t="shared" si="22"/>
        <v>33</v>
      </c>
      <c r="G23" s="73">
        <f t="shared" si="23"/>
        <v>34</v>
      </c>
      <c r="H23" s="73">
        <f t="shared" si="24"/>
        <v>34</v>
      </c>
      <c r="I23" s="73">
        <f t="shared" si="25"/>
        <v>34</v>
      </c>
      <c r="J23" s="73">
        <f t="shared" si="26"/>
        <v>35</v>
      </c>
      <c r="L23" s="58" t="str">
        <f t="shared" si="27"/>
        <v>ok</v>
      </c>
      <c r="M23" s="1"/>
      <c r="N23" s="46" t="s">
        <v>464</v>
      </c>
      <c r="O23" s="12"/>
      <c r="P23" s="11">
        <f t="shared" si="11"/>
        <v>31.524391658952663</v>
      </c>
      <c r="Q23" s="11">
        <f t="shared" si="12"/>
        <v>32.1037512300949</v>
      </c>
      <c r="R23" s="11">
        <f t="shared" si="13"/>
        <v>32.707084010165943</v>
      </c>
      <c r="S23" s="11">
        <f t="shared" si="14"/>
        <v>33.111637177361615</v>
      </c>
      <c r="T23" s="11">
        <f t="shared" si="15"/>
        <v>33.529335583899623</v>
      </c>
      <c r="U23" s="11">
        <f t="shared" si="16"/>
        <v>33.973745790896082</v>
      </c>
      <c r="V23" s="11">
        <f t="shared" si="17"/>
        <v>34.449923659636504</v>
      </c>
      <c r="W23" s="11">
        <f t="shared" si="18"/>
        <v>34.959807270280336</v>
      </c>
      <c r="X23" s="11"/>
      <c r="Y23" s="88" t="s">
        <v>620</v>
      </c>
      <c r="Z23" s="1" t="s">
        <v>1095</v>
      </c>
      <c r="AB23" s="1" t="s">
        <v>465</v>
      </c>
      <c r="AE23" s="1">
        <v>2</v>
      </c>
      <c r="AF23" s="24">
        <v>31.524391658952663</v>
      </c>
      <c r="AG23" s="24">
        <v>32.1037512300949</v>
      </c>
      <c r="AH23" s="24">
        <v>32.707084010165943</v>
      </c>
      <c r="AI23" s="24">
        <v>33.111637177361615</v>
      </c>
      <c r="AJ23" s="24">
        <v>33.529335583899623</v>
      </c>
      <c r="AK23" s="24">
        <v>33.973745790896082</v>
      </c>
      <c r="AL23" s="24">
        <v>34.449923659636504</v>
      </c>
      <c r="AM23" s="24">
        <v>34.959807270280336</v>
      </c>
      <c r="AP23" s="1" t="s">
        <v>480</v>
      </c>
      <c r="AQ23" s="1" t="s">
        <v>477</v>
      </c>
      <c r="AR23" s="1" t="s">
        <v>909</v>
      </c>
      <c r="AS23" s="1">
        <v>2</v>
      </c>
      <c r="AT23" s="24">
        <v>104.8195608559259</v>
      </c>
      <c r="AU23" s="24">
        <v>105.68967859286347</v>
      </c>
      <c r="AV23" s="24">
        <v>106.62620294367353</v>
      </c>
      <c r="AW23" s="24">
        <v>108.24698870841956</v>
      </c>
      <c r="AX23" s="24">
        <v>109.89541712651275</v>
      </c>
      <c r="AY23" s="24">
        <v>111.65819439262482</v>
      </c>
      <c r="AZ23" s="24">
        <v>113.56562556326149</v>
      </c>
      <c r="BA23" s="24">
        <v>115.6263968818994</v>
      </c>
      <c r="BT23" s="1" t="s">
        <v>493</v>
      </c>
    </row>
    <row r="24" spans="1:72" x14ac:dyDescent="0.2">
      <c r="A24" s="74" t="s">
        <v>423</v>
      </c>
      <c r="B24" s="72"/>
      <c r="C24" s="73">
        <f t="shared" si="19"/>
        <v>29</v>
      </c>
      <c r="D24" s="73">
        <f t="shared" si="20"/>
        <v>48</v>
      </c>
      <c r="E24" s="73">
        <f t="shared" si="21"/>
        <v>48</v>
      </c>
      <c r="F24" s="73">
        <f t="shared" si="22"/>
        <v>49</v>
      </c>
      <c r="G24" s="73">
        <f t="shared" si="23"/>
        <v>49</v>
      </c>
      <c r="H24" s="73">
        <f t="shared" si="24"/>
        <v>49</v>
      </c>
      <c r="I24" s="73">
        <f t="shared" si="25"/>
        <v>49</v>
      </c>
      <c r="J24" s="73">
        <f t="shared" si="26"/>
        <v>49</v>
      </c>
      <c r="L24" s="58" t="str">
        <f t="shared" ref="L24" si="28">IF(A24=N24,"ok","CHECK")</f>
        <v>ok</v>
      </c>
      <c r="M24" s="1"/>
      <c r="N24" s="46" t="s">
        <v>423</v>
      </c>
      <c r="O24" s="12"/>
      <c r="P24" s="11">
        <f t="shared" si="11"/>
        <v>28.75376846085387</v>
      </c>
      <c r="Q24" s="11">
        <f t="shared" si="12"/>
        <v>48.142446720606429</v>
      </c>
      <c r="R24" s="11">
        <f t="shared" si="13"/>
        <v>48.35029709433713</v>
      </c>
      <c r="S24" s="11">
        <f t="shared" si="14"/>
        <v>48.559784977724192</v>
      </c>
      <c r="T24" s="11">
        <f t="shared" si="15"/>
        <v>48.770923997995737</v>
      </c>
      <c r="U24" s="11">
        <f t="shared" si="16"/>
        <v>48.983727899083178</v>
      </c>
      <c r="V24" s="11">
        <f t="shared" si="17"/>
        <v>49.198210542634918</v>
      </c>
      <c r="W24" s="11">
        <f t="shared" si="18"/>
        <v>49.414385909038764</v>
      </c>
      <c r="X24" s="11"/>
      <c r="Y24" s="93" t="s">
        <v>373</v>
      </c>
      <c r="Z24" s="1" t="s">
        <v>1097</v>
      </c>
      <c r="AB24" s="1" t="s">
        <v>424</v>
      </c>
      <c r="AE24" s="1">
        <v>2</v>
      </c>
      <c r="AF24" s="24">
        <v>28.75376846085387</v>
      </c>
      <c r="AG24" s="24">
        <v>48.142446720606429</v>
      </c>
      <c r="AH24" s="24">
        <v>48.35029709433713</v>
      </c>
      <c r="AI24" s="24">
        <v>48.559784977724192</v>
      </c>
      <c r="AJ24" s="24">
        <v>48.770923997995737</v>
      </c>
      <c r="AK24" s="24">
        <v>48.983727899083178</v>
      </c>
      <c r="AL24" s="24">
        <v>49.198210542634918</v>
      </c>
      <c r="AM24" s="24">
        <v>49.414385909038764</v>
      </c>
      <c r="AP24" s="1" t="s">
        <v>477</v>
      </c>
      <c r="AS24" s="1">
        <v>1</v>
      </c>
      <c r="AT24" s="24">
        <v>80.704156278266041</v>
      </c>
      <c r="AU24" s="24">
        <v>81.340315295093149</v>
      </c>
      <c r="AV24" s="24">
        <v>0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T24" s="1" t="s">
        <v>286</v>
      </c>
    </row>
    <row r="25" spans="1:72" x14ac:dyDescent="0.2">
      <c r="A25" s="74" t="s">
        <v>465</v>
      </c>
      <c r="B25" s="76"/>
      <c r="C25" s="73">
        <f t="shared" si="19"/>
        <v>32</v>
      </c>
      <c r="D25" s="73">
        <f t="shared" si="20"/>
        <v>32</v>
      </c>
      <c r="E25" s="73">
        <f t="shared" si="21"/>
        <v>33</v>
      </c>
      <c r="F25" s="73">
        <f t="shared" si="22"/>
        <v>33</v>
      </c>
      <c r="G25" s="73">
        <f t="shared" si="23"/>
        <v>34</v>
      </c>
      <c r="H25" s="73">
        <f t="shared" si="24"/>
        <v>34</v>
      </c>
      <c r="I25" s="73">
        <f t="shared" si="25"/>
        <v>34</v>
      </c>
      <c r="J25" s="73">
        <f t="shared" si="26"/>
        <v>35</v>
      </c>
      <c r="L25" s="58" t="str">
        <f t="shared" ref="L25:L88" si="29">IF(A25=N25,"ok","CHECK")</f>
        <v>ok</v>
      </c>
      <c r="M25" s="1"/>
      <c r="N25" s="46" t="s">
        <v>465</v>
      </c>
      <c r="O25" s="12"/>
      <c r="P25" s="11">
        <f t="shared" si="11"/>
        <v>31.524391658952663</v>
      </c>
      <c r="Q25" s="11">
        <f t="shared" si="12"/>
        <v>32.1037512300949</v>
      </c>
      <c r="R25" s="11">
        <f t="shared" si="13"/>
        <v>32.707084010165943</v>
      </c>
      <c r="S25" s="11">
        <f t="shared" si="14"/>
        <v>33.111637177361615</v>
      </c>
      <c r="T25" s="11">
        <f t="shared" si="15"/>
        <v>33.529335583899623</v>
      </c>
      <c r="U25" s="11">
        <f t="shared" si="16"/>
        <v>33.973745790896082</v>
      </c>
      <c r="V25" s="11">
        <f t="shared" si="17"/>
        <v>34.449923659636504</v>
      </c>
      <c r="W25" s="11">
        <f t="shared" si="18"/>
        <v>34.959807270280336</v>
      </c>
      <c r="X25" s="11"/>
      <c r="Y25" s="93" t="s">
        <v>439</v>
      </c>
      <c r="Z25" s="1" t="s">
        <v>1100</v>
      </c>
      <c r="AB25" s="1" t="s">
        <v>566</v>
      </c>
      <c r="AE25" s="1">
        <v>2</v>
      </c>
      <c r="AF25" s="24">
        <v>13.457429100000001</v>
      </c>
      <c r="AG25" s="24">
        <v>13.403599383600001</v>
      </c>
      <c r="AH25" s="24">
        <v>13.336581386682001</v>
      </c>
      <c r="AI25" s="24">
        <v>13.269898479748591</v>
      </c>
      <c r="AJ25" s="24">
        <v>13.163739291910602</v>
      </c>
      <c r="AK25" s="24">
        <v>13.032101898991495</v>
      </c>
      <c r="AL25" s="24">
        <v>12.927845083799564</v>
      </c>
      <c r="AM25" s="24">
        <v>12.73392740754257</v>
      </c>
      <c r="AP25" s="1" t="s">
        <v>481</v>
      </c>
      <c r="AQ25" s="1" t="s">
        <v>909</v>
      </c>
      <c r="AR25" s="1" t="s">
        <v>909</v>
      </c>
      <c r="AS25" s="1">
        <v>1</v>
      </c>
      <c r="AT25" s="24">
        <v>2.6736745886654476</v>
      </c>
      <c r="AU25" s="24">
        <v>2.6736745886654476</v>
      </c>
      <c r="AV25" s="24">
        <v>2.6736745886654476</v>
      </c>
      <c r="AW25" s="24">
        <v>2.6736745886654476</v>
      </c>
      <c r="AX25" s="24">
        <v>2.6736745886654476</v>
      </c>
      <c r="AY25" s="24">
        <v>2.6736745886654476</v>
      </c>
      <c r="AZ25" s="24">
        <v>2.6736745886654476</v>
      </c>
      <c r="BA25" s="24">
        <v>2.6736745886654476</v>
      </c>
      <c r="BT25" s="1" t="s">
        <v>234</v>
      </c>
    </row>
    <row r="26" spans="1:72" x14ac:dyDescent="0.2">
      <c r="A26" s="74" t="s">
        <v>424</v>
      </c>
      <c r="B26" s="76"/>
      <c r="C26" s="73">
        <f t="shared" si="19"/>
        <v>29</v>
      </c>
      <c r="D26" s="73">
        <f t="shared" si="20"/>
        <v>48</v>
      </c>
      <c r="E26" s="73">
        <f t="shared" si="21"/>
        <v>48</v>
      </c>
      <c r="F26" s="73">
        <f t="shared" si="22"/>
        <v>49</v>
      </c>
      <c r="G26" s="73">
        <f t="shared" si="23"/>
        <v>49</v>
      </c>
      <c r="H26" s="73">
        <f t="shared" si="24"/>
        <v>49</v>
      </c>
      <c r="I26" s="73">
        <f t="shared" si="25"/>
        <v>49</v>
      </c>
      <c r="J26" s="73">
        <f t="shared" si="26"/>
        <v>49</v>
      </c>
      <c r="L26" s="58" t="str">
        <f t="shared" si="29"/>
        <v>ok</v>
      </c>
      <c r="M26" s="1"/>
      <c r="N26" s="46" t="s">
        <v>424</v>
      </c>
      <c r="O26" s="12"/>
      <c r="P26" s="11">
        <f t="shared" si="11"/>
        <v>28.75376846085387</v>
      </c>
      <c r="Q26" s="11">
        <f t="shared" si="12"/>
        <v>48.142446720606429</v>
      </c>
      <c r="R26" s="11">
        <f t="shared" si="13"/>
        <v>48.35029709433713</v>
      </c>
      <c r="S26" s="11">
        <f t="shared" si="14"/>
        <v>48.559784977724192</v>
      </c>
      <c r="T26" s="11">
        <f t="shared" si="15"/>
        <v>48.770923997995737</v>
      </c>
      <c r="U26" s="11">
        <f t="shared" si="16"/>
        <v>48.983727899083178</v>
      </c>
      <c r="V26" s="11">
        <f t="shared" si="17"/>
        <v>49.198210542634918</v>
      </c>
      <c r="W26" s="11">
        <f t="shared" si="18"/>
        <v>49.414385909038764</v>
      </c>
      <c r="X26" s="11"/>
      <c r="Y26" s="93" t="s">
        <v>440</v>
      </c>
      <c r="Z26" s="1" t="s">
        <v>1100</v>
      </c>
      <c r="AB26" s="1" t="s">
        <v>567</v>
      </c>
      <c r="AE26" s="1">
        <v>2</v>
      </c>
      <c r="AF26" s="24">
        <v>13.457429100000001</v>
      </c>
      <c r="AG26" s="24">
        <v>13.403599383600001</v>
      </c>
      <c r="AH26" s="24">
        <v>13.336581386682001</v>
      </c>
      <c r="AI26" s="24">
        <v>13.269898479748591</v>
      </c>
      <c r="AJ26" s="24">
        <v>13.163739291910602</v>
      </c>
      <c r="AK26" s="24">
        <v>13.032101898991495</v>
      </c>
      <c r="AL26" s="24">
        <v>12.927845083799564</v>
      </c>
      <c r="AM26" s="24">
        <v>12.73392740754257</v>
      </c>
      <c r="AP26" s="1" t="s">
        <v>482</v>
      </c>
      <c r="AQ26" s="1" t="s">
        <v>483</v>
      </c>
      <c r="AR26" s="1" t="s">
        <v>909</v>
      </c>
      <c r="AS26" s="1">
        <v>2</v>
      </c>
      <c r="AT26" s="24">
        <v>124.34320532572603</v>
      </c>
      <c r="AU26" s="24">
        <v>128.30862745168326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T26" s="1" t="s">
        <v>237</v>
      </c>
    </row>
    <row r="27" spans="1:72" x14ac:dyDescent="0.2">
      <c r="A27" s="74" t="s">
        <v>982</v>
      </c>
      <c r="B27" s="76"/>
      <c r="C27" s="73">
        <f t="shared" si="19"/>
        <v>0</v>
      </c>
      <c r="D27" s="73">
        <f t="shared" si="20"/>
        <v>0</v>
      </c>
      <c r="E27" s="73">
        <f t="shared" si="21"/>
        <v>0</v>
      </c>
      <c r="F27" s="73">
        <f t="shared" si="22"/>
        <v>0</v>
      </c>
      <c r="G27" s="73">
        <f t="shared" si="23"/>
        <v>0</v>
      </c>
      <c r="H27" s="73">
        <f t="shared" si="24"/>
        <v>0</v>
      </c>
      <c r="I27" s="73">
        <f t="shared" si="25"/>
        <v>0</v>
      </c>
      <c r="J27" s="73">
        <f t="shared" si="26"/>
        <v>0</v>
      </c>
      <c r="L27" s="58" t="str">
        <f t="shared" si="29"/>
        <v>ok</v>
      </c>
      <c r="M27" s="1"/>
      <c r="N27" s="46" t="s">
        <v>982</v>
      </c>
      <c r="O27" s="12"/>
      <c r="P27" s="11">
        <f t="shared" si="11"/>
        <v>0</v>
      </c>
      <c r="Q27" s="11">
        <f t="shared" si="12"/>
        <v>0</v>
      </c>
      <c r="R27" s="11">
        <f t="shared" si="13"/>
        <v>0</v>
      </c>
      <c r="S27" s="11">
        <f t="shared" si="14"/>
        <v>0</v>
      </c>
      <c r="T27" s="11">
        <f t="shared" si="15"/>
        <v>0</v>
      </c>
      <c r="U27" s="11">
        <f t="shared" si="16"/>
        <v>0</v>
      </c>
      <c r="V27" s="11">
        <f t="shared" si="17"/>
        <v>0</v>
      </c>
      <c r="W27" s="11">
        <f t="shared" si="18"/>
        <v>0</v>
      </c>
      <c r="X27" s="11"/>
      <c r="Y27" s="93" t="s">
        <v>891</v>
      </c>
      <c r="Z27" s="1" t="s">
        <v>1100</v>
      </c>
      <c r="AB27" s="1" t="s">
        <v>568</v>
      </c>
      <c r="AE27" s="1">
        <v>1</v>
      </c>
      <c r="AF27" s="24">
        <v>-3.6212617800000002</v>
      </c>
      <c r="AG27" s="24">
        <v>-3.6067767328800002</v>
      </c>
      <c r="AH27" s="24">
        <v>-3.5887428492156004</v>
      </c>
      <c r="AI27" s="24">
        <v>-3.5707991349695223</v>
      </c>
      <c r="AJ27" s="24">
        <v>-3.5422327418897659</v>
      </c>
      <c r="AK27" s="24">
        <v>-3.5068104144708681</v>
      </c>
      <c r="AL27" s="24">
        <v>-3.4787559311551011</v>
      </c>
      <c r="AM27" s="24">
        <v>-3.4265745921877744</v>
      </c>
      <c r="AP27" s="1" t="s">
        <v>482</v>
      </c>
      <c r="AQ27" s="1" t="s">
        <v>483</v>
      </c>
      <c r="AR27" s="1" t="s">
        <v>909</v>
      </c>
      <c r="AS27" s="1">
        <v>2</v>
      </c>
      <c r="AT27" s="24">
        <v>0</v>
      </c>
      <c r="AU27" s="24">
        <v>0</v>
      </c>
      <c r="AV27" s="24">
        <v>75.599999999999994</v>
      </c>
      <c r="AW27" s="24">
        <v>83.566942999999995</v>
      </c>
      <c r="AX27" s="24">
        <v>88.036233999999993</v>
      </c>
      <c r="AY27" s="24">
        <v>100.86704647310907</v>
      </c>
      <c r="AZ27" s="24">
        <v>103.25585147310908</v>
      </c>
      <c r="BA27" s="24">
        <v>104.60894997310908</v>
      </c>
      <c r="BT27" s="1" t="s">
        <v>403</v>
      </c>
    </row>
    <row r="28" spans="1:72" x14ac:dyDescent="0.2">
      <c r="A28" s="74" t="s">
        <v>983</v>
      </c>
      <c r="B28" s="76"/>
      <c r="C28" s="73">
        <f t="shared" si="19"/>
        <v>0</v>
      </c>
      <c r="D28" s="73">
        <f t="shared" si="20"/>
        <v>0</v>
      </c>
      <c r="E28" s="73">
        <f t="shared" si="21"/>
        <v>0</v>
      </c>
      <c r="F28" s="73">
        <f t="shared" si="22"/>
        <v>0</v>
      </c>
      <c r="G28" s="73">
        <f t="shared" si="23"/>
        <v>0</v>
      </c>
      <c r="H28" s="73">
        <f t="shared" si="24"/>
        <v>0</v>
      </c>
      <c r="I28" s="73">
        <f t="shared" si="25"/>
        <v>0</v>
      </c>
      <c r="J28" s="73">
        <f t="shared" si="26"/>
        <v>0</v>
      </c>
      <c r="L28" s="58" t="str">
        <f t="shared" si="29"/>
        <v>ok</v>
      </c>
      <c r="M28" s="1"/>
      <c r="N28" s="46" t="s">
        <v>983</v>
      </c>
      <c r="O28" s="12"/>
      <c r="P28" s="11">
        <f t="shared" si="11"/>
        <v>0</v>
      </c>
      <c r="Q28" s="11">
        <f t="shared" si="12"/>
        <v>0</v>
      </c>
      <c r="R28" s="11">
        <f t="shared" si="13"/>
        <v>0</v>
      </c>
      <c r="S28" s="11">
        <f t="shared" si="14"/>
        <v>0</v>
      </c>
      <c r="T28" s="11">
        <f t="shared" si="15"/>
        <v>0</v>
      </c>
      <c r="U28" s="11">
        <f t="shared" si="16"/>
        <v>0</v>
      </c>
      <c r="V28" s="11">
        <f t="shared" si="17"/>
        <v>0</v>
      </c>
      <c r="W28" s="11">
        <f t="shared" si="18"/>
        <v>0</v>
      </c>
      <c r="X28" s="11"/>
      <c r="Y28" s="93" t="s">
        <v>892</v>
      </c>
      <c r="Z28" s="1" t="s">
        <v>1100</v>
      </c>
      <c r="AB28" s="1" t="s">
        <v>569</v>
      </c>
      <c r="AE28" s="1">
        <v>1</v>
      </c>
      <c r="AF28" s="24">
        <v>6.4002710999999994</v>
      </c>
      <c r="AG28" s="24">
        <v>6.3746700155999996</v>
      </c>
      <c r="AH28" s="24">
        <v>6.3427966655219992</v>
      </c>
      <c r="AI28" s="24">
        <v>6.3110826821943888</v>
      </c>
      <c r="AJ28" s="24">
        <v>6.2605940207368338</v>
      </c>
      <c r="AK28" s="24">
        <v>6.1979880805294654</v>
      </c>
      <c r="AL28" s="24">
        <v>6.1484041758852293</v>
      </c>
      <c r="AM28" s="24">
        <v>6.0561781132469505</v>
      </c>
      <c r="AP28" s="1" t="s">
        <v>482</v>
      </c>
      <c r="AQ28" s="1" t="s">
        <v>483</v>
      </c>
      <c r="AR28" s="1" t="s">
        <v>909</v>
      </c>
      <c r="AS28" s="1">
        <v>2</v>
      </c>
      <c r="AT28" s="24">
        <v>0</v>
      </c>
      <c r="AU28" s="24">
        <v>0</v>
      </c>
      <c r="AV28" s="24">
        <v>53.94</v>
      </c>
      <c r="AW28" s="24">
        <v>54.84825</v>
      </c>
      <c r="AX28" s="24">
        <v>55.75365</v>
      </c>
      <c r="AY28" s="24">
        <v>45.988580526890921</v>
      </c>
      <c r="AZ28" s="24">
        <v>46.853330526890922</v>
      </c>
      <c r="BA28" s="24">
        <v>47.804380526890924</v>
      </c>
      <c r="BT28" s="1" t="s">
        <v>250</v>
      </c>
    </row>
    <row r="29" spans="1:72" x14ac:dyDescent="0.2">
      <c r="A29" s="74" t="s">
        <v>984</v>
      </c>
      <c r="B29" s="76"/>
      <c r="C29" s="73">
        <f t="shared" si="19"/>
        <v>0</v>
      </c>
      <c r="D29" s="73">
        <f t="shared" si="20"/>
        <v>0</v>
      </c>
      <c r="E29" s="73">
        <f t="shared" si="21"/>
        <v>0</v>
      </c>
      <c r="F29" s="73">
        <f t="shared" si="22"/>
        <v>0</v>
      </c>
      <c r="G29" s="73">
        <f t="shared" si="23"/>
        <v>0</v>
      </c>
      <c r="H29" s="73">
        <f t="shared" si="24"/>
        <v>0</v>
      </c>
      <c r="I29" s="73">
        <f t="shared" si="25"/>
        <v>0</v>
      </c>
      <c r="J29" s="73">
        <f t="shared" si="26"/>
        <v>0</v>
      </c>
      <c r="L29" s="58" t="str">
        <f t="shared" si="29"/>
        <v>ok</v>
      </c>
      <c r="M29" s="1"/>
      <c r="N29" s="46" t="s">
        <v>984</v>
      </c>
      <c r="O29" s="12"/>
      <c r="P29" s="11">
        <f t="shared" si="11"/>
        <v>0</v>
      </c>
      <c r="Q29" s="11">
        <f t="shared" si="12"/>
        <v>0</v>
      </c>
      <c r="R29" s="11">
        <f t="shared" si="13"/>
        <v>0</v>
      </c>
      <c r="S29" s="11">
        <f t="shared" si="14"/>
        <v>0</v>
      </c>
      <c r="T29" s="11">
        <f t="shared" si="15"/>
        <v>0</v>
      </c>
      <c r="U29" s="11">
        <f t="shared" si="16"/>
        <v>0</v>
      </c>
      <c r="V29" s="11">
        <f t="shared" si="17"/>
        <v>0</v>
      </c>
      <c r="W29" s="11">
        <f t="shared" si="18"/>
        <v>0</v>
      </c>
      <c r="X29" s="11"/>
      <c r="Y29" s="1" t="s">
        <v>924</v>
      </c>
      <c r="Z29" s="1" t="s">
        <v>1101</v>
      </c>
      <c r="AA29" s="5"/>
      <c r="AB29" s="1" t="s">
        <v>425</v>
      </c>
      <c r="AE29" s="1">
        <v>1</v>
      </c>
      <c r="AF29" s="24">
        <v>101.19176724318352</v>
      </c>
      <c r="AG29" s="24">
        <v>105.71929957963884</v>
      </c>
      <c r="AH29" s="24">
        <v>106.7349651355059</v>
      </c>
      <c r="AI29" s="24">
        <v>107.76390951499546</v>
      </c>
      <c r="AJ29" s="24">
        <v>108.80633376037146</v>
      </c>
      <c r="AK29" s="24">
        <v>109.86244222031328</v>
      </c>
      <c r="AL29" s="24">
        <v>110.93244260672049</v>
      </c>
      <c r="AM29" s="24">
        <v>110.93244260672049</v>
      </c>
      <c r="AP29" s="1" t="s">
        <v>674</v>
      </c>
      <c r="AQ29" s="1" t="s">
        <v>909</v>
      </c>
      <c r="AR29" s="1" t="s">
        <v>909</v>
      </c>
      <c r="AS29" s="1">
        <v>1</v>
      </c>
      <c r="AT29" s="24">
        <v>185.59574354337528</v>
      </c>
      <c r="AU29" s="24">
        <v>190.07366859232602</v>
      </c>
      <c r="AV29" s="24">
        <v>194.84938738424634</v>
      </c>
      <c r="AW29" s="24">
        <v>203.38905610048002</v>
      </c>
      <c r="AX29" s="24">
        <v>212.15385333004369</v>
      </c>
      <c r="AY29" s="24">
        <v>221.4918641378392</v>
      </c>
      <c r="AZ29" s="24">
        <v>231.5254479980002</v>
      </c>
      <c r="BA29" s="24">
        <v>242.29362913566669</v>
      </c>
      <c r="BT29" s="1" t="s">
        <v>264</v>
      </c>
    </row>
    <row r="30" spans="1:72" x14ac:dyDescent="0.2">
      <c r="A30" s="79" t="s">
        <v>985</v>
      </c>
      <c r="B30" s="76"/>
      <c r="C30" s="73">
        <f t="shared" si="19"/>
        <v>0</v>
      </c>
      <c r="D30" s="73">
        <f t="shared" si="20"/>
        <v>0</v>
      </c>
      <c r="E30" s="73">
        <f t="shared" si="21"/>
        <v>0</v>
      </c>
      <c r="F30" s="73">
        <f t="shared" si="22"/>
        <v>0</v>
      </c>
      <c r="G30" s="73">
        <f t="shared" si="23"/>
        <v>0</v>
      </c>
      <c r="H30" s="73">
        <f t="shared" si="24"/>
        <v>0</v>
      </c>
      <c r="I30" s="73">
        <f t="shared" si="25"/>
        <v>0</v>
      </c>
      <c r="J30" s="73">
        <f t="shared" si="26"/>
        <v>0</v>
      </c>
      <c r="L30" s="58" t="str">
        <f t="shared" si="29"/>
        <v>ok</v>
      </c>
      <c r="M30" s="1"/>
      <c r="N30" s="47" t="s">
        <v>985</v>
      </c>
      <c r="O30" s="12"/>
      <c r="P30" s="11">
        <f t="shared" si="11"/>
        <v>0</v>
      </c>
      <c r="Q30" s="11">
        <f t="shared" si="12"/>
        <v>0</v>
      </c>
      <c r="R30" s="11">
        <f t="shared" si="13"/>
        <v>0</v>
      </c>
      <c r="S30" s="11">
        <f t="shared" si="14"/>
        <v>0</v>
      </c>
      <c r="T30" s="11">
        <f t="shared" si="15"/>
        <v>0</v>
      </c>
      <c r="U30" s="11">
        <f t="shared" si="16"/>
        <v>0</v>
      </c>
      <c r="V30" s="11">
        <f t="shared" si="17"/>
        <v>0</v>
      </c>
      <c r="W30" s="11">
        <f t="shared" si="18"/>
        <v>0</v>
      </c>
      <c r="X30" s="11"/>
      <c r="Y30" s="93" t="s">
        <v>276</v>
      </c>
      <c r="Z30" s="1" t="s">
        <v>1102</v>
      </c>
      <c r="AB30" s="1" t="s">
        <v>225</v>
      </c>
      <c r="AE30" s="1">
        <v>1</v>
      </c>
      <c r="AF30" s="24">
        <v>85.268585348862729</v>
      </c>
      <c r="AG30" s="24">
        <v>85.934581150304126</v>
      </c>
      <c r="AH30" s="24">
        <v>86.8409377710326</v>
      </c>
      <c r="AI30" s="24">
        <v>88.284070908170165</v>
      </c>
      <c r="AJ30" s="24">
        <v>90.007611455071199</v>
      </c>
      <c r="AK30" s="24">
        <v>91.954017448847779</v>
      </c>
      <c r="AL30" s="24">
        <v>93.942159099406993</v>
      </c>
      <c r="AM30" s="24">
        <v>95.982921551228785</v>
      </c>
      <c r="AP30" s="1" t="s">
        <v>484</v>
      </c>
      <c r="AQ30" s="1" t="s">
        <v>485</v>
      </c>
      <c r="AR30" s="1" t="s">
        <v>909</v>
      </c>
      <c r="AS30" s="1">
        <v>2</v>
      </c>
      <c r="AT30" s="24">
        <v>200.83594196399545</v>
      </c>
      <c r="AU30" s="24">
        <v>202.93583721188111</v>
      </c>
      <c r="AV30" s="24">
        <v>204.95539663437455</v>
      </c>
      <c r="AW30" s="24">
        <v>208.33717657381328</v>
      </c>
      <c r="AX30" s="24">
        <v>211.82693203956461</v>
      </c>
      <c r="AY30" s="24">
        <v>215.52207952265698</v>
      </c>
      <c r="AZ30" s="24">
        <v>219.48640455373186</v>
      </c>
      <c r="BA30" s="24">
        <v>223.74495147514037</v>
      </c>
      <c r="BT30" s="1" t="s">
        <v>571</v>
      </c>
    </row>
    <row r="31" spans="1:72" x14ac:dyDescent="0.2">
      <c r="A31" s="74" t="s">
        <v>191</v>
      </c>
      <c r="B31" s="76"/>
      <c r="C31" s="73">
        <f t="shared" si="19"/>
        <v>0</v>
      </c>
      <c r="D31" s="73">
        <f t="shared" si="20"/>
        <v>0</v>
      </c>
      <c r="E31" s="73">
        <f t="shared" si="21"/>
        <v>0</v>
      </c>
      <c r="F31" s="73">
        <f t="shared" si="22"/>
        <v>0</v>
      </c>
      <c r="G31" s="73">
        <f t="shared" si="23"/>
        <v>0</v>
      </c>
      <c r="H31" s="73">
        <f t="shared" si="24"/>
        <v>0</v>
      </c>
      <c r="I31" s="73">
        <f t="shared" si="25"/>
        <v>0</v>
      </c>
      <c r="J31" s="73">
        <f t="shared" si="26"/>
        <v>0</v>
      </c>
      <c r="L31" s="58" t="str">
        <f t="shared" si="29"/>
        <v>ok</v>
      </c>
      <c r="M31" s="1"/>
      <c r="N31" s="46" t="s">
        <v>191</v>
      </c>
      <c r="O31" s="12"/>
      <c r="P31" s="11">
        <f t="shared" si="11"/>
        <v>0</v>
      </c>
      <c r="Q31" s="11">
        <f t="shared" si="12"/>
        <v>0</v>
      </c>
      <c r="R31" s="11">
        <f t="shared" si="13"/>
        <v>0</v>
      </c>
      <c r="S31" s="11">
        <f t="shared" si="14"/>
        <v>0</v>
      </c>
      <c r="T31" s="11">
        <f t="shared" si="15"/>
        <v>0</v>
      </c>
      <c r="U31" s="11">
        <f t="shared" si="16"/>
        <v>0</v>
      </c>
      <c r="V31" s="11">
        <f t="shared" si="17"/>
        <v>0</v>
      </c>
      <c r="W31" s="11">
        <f t="shared" si="18"/>
        <v>0</v>
      </c>
      <c r="X31" s="11"/>
      <c r="Y31" s="93" t="s">
        <v>666</v>
      </c>
      <c r="Z31" s="1" t="s">
        <v>1105</v>
      </c>
      <c r="AB31" s="66" t="s">
        <v>962</v>
      </c>
      <c r="AE31" s="1">
        <v>2</v>
      </c>
      <c r="AF31" s="24">
        <v>30.068441473873762</v>
      </c>
      <c r="AG31" s="24">
        <v>30.068441473873762</v>
      </c>
      <c r="AH31" s="24">
        <v>30.068441473873762</v>
      </c>
      <c r="AI31" s="24">
        <v>30.068441473873762</v>
      </c>
      <c r="AJ31" s="24">
        <v>30.068441473873762</v>
      </c>
      <c r="AK31" s="24">
        <v>30.068441473873762</v>
      </c>
      <c r="AL31" s="24">
        <v>30.068441473873762</v>
      </c>
      <c r="AM31" s="24">
        <v>30.068441473873762</v>
      </c>
      <c r="AP31" s="1" t="s">
        <v>468</v>
      </c>
      <c r="AQ31" s="1" t="s">
        <v>470</v>
      </c>
      <c r="AR31" s="1" t="s">
        <v>469</v>
      </c>
      <c r="AS31" s="1">
        <v>3</v>
      </c>
      <c r="AT31" s="24">
        <v>149.88666666666666</v>
      </c>
      <c r="AU31" s="24">
        <v>151.03046193030943</v>
      </c>
      <c r="AV31" s="24">
        <v>152.25095133427081</v>
      </c>
      <c r="AW31" s="24">
        <v>154.40113869335164</v>
      </c>
      <c r="AX31" s="24">
        <v>155.76769801183664</v>
      </c>
      <c r="AY31" s="24">
        <v>158.09855283135676</v>
      </c>
      <c r="AZ31" s="24">
        <v>160.60528345703892</v>
      </c>
      <c r="BA31" s="24">
        <v>163.29844056846048</v>
      </c>
      <c r="BT31" s="1" t="s">
        <v>494</v>
      </c>
    </row>
    <row r="32" spans="1:72" x14ac:dyDescent="0.2">
      <c r="A32" s="74" t="s">
        <v>566</v>
      </c>
      <c r="B32" s="76"/>
      <c r="C32" s="73">
        <f t="shared" si="19"/>
        <v>13</v>
      </c>
      <c r="D32" s="73">
        <f t="shared" si="20"/>
        <v>13</v>
      </c>
      <c r="E32" s="73">
        <f t="shared" si="21"/>
        <v>13</v>
      </c>
      <c r="F32" s="73">
        <f t="shared" si="22"/>
        <v>13</v>
      </c>
      <c r="G32" s="73">
        <f t="shared" si="23"/>
        <v>13</v>
      </c>
      <c r="H32" s="73">
        <f t="shared" si="24"/>
        <v>13</v>
      </c>
      <c r="I32" s="73">
        <f t="shared" si="25"/>
        <v>13</v>
      </c>
      <c r="J32" s="73">
        <f t="shared" si="26"/>
        <v>13</v>
      </c>
      <c r="L32" s="58" t="str">
        <f t="shared" si="29"/>
        <v>ok</v>
      </c>
      <c r="M32" s="1"/>
      <c r="N32" s="46" t="s">
        <v>566</v>
      </c>
      <c r="O32" s="12"/>
      <c r="P32" s="11">
        <f t="shared" si="11"/>
        <v>13.457429100000001</v>
      </c>
      <c r="Q32" s="11">
        <f t="shared" si="12"/>
        <v>13.403599383600001</v>
      </c>
      <c r="R32" s="11">
        <f t="shared" si="13"/>
        <v>13.336581386682001</v>
      </c>
      <c r="S32" s="11">
        <f t="shared" si="14"/>
        <v>13.269898479748591</v>
      </c>
      <c r="T32" s="11">
        <f t="shared" si="15"/>
        <v>13.163739291910602</v>
      </c>
      <c r="U32" s="11">
        <f t="shared" si="16"/>
        <v>13.032101898991495</v>
      </c>
      <c r="V32" s="11">
        <f t="shared" si="17"/>
        <v>12.927845083799564</v>
      </c>
      <c r="W32" s="11">
        <f t="shared" si="18"/>
        <v>12.73392740754257</v>
      </c>
      <c r="X32" s="11"/>
      <c r="Y32" s="94" t="s">
        <v>666</v>
      </c>
      <c r="Z32" s="1" t="s">
        <v>1105</v>
      </c>
      <c r="AB32" s="66" t="s">
        <v>963</v>
      </c>
      <c r="AE32" s="1">
        <v>2</v>
      </c>
      <c r="AF32" s="24">
        <v>30.068441473873762</v>
      </c>
      <c r="AG32" s="24">
        <v>30.068441473873762</v>
      </c>
      <c r="AH32" s="24">
        <v>30.068441473873762</v>
      </c>
      <c r="AI32" s="24">
        <v>30.068441473873762</v>
      </c>
      <c r="AJ32" s="24">
        <v>30.068441473873762</v>
      </c>
      <c r="AK32" s="24">
        <v>30.068441473873762</v>
      </c>
      <c r="AL32" s="24">
        <v>30.068441473873762</v>
      </c>
      <c r="AM32" s="24">
        <v>30.068441473873762</v>
      </c>
      <c r="AP32" s="1" t="s">
        <v>478</v>
      </c>
      <c r="AQ32" s="1" t="s">
        <v>479</v>
      </c>
      <c r="AR32" s="1" t="s">
        <v>909</v>
      </c>
      <c r="AS32" s="1">
        <v>2</v>
      </c>
      <c r="AT32" s="24">
        <v>155.34225948613266</v>
      </c>
      <c r="AU32" s="24">
        <v>171.42378444275374</v>
      </c>
      <c r="AV32" s="24">
        <v>174.12711530147882</v>
      </c>
      <c r="AW32" s="24">
        <v>175.97859439517532</v>
      </c>
      <c r="AX32" s="24">
        <v>177.86806843281437</v>
      </c>
      <c r="AY32" s="24">
        <v>179.88063200016504</v>
      </c>
      <c r="AZ32" s="24">
        <v>182.04647096869436</v>
      </c>
      <c r="BA32" s="24">
        <v>184.37435513218705</v>
      </c>
      <c r="BT32" s="1" t="s">
        <v>288</v>
      </c>
    </row>
    <row r="33" spans="1:72" x14ac:dyDescent="0.2">
      <c r="A33" s="74" t="s">
        <v>567</v>
      </c>
      <c r="B33" s="76"/>
      <c r="C33" s="73">
        <f t="shared" si="19"/>
        <v>13</v>
      </c>
      <c r="D33" s="73">
        <f t="shared" si="20"/>
        <v>13</v>
      </c>
      <c r="E33" s="73">
        <f t="shared" si="21"/>
        <v>13</v>
      </c>
      <c r="F33" s="73">
        <f t="shared" si="22"/>
        <v>13</v>
      </c>
      <c r="G33" s="73">
        <f t="shared" si="23"/>
        <v>13</v>
      </c>
      <c r="H33" s="73">
        <f t="shared" si="24"/>
        <v>13</v>
      </c>
      <c r="I33" s="73">
        <f t="shared" si="25"/>
        <v>13</v>
      </c>
      <c r="J33" s="73">
        <f t="shared" si="26"/>
        <v>13</v>
      </c>
      <c r="L33" s="58" t="str">
        <f t="shared" si="29"/>
        <v>ok</v>
      </c>
      <c r="M33" s="1"/>
      <c r="N33" s="46" t="s">
        <v>567</v>
      </c>
      <c r="O33" s="12"/>
      <c r="P33" s="11">
        <f t="shared" si="11"/>
        <v>13.457429100000001</v>
      </c>
      <c r="Q33" s="11">
        <f t="shared" si="12"/>
        <v>13.403599383600001</v>
      </c>
      <c r="R33" s="11">
        <f t="shared" si="13"/>
        <v>13.336581386682001</v>
      </c>
      <c r="S33" s="11">
        <f t="shared" si="14"/>
        <v>13.269898479748591</v>
      </c>
      <c r="T33" s="11">
        <f t="shared" si="15"/>
        <v>13.163739291910602</v>
      </c>
      <c r="U33" s="11">
        <f t="shared" si="16"/>
        <v>13.032101898991495</v>
      </c>
      <c r="V33" s="11">
        <f t="shared" si="17"/>
        <v>12.927845083799564</v>
      </c>
      <c r="W33" s="11">
        <f t="shared" si="18"/>
        <v>12.73392740754257</v>
      </c>
      <c r="X33" s="11"/>
      <c r="Y33" s="93" t="s">
        <v>642</v>
      </c>
      <c r="Z33" s="1" t="s">
        <v>1105</v>
      </c>
      <c r="AB33" s="1" t="s">
        <v>283</v>
      </c>
      <c r="AE33" s="1">
        <v>2</v>
      </c>
      <c r="AF33" s="24">
        <v>12.159666039924941</v>
      </c>
      <c r="AG33" s="24">
        <v>12.159666039924941</v>
      </c>
      <c r="AH33" s="24">
        <v>12.159666039924941</v>
      </c>
      <c r="AI33" s="24">
        <v>8.6596660399249412</v>
      </c>
      <c r="AJ33" s="24">
        <v>8.6596660399249412</v>
      </c>
      <c r="AK33" s="24">
        <v>8.6596660399249412</v>
      </c>
      <c r="AL33" s="24">
        <v>8.6596660399249412</v>
      </c>
      <c r="AM33" s="24">
        <v>8.6596660399249412</v>
      </c>
      <c r="AP33" s="1" t="s">
        <v>486</v>
      </c>
      <c r="AQ33" s="1" t="s">
        <v>909</v>
      </c>
      <c r="AR33" s="1" t="s">
        <v>909</v>
      </c>
      <c r="AS33" s="1">
        <v>1</v>
      </c>
      <c r="AT33" s="24">
        <v>524.34469824940402</v>
      </c>
      <c r="AU33" s="24">
        <v>547.1127259282614</v>
      </c>
      <c r="AV33" s="24">
        <v>567.17507276419576</v>
      </c>
      <c r="AW33" s="24">
        <v>575.38590751860693</v>
      </c>
      <c r="AX33" s="24">
        <v>583.34679207385398</v>
      </c>
      <c r="AY33" s="24">
        <v>591.83468170564606</v>
      </c>
      <c r="AZ33" s="24">
        <v>600.98039703438656</v>
      </c>
      <c r="BA33" s="24">
        <v>610.82395641095798</v>
      </c>
      <c r="BT33" s="1" t="s">
        <v>426</v>
      </c>
    </row>
    <row r="34" spans="1:72" x14ac:dyDescent="0.2">
      <c r="A34" s="74" t="s">
        <v>568</v>
      </c>
      <c r="B34" s="75"/>
      <c r="C34" s="73">
        <f t="shared" si="19"/>
        <v>-4</v>
      </c>
      <c r="D34" s="73">
        <f t="shared" si="20"/>
        <v>-4</v>
      </c>
      <c r="E34" s="73">
        <f t="shared" si="21"/>
        <v>-4</v>
      </c>
      <c r="F34" s="73">
        <f t="shared" si="22"/>
        <v>-4</v>
      </c>
      <c r="G34" s="73">
        <f t="shared" si="23"/>
        <v>-4</v>
      </c>
      <c r="H34" s="73">
        <f t="shared" si="24"/>
        <v>-4</v>
      </c>
      <c r="I34" s="73">
        <f t="shared" si="25"/>
        <v>-3</v>
      </c>
      <c r="J34" s="73">
        <f t="shared" si="26"/>
        <v>-3</v>
      </c>
      <c r="L34" s="58" t="str">
        <f t="shared" si="29"/>
        <v>ok</v>
      </c>
      <c r="M34" s="1"/>
      <c r="N34" s="46" t="s">
        <v>568</v>
      </c>
      <c r="O34" s="10"/>
      <c r="P34" s="11">
        <f t="shared" si="11"/>
        <v>-3.6212617800000002</v>
      </c>
      <c r="Q34" s="11">
        <f t="shared" si="12"/>
        <v>-3.6067767328800002</v>
      </c>
      <c r="R34" s="11">
        <f t="shared" si="13"/>
        <v>-3.5887428492156004</v>
      </c>
      <c r="S34" s="11">
        <f t="shared" si="14"/>
        <v>-3.5707991349695223</v>
      </c>
      <c r="T34" s="11">
        <f t="shared" si="15"/>
        <v>-3.5422327418897659</v>
      </c>
      <c r="U34" s="11">
        <f t="shared" si="16"/>
        <v>-3.5068104144708681</v>
      </c>
      <c r="V34" s="11">
        <f t="shared" si="17"/>
        <v>-3.4787559311551011</v>
      </c>
      <c r="W34" s="11">
        <f t="shared" si="18"/>
        <v>-3.4265745921877744</v>
      </c>
      <c r="X34" s="11"/>
      <c r="Y34" s="93" t="s">
        <v>643</v>
      </c>
      <c r="Z34" s="1" t="s">
        <v>1105</v>
      </c>
      <c r="AB34" s="1" t="s">
        <v>283</v>
      </c>
      <c r="AE34" s="1">
        <v>1</v>
      </c>
      <c r="AF34" s="24">
        <v>2.9</v>
      </c>
      <c r="AG34" s="24">
        <v>3</v>
      </c>
      <c r="AH34" s="24">
        <v>3</v>
      </c>
      <c r="AI34" s="24">
        <v>3</v>
      </c>
      <c r="AJ34" s="24">
        <v>3</v>
      </c>
      <c r="AK34" s="24">
        <v>3</v>
      </c>
      <c r="AL34" s="24">
        <v>3</v>
      </c>
      <c r="AM34" s="24">
        <v>3</v>
      </c>
      <c r="AP34" s="25" t="s">
        <v>487</v>
      </c>
      <c r="AQ34" s="25" t="s">
        <v>488</v>
      </c>
      <c r="AS34" s="1">
        <v>2</v>
      </c>
      <c r="AT34" s="24">
        <v>47.629201427223776</v>
      </c>
      <c r="AU34" s="24">
        <v>49.631759693634073</v>
      </c>
      <c r="AV34" s="24">
        <v>51.653009161169578</v>
      </c>
      <c r="AW34" s="24">
        <v>52.165069247362403</v>
      </c>
      <c r="AX34" s="24">
        <v>52.685882303172619</v>
      </c>
      <c r="AY34" s="24">
        <v>53.242137431940897</v>
      </c>
      <c r="AZ34" s="24">
        <v>53.843161772574703</v>
      </c>
      <c r="BA34" s="24">
        <v>53.241613801515193</v>
      </c>
      <c r="BT34" s="1" t="s">
        <v>867</v>
      </c>
    </row>
    <row r="35" spans="1:72" x14ac:dyDescent="0.2">
      <c r="A35" s="74" t="s">
        <v>23</v>
      </c>
      <c r="B35" s="75"/>
      <c r="C35" s="73">
        <f t="shared" si="19"/>
        <v>0</v>
      </c>
      <c r="D35" s="73">
        <f t="shared" si="20"/>
        <v>0</v>
      </c>
      <c r="E35" s="73">
        <f t="shared" si="21"/>
        <v>0</v>
      </c>
      <c r="F35" s="73">
        <f t="shared" si="22"/>
        <v>0</v>
      </c>
      <c r="G35" s="73">
        <f t="shared" si="23"/>
        <v>0</v>
      </c>
      <c r="H35" s="73">
        <f t="shared" si="24"/>
        <v>0</v>
      </c>
      <c r="I35" s="73">
        <f t="shared" si="25"/>
        <v>0</v>
      </c>
      <c r="J35" s="73">
        <f t="shared" si="26"/>
        <v>0</v>
      </c>
      <c r="L35" s="58" t="str">
        <f t="shared" si="29"/>
        <v>ok</v>
      </c>
      <c r="M35" s="1"/>
      <c r="N35" s="46" t="s">
        <v>23</v>
      </c>
      <c r="O35" s="10"/>
      <c r="P35" s="11">
        <f t="shared" si="11"/>
        <v>0</v>
      </c>
      <c r="Q35" s="11">
        <f t="shared" si="12"/>
        <v>0</v>
      </c>
      <c r="R35" s="11">
        <f t="shared" si="13"/>
        <v>0</v>
      </c>
      <c r="S35" s="11">
        <f t="shared" si="14"/>
        <v>0</v>
      </c>
      <c r="T35" s="11">
        <f t="shared" si="15"/>
        <v>0</v>
      </c>
      <c r="U35" s="11">
        <f t="shared" si="16"/>
        <v>0</v>
      </c>
      <c r="V35" s="11">
        <f t="shared" si="17"/>
        <v>0</v>
      </c>
      <c r="W35" s="11">
        <f t="shared" si="18"/>
        <v>0</v>
      </c>
      <c r="X35" s="11"/>
      <c r="Y35" s="93" t="s">
        <v>530</v>
      </c>
      <c r="Z35" s="1" t="s">
        <v>1105</v>
      </c>
      <c r="AB35" s="1" t="s">
        <v>284</v>
      </c>
      <c r="AE35" s="1">
        <v>2</v>
      </c>
      <c r="AF35" s="24">
        <v>12.159666039924941</v>
      </c>
      <c r="AG35" s="24">
        <v>12.159666039924941</v>
      </c>
      <c r="AH35" s="24">
        <v>12.159666039924941</v>
      </c>
      <c r="AI35" s="24">
        <v>8.6596660399249412</v>
      </c>
      <c r="AJ35" s="24">
        <v>8.6596660399249412</v>
      </c>
      <c r="AK35" s="24">
        <v>8.6596660399249412</v>
      </c>
      <c r="AL35" s="24">
        <v>8.6596660399249412</v>
      </c>
      <c r="AM35" s="24">
        <v>8.6596660399249412</v>
      </c>
      <c r="AP35" s="1" t="s">
        <v>487</v>
      </c>
      <c r="AQ35" s="1" t="s">
        <v>488</v>
      </c>
      <c r="AR35" s="1" t="s">
        <v>909</v>
      </c>
      <c r="AS35" s="1">
        <v>2</v>
      </c>
      <c r="AT35" s="24">
        <v>52.58918088605823</v>
      </c>
      <c r="AU35" s="24">
        <v>52.824828723326831</v>
      </c>
      <c r="AV35" s="24">
        <v>53.078320733342665</v>
      </c>
      <c r="AW35" s="24">
        <v>53.591495482168149</v>
      </c>
      <c r="AX35" s="24">
        <v>54.110974656865764</v>
      </c>
      <c r="AY35" s="24">
        <v>54.664439431528869</v>
      </c>
      <c r="AZ35" s="24">
        <v>55.261541695875479</v>
      </c>
      <c r="BA35" s="24">
        <v>57.154883675918363</v>
      </c>
      <c r="BT35" s="1" t="s">
        <v>468</v>
      </c>
    </row>
    <row r="36" spans="1:72" x14ac:dyDescent="0.2">
      <c r="A36" s="74" t="s">
        <v>569</v>
      </c>
      <c r="B36" s="75"/>
      <c r="C36" s="73">
        <f t="shared" si="19"/>
        <v>6</v>
      </c>
      <c r="D36" s="73">
        <f t="shared" si="20"/>
        <v>6</v>
      </c>
      <c r="E36" s="73">
        <f t="shared" si="21"/>
        <v>6</v>
      </c>
      <c r="F36" s="73">
        <f t="shared" si="22"/>
        <v>6</v>
      </c>
      <c r="G36" s="73">
        <f t="shared" si="23"/>
        <v>6</v>
      </c>
      <c r="H36" s="73">
        <f t="shared" si="24"/>
        <v>6</v>
      </c>
      <c r="I36" s="73">
        <f t="shared" si="25"/>
        <v>6</v>
      </c>
      <c r="J36" s="73">
        <f t="shared" si="26"/>
        <v>6</v>
      </c>
      <c r="L36" s="58" t="str">
        <f t="shared" si="29"/>
        <v>ok</v>
      </c>
      <c r="M36" s="1"/>
      <c r="N36" s="46" t="s">
        <v>569</v>
      </c>
      <c r="O36" s="10"/>
      <c r="P36" s="11">
        <f t="shared" si="11"/>
        <v>6.4002710999999994</v>
      </c>
      <c r="Q36" s="11">
        <f t="shared" si="12"/>
        <v>6.3746700155999996</v>
      </c>
      <c r="R36" s="11">
        <f t="shared" si="13"/>
        <v>6.3427966655219992</v>
      </c>
      <c r="S36" s="11">
        <f t="shared" si="14"/>
        <v>6.3110826821943888</v>
      </c>
      <c r="T36" s="11">
        <f t="shared" si="15"/>
        <v>6.2605940207368338</v>
      </c>
      <c r="U36" s="11">
        <f t="shared" si="16"/>
        <v>6.1979880805294654</v>
      </c>
      <c r="V36" s="11">
        <f t="shared" si="17"/>
        <v>6.1484041758852293</v>
      </c>
      <c r="W36" s="11">
        <f t="shared" si="18"/>
        <v>6.0561781132469505</v>
      </c>
      <c r="X36" s="11"/>
      <c r="Y36" s="93" t="s">
        <v>530</v>
      </c>
      <c r="Z36" s="1" t="s">
        <v>1105</v>
      </c>
      <c r="AB36" s="1" t="s">
        <v>285</v>
      </c>
      <c r="AE36" s="1">
        <v>1</v>
      </c>
      <c r="AF36" s="24">
        <v>30.365532375921713</v>
      </c>
      <c r="AG36" s="24">
        <v>30.365532375921713</v>
      </c>
      <c r="AH36" s="24">
        <v>30.365532375921713</v>
      </c>
      <c r="AI36" s="24">
        <v>30.365532375921713</v>
      </c>
      <c r="AJ36" s="24">
        <v>30.365532375921713</v>
      </c>
      <c r="AK36" s="24">
        <v>30.365532375921713</v>
      </c>
      <c r="AL36" s="24">
        <v>30.365532375921713</v>
      </c>
      <c r="AM36" s="24">
        <v>30.365532375921713</v>
      </c>
      <c r="AP36" s="1" t="s">
        <v>673</v>
      </c>
      <c r="AQ36" s="1" t="s">
        <v>909</v>
      </c>
      <c r="AR36" s="1" t="s">
        <v>909</v>
      </c>
      <c r="AS36" s="1">
        <v>1</v>
      </c>
      <c r="AT36" s="24">
        <v>272.35157976413132</v>
      </c>
      <c r="AU36" s="24">
        <v>274.00039973012855</v>
      </c>
      <c r="AV36" s="24">
        <v>276.08172850330055</v>
      </c>
      <c r="AW36" s="24">
        <v>279.46050159163076</v>
      </c>
      <c r="AX36" s="24">
        <v>286.25483533736929</v>
      </c>
      <c r="AY36" s="24">
        <v>291.33446044522503</v>
      </c>
      <c r="AZ36" s="24">
        <v>295.25177415186323</v>
      </c>
      <c r="BA36" s="24">
        <v>299.51965196297198</v>
      </c>
      <c r="BT36" s="1" t="s">
        <v>289</v>
      </c>
    </row>
    <row r="37" spans="1:72" x14ac:dyDescent="0.2">
      <c r="A37" s="74" t="s">
        <v>986</v>
      </c>
      <c r="B37" s="75"/>
      <c r="C37" s="73">
        <f t="shared" si="19"/>
        <v>0</v>
      </c>
      <c r="D37" s="73">
        <f t="shared" si="20"/>
        <v>0</v>
      </c>
      <c r="E37" s="73">
        <f t="shared" si="21"/>
        <v>0</v>
      </c>
      <c r="F37" s="73">
        <f t="shared" si="22"/>
        <v>0</v>
      </c>
      <c r="G37" s="73">
        <f t="shared" si="23"/>
        <v>0</v>
      </c>
      <c r="H37" s="73">
        <f t="shared" si="24"/>
        <v>0</v>
      </c>
      <c r="I37" s="73">
        <f t="shared" si="25"/>
        <v>0</v>
      </c>
      <c r="J37" s="73">
        <f t="shared" si="26"/>
        <v>0</v>
      </c>
      <c r="L37" s="58" t="str">
        <f t="shared" si="29"/>
        <v>ok</v>
      </c>
      <c r="M37" s="1"/>
      <c r="N37" s="46" t="s">
        <v>986</v>
      </c>
      <c r="O37" s="10"/>
      <c r="P37" s="11">
        <f t="shared" si="11"/>
        <v>0</v>
      </c>
      <c r="Q37" s="11">
        <f t="shared" si="12"/>
        <v>0</v>
      </c>
      <c r="R37" s="11">
        <f t="shared" si="13"/>
        <v>0</v>
      </c>
      <c r="S37" s="11">
        <f t="shared" si="14"/>
        <v>0</v>
      </c>
      <c r="T37" s="11">
        <f t="shared" si="15"/>
        <v>0</v>
      </c>
      <c r="U37" s="11">
        <f t="shared" si="16"/>
        <v>0</v>
      </c>
      <c r="V37" s="11">
        <f t="shared" si="17"/>
        <v>0</v>
      </c>
      <c r="W37" s="11">
        <f t="shared" si="18"/>
        <v>0</v>
      </c>
      <c r="X37" s="11"/>
      <c r="Y37" s="93" t="s">
        <v>480</v>
      </c>
      <c r="Z37" s="1" t="s">
        <v>1105</v>
      </c>
      <c r="AB37" s="1" t="s">
        <v>466</v>
      </c>
      <c r="AE37" s="1">
        <v>1</v>
      </c>
      <c r="AF37" s="24">
        <v>106.52972870405195</v>
      </c>
      <c r="AG37" s="24">
        <v>107.03696104028059</v>
      </c>
      <c r="AH37" s="24">
        <v>107.58101024036172</v>
      </c>
      <c r="AI37" s="24">
        <v>108.52234141424245</v>
      </c>
      <c r="AJ37" s="24">
        <v>109.47977996605863</v>
      </c>
      <c r="AK37" s="24">
        <v>110.50124784631393</v>
      </c>
      <c r="AL37" s="24">
        <v>111.60355275372362</v>
      </c>
      <c r="AM37" s="24">
        <v>112.79129679626926</v>
      </c>
      <c r="AP37" s="1" t="s">
        <v>467</v>
      </c>
      <c r="AQ37" s="1" t="s">
        <v>909</v>
      </c>
      <c r="AR37" s="1" t="s">
        <v>909</v>
      </c>
      <c r="AS37" s="1">
        <v>1</v>
      </c>
      <c r="AT37" s="24">
        <v>128.52681260762549</v>
      </c>
      <c r="AU37" s="24">
        <v>134.26984910477293</v>
      </c>
      <c r="AV37" s="24">
        <v>140.1770236623743</v>
      </c>
      <c r="AW37" s="24">
        <v>147.04065707960095</v>
      </c>
      <c r="AX37" s="24">
        <v>151.82625278619966</v>
      </c>
      <c r="AY37" s="24">
        <v>156.93332681549097</v>
      </c>
      <c r="AZ37" s="24">
        <v>162.43931473034067</v>
      </c>
      <c r="BA37" s="24">
        <v>168.35949617836471</v>
      </c>
      <c r="BT37" s="1" t="s">
        <v>542</v>
      </c>
    </row>
    <row r="38" spans="1:72" x14ac:dyDescent="0.2">
      <c r="A38" s="74" t="s">
        <v>812</v>
      </c>
      <c r="B38" s="76"/>
      <c r="C38" s="73">
        <f t="shared" si="19"/>
        <v>0</v>
      </c>
      <c r="D38" s="73">
        <f t="shared" si="20"/>
        <v>0</v>
      </c>
      <c r="E38" s="73">
        <f t="shared" si="21"/>
        <v>0</v>
      </c>
      <c r="F38" s="73">
        <f t="shared" si="22"/>
        <v>0</v>
      </c>
      <c r="G38" s="73">
        <f t="shared" si="23"/>
        <v>0</v>
      </c>
      <c r="H38" s="73">
        <f t="shared" si="24"/>
        <v>0</v>
      </c>
      <c r="I38" s="73">
        <f t="shared" si="25"/>
        <v>0</v>
      </c>
      <c r="J38" s="73">
        <f t="shared" si="26"/>
        <v>0</v>
      </c>
      <c r="L38" s="58" t="str">
        <f t="shared" si="29"/>
        <v>ok</v>
      </c>
      <c r="M38" s="1"/>
      <c r="N38" s="46" t="s">
        <v>812</v>
      </c>
      <c r="O38" s="12"/>
      <c r="P38" s="11">
        <f t="shared" si="11"/>
        <v>0</v>
      </c>
      <c r="Q38" s="11">
        <f t="shared" si="12"/>
        <v>0</v>
      </c>
      <c r="R38" s="11">
        <f t="shared" si="13"/>
        <v>0</v>
      </c>
      <c r="S38" s="11">
        <f t="shared" si="14"/>
        <v>0</v>
      </c>
      <c r="T38" s="11">
        <f t="shared" si="15"/>
        <v>0</v>
      </c>
      <c r="U38" s="11">
        <f t="shared" si="16"/>
        <v>0</v>
      </c>
      <c r="V38" s="11">
        <f t="shared" si="17"/>
        <v>0</v>
      </c>
      <c r="W38" s="11">
        <f t="shared" si="18"/>
        <v>0</v>
      </c>
      <c r="X38" s="11"/>
      <c r="Y38" s="93" t="s">
        <v>480</v>
      </c>
      <c r="Z38" s="1" t="s">
        <v>1105</v>
      </c>
      <c r="AB38" s="1" t="s">
        <v>466</v>
      </c>
      <c r="AE38" s="1">
        <v>1</v>
      </c>
      <c r="AF38" s="24">
        <v>61.618600070047826</v>
      </c>
      <c r="AG38" s="24">
        <v>61.93032277862185</v>
      </c>
      <c r="AH38" s="24">
        <v>62.263770232332213</v>
      </c>
      <c r="AI38" s="24">
        <v>62.892966317310474</v>
      </c>
      <c r="AJ38" s="24">
        <v>63.529099715861683</v>
      </c>
      <c r="AK38" s="24">
        <v>64.206126752316607</v>
      </c>
      <c r="AL38" s="24">
        <v>64.935913884102646</v>
      </c>
      <c r="AM38" s="24">
        <v>65.721655926681038</v>
      </c>
      <c r="AP38" s="1" t="s">
        <v>489</v>
      </c>
      <c r="AQ38" s="1" t="s">
        <v>909</v>
      </c>
      <c r="AR38" s="1" t="s">
        <v>909</v>
      </c>
      <c r="AS38" s="1">
        <v>1</v>
      </c>
      <c r="AT38" s="24">
        <v>220.94702227246486</v>
      </c>
      <c r="AU38" s="24">
        <v>241.30830571896473</v>
      </c>
      <c r="AV38" s="24">
        <v>261.78715885124632</v>
      </c>
      <c r="AW38" s="24">
        <v>283.59759447187122</v>
      </c>
      <c r="AX38" s="24">
        <v>305.46093948509213</v>
      </c>
      <c r="AY38" s="24">
        <v>308.71759855296352</v>
      </c>
      <c r="AZ38" s="24">
        <v>312.24366133534119</v>
      </c>
      <c r="BA38" s="24">
        <v>316.05595497665212</v>
      </c>
      <c r="BT38" s="1" t="s">
        <v>233</v>
      </c>
    </row>
    <row r="39" spans="1:72" x14ac:dyDescent="0.2">
      <c r="A39" s="74" t="s">
        <v>425</v>
      </c>
      <c r="B39" s="76"/>
      <c r="C39" s="73">
        <f t="shared" si="19"/>
        <v>101</v>
      </c>
      <c r="D39" s="73">
        <f t="shared" si="20"/>
        <v>106</v>
      </c>
      <c r="E39" s="73">
        <f t="shared" si="21"/>
        <v>107</v>
      </c>
      <c r="F39" s="73">
        <f t="shared" si="22"/>
        <v>108</v>
      </c>
      <c r="G39" s="73">
        <f t="shared" si="23"/>
        <v>109</v>
      </c>
      <c r="H39" s="73">
        <f t="shared" si="24"/>
        <v>110</v>
      </c>
      <c r="I39" s="73">
        <f t="shared" si="25"/>
        <v>111</v>
      </c>
      <c r="J39" s="73">
        <f t="shared" si="26"/>
        <v>111</v>
      </c>
      <c r="L39" s="58" t="str">
        <f t="shared" si="29"/>
        <v>ok</v>
      </c>
      <c r="M39" s="1"/>
      <c r="N39" s="46" t="s">
        <v>425</v>
      </c>
      <c r="O39" s="12"/>
      <c r="P39" s="11">
        <f t="shared" si="11"/>
        <v>101.19176724318352</v>
      </c>
      <c r="Q39" s="11">
        <f t="shared" si="12"/>
        <v>105.71929957963884</v>
      </c>
      <c r="R39" s="11">
        <f t="shared" si="13"/>
        <v>106.7349651355059</v>
      </c>
      <c r="S39" s="11">
        <f t="shared" si="14"/>
        <v>107.76390951499546</v>
      </c>
      <c r="T39" s="11">
        <f t="shared" si="15"/>
        <v>108.80633376037146</v>
      </c>
      <c r="U39" s="11">
        <f t="shared" si="16"/>
        <v>109.86244222031328</v>
      </c>
      <c r="V39" s="11">
        <f t="shared" si="17"/>
        <v>110.93244260672049</v>
      </c>
      <c r="W39" s="11">
        <f t="shared" si="18"/>
        <v>110.93244260672049</v>
      </c>
      <c r="X39" s="11"/>
      <c r="AB39" s="1" t="s">
        <v>466</v>
      </c>
      <c r="AC39" s="25"/>
      <c r="AE39" s="1">
        <v>1</v>
      </c>
      <c r="AF39" s="24">
        <v>4.2</v>
      </c>
      <c r="AG39" s="24">
        <v>4.5999999999999996</v>
      </c>
      <c r="AH39" s="24">
        <v>4.5999999999999996</v>
      </c>
      <c r="AI39" s="24">
        <v>4.5999999999999996</v>
      </c>
      <c r="AJ39" s="24">
        <v>4.5999999999999996</v>
      </c>
      <c r="AK39" s="24">
        <v>4.5999999999999996</v>
      </c>
      <c r="AL39" s="24">
        <v>4.5999999999999996</v>
      </c>
      <c r="AM39" s="24">
        <v>4.5999999999999996</v>
      </c>
      <c r="AP39" s="1" t="s">
        <v>480</v>
      </c>
      <c r="AQ39" s="1" t="s">
        <v>909</v>
      </c>
      <c r="AR39" s="1" t="s">
        <v>909</v>
      </c>
      <c r="AS39" s="1">
        <v>1</v>
      </c>
      <c r="AT39" s="24">
        <v>92.444359072555741</v>
      </c>
      <c r="AU39" s="24">
        <v>93.223335657048636</v>
      </c>
      <c r="AV39" s="24">
        <v>94.063484763114076</v>
      </c>
      <c r="AW39" s="24">
        <v>95.497217726163939</v>
      </c>
      <c r="AX39" s="24">
        <v>96.949366752816942</v>
      </c>
      <c r="AY39" s="24">
        <v>98.501916512110284</v>
      </c>
      <c r="AZ39" s="24">
        <v>100.18275642602973</v>
      </c>
      <c r="BA39" s="24">
        <v>101.99952062619677</v>
      </c>
      <c r="BT39" s="1" t="s">
        <v>471</v>
      </c>
    </row>
    <row r="40" spans="1:72" x14ac:dyDescent="0.2">
      <c r="A40" s="74" t="s">
        <v>225</v>
      </c>
      <c r="B40" s="76"/>
      <c r="C40" s="73">
        <f t="shared" si="19"/>
        <v>85</v>
      </c>
      <c r="D40" s="73">
        <f t="shared" si="20"/>
        <v>86</v>
      </c>
      <c r="E40" s="73">
        <f t="shared" si="21"/>
        <v>87</v>
      </c>
      <c r="F40" s="73">
        <f t="shared" si="22"/>
        <v>88</v>
      </c>
      <c r="G40" s="73">
        <f t="shared" si="23"/>
        <v>90</v>
      </c>
      <c r="H40" s="73">
        <f t="shared" si="24"/>
        <v>92</v>
      </c>
      <c r="I40" s="73">
        <f t="shared" si="25"/>
        <v>94</v>
      </c>
      <c r="J40" s="73">
        <f t="shared" si="26"/>
        <v>96</v>
      </c>
      <c r="L40" s="58" t="str">
        <f t="shared" si="29"/>
        <v>ok</v>
      </c>
      <c r="M40" s="1"/>
      <c r="N40" s="46" t="s">
        <v>225</v>
      </c>
      <c r="O40" s="12"/>
      <c r="P40" s="11">
        <f t="shared" si="11"/>
        <v>85.268585348862729</v>
      </c>
      <c r="Q40" s="11">
        <f t="shared" si="12"/>
        <v>85.934581150304126</v>
      </c>
      <c r="R40" s="11">
        <f t="shared" si="13"/>
        <v>86.8409377710326</v>
      </c>
      <c r="S40" s="11">
        <f t="shared" si="14"/>
        <v>88.284070908170165</v>
      </c>
      <c r="T40" s="11">
        <f t="shared" si="15"/>
        <v>90.007611455071199</v>
      </c>
      <c r="U40" s="11">
        <f t="shared" si="16"/>
        <v>91.954017448847779</v>
      </c>
      <c r="V40" s="11">
        <f t="shared" si="17"/>
        <v>93.942159099406993</v>
      </c>
      <c r="W40" s="11">
        <f t="shared" si="18"/>
        <v>95.982921551228785</v>
      </c>
      <c r="X40" s="11"/>
      <c r="AB40" s="1" t="s">
        <v>445</v>
      </c>
      <c r="AE40" s="1">
        <v>1</v>
      </c>
      <c r="AF40" s="24">
        <v>21.529615359133523</v>
      </c>
      <c r="AG40" s="24">
        <v>21.997561700607143</v>
      </c>
      <c r="AH40" s="24">
        <v>22.475635521558452</v>
      </c>
      <c r="AI40" s="24">
        <v>23.112152339198033</v>
      </c>
      <c r="AJ40" s="24">
        <v>23.763339804679127</v>
      </c>
      <c r="AK40" s="24">
        <v>24.433078540979153</v>
      </c>
      <c r="AL40" s="24">
        <v>25.122788288211815</v>
      </c>
      <c r="AM40" s="24">
        <v>25.833226241104413</v>
      </c>
      <c r="AP40" s="1" t="s">
        <v>490</v>
      </c>
      <c r="AQ40" s="1" t="s">
        <v>491</v>
      </c>
      <c r="AR40" s="1" t="s">
        <v>909</v>
      </c>
      <c r="AS40" s="1">
        <v>2</v>
      </c>
      <c r="AT40" s="24">
        <v>20.211284105653338</v>
      </c>
      <c r="AU40" s="24">
        <v>20.28768570318837</v>
      </c>
      <c r="AV40" s="24">
        <v>20.370236059429129</v>
      </c>
      <c r="AW40" s="24">
        <v>20.527530900929616</v>
      </c>
      <c r="AX40" s="24">
        <v>20.685741515003297</v>
      </c>
      <c r="AY40" s="24">
        <v>20.854592534213136</v>
      </c>
      <c r="AZ40" s="24">
        <v>21.037354574891967</v>
      </c>
      <c r="BA40" s="24">
        <v>21.23481258495967</v>
      </c>
      <c r="BT40" s="1" t="s">
        <v>573</v>
      </c>
    </row>
    <row r="41" spans="1:72" x14ac:dyDescent="0.2">
      <c r="A41" s="74" t="s">
        <v>962</v>
      </c>
      <c r="B41" s="76"/>
      <c r="C41" s="73">
        <f t="shared" si="19"/>
        <v>30</v>
      </c>
      <c r="D41" s="73">
        <f t="shared" si="20"/>
        <v>30</v>
      </c>
      <c r="E41" s="73">
        <f t="shared" si="21"/>
        <v>30</v>
      </c>
      <c r="F41" s="73">
        <f t="shared" si="22"/>
        <v>30</v>
      </c>
      <c r="G41" s="73">
        <f t="shared" si="23"/>
        <v>30</v>
      </c>
      <c r="H41" s="73">
        <f t="shared" si="24"/>
        <v>30</v>
      </c>
      <c r="I41" s="73">
        <f t="shared" si="25"/>
        <v>30</v>
      </c>
      <c r="J41" s="73">
        <f t="shared" si="26"/>
        <v>30</v>
      </c>
      <c r="L41" s="58" t="str">
        <f t="shared" si="29"/>
        <v>ok</v>
      </c>
      <c r="M41" s="1"/>
      <c r="N41" s="66" t="s">
        <v>962</v>
      </c>
      <c r="O41" s="12"/>
      <c r="P41" s="11">
        <f t="shared" si="11"/>
        <v>30.068441473873762</v>
      </c>
      <c r="Q41" s="11">
        <f t="shared" si="12"/>
        <v>30.068441473873762</v>
      </c>
      <c r="R41" s="11">
        <f t="shared" si="13"/>
        <v>30.068441473873762</v>
      </c>
      <c r="S41" s="11">
        <f t="shared" si="14"/>
        <v>30.068441473873762</v>
      </c>
      <c r="T41" s="11">
        <f t="shared" si="15"/>
        <v>30.068441473873762</v>
      </c>
      <c r="U41" s="11">
        <f t="shared" si="16"/>
        <v>30.068441473873762</v>
      </c>
      <c r="V41" s="11">
        <f t="shared" si="17"/>
        <v>30.068441473873762</v>
      </c>
      <c r="W41" s="11">
        <f t="shared" si="18"/>
        <v>30.068441473873762</v>
      </c>
      <c r="X41" s="11"/>
      <c r="AB41" s="1" t="s">
        <v>445</v>
      </c>
      <c r="AE41" s="1">
        <v>1</v>
      </c>
      <c r="AF41" s="24">
        <v>147.63715270840947</v>
      </c>
      <c r="AG41" s="24">
        <v>150.85935364376431</v>
      </c>
      <c r="AH41" s="24">
        <v>152.97536067982881</v>
      </c>
      <c r="AI41" s="24">
        <v>164.9377796915532</v>
      </c>
      <c r="AJ41" s="24">
        <v>167.64253626809366</v>
      </c>
      <c r="AK41" s="24">
        <v>155.778368315172</v>
      </c>
      <c r="AL41" s="24">
        <v>158.65199850862058</v>
      </c>
      <c r="AM41" s="24">
        <v>161.61721395582492</v>
      </c>
      <c r="AP41" s="1" t="s">
        <v>492</v>
      </c>
      <c r="AQ41" s="1" t="s">
        <v>909</v>
      </c>
      <c r="AR41" s="1" t="s">
        <v>909</v>
      </c>
      <c r="AS41" s="1">
        <v>1</v>
      </c>
      <c r="AT41" s="24">
        <v>56.233020714888774</v>
      </c>
      <c r="AU41" s="24">
        <v>59.75232141812134</v>
      </c>
      <c r="AV41" s="24">
        <v>101.7029951234406</v>
      </c>
      <c r="AW41" s="24">
        <v>102.37020357523132</v>
      </c>
      <c r="AX41" s="24">
        <v>103.05061402074087</v>
      </c>
      <c r="AY41" s="24">
        <v>72.623491688751315</v>
      </c>
      <c r="AZ41" s="24">
        <v>73.40342485614137</v>
      </c>
      <c r="BA41" s="24">
        <v>74.241705296470641</v>
      </c>
      <c r="BT41" s="2" t="s">
        <v>472</v>
      </c>
    </row>
    <row r="42" spans="1:72" x14ac:dyDescent="0.2">
      <c r="A42" s="74" t="s">
        <v>963</v>
      </c>
      <c r="B42" s="76"/>
      <c r="C42" s="73">
        <f t="shared" si="19"/>
        <v>30</v>
      </c>
      <c r="D42" s="73">
        <f t="shared" si="20"/>
        <v>30</v>
      </c>
      <c r="E42" s="73">
        <f t="shared" si="21"/>
        <v>30</v>
      </c>
      <c r="F42" s="73">
        <f t="shared" si="22"/>
        <v>30</v>
      </c>
      <c r="G42" s="73">
        <f t="shared" si="23"/>
        <v>30</v>
      </c>
      <c r="H42" s="73">
        <f t="shared" si="24"/>
        <v>30</v>
      </c>
      <c r="I42" s="73">
        <f t="shared" si="25"/>
        <v>30</v>
      </c>
      <c r="J42" s="73">
        <f t="shared" si="26"/>
        <v>30</v>
      </c>
      <c r="L42" s="58" t="str">
        <f t="shared" si="29"/>
        <v>ok</v>
      </c>
      <c r="M42" s="1"/>
      <c r="N42" s="66" t="s">
        <v>963</v>
      </c>
      <c r="O42" s="12"/>
      <c r="P42" s="11">
        <f t="shared" si="11"/>
        <v>30.068441473873762</v>
      </c>
      <c r="Q42" s="11">
        <f t="shared" si="12"/>
        <v>30.068441473873762</v>
      </c>
      <c r="R42" s="11">
        <f t="shared" si="13"/>
        <v>30.068441473873762</v>
      </c>
      <c r="S42" s="11">
        <f t="shared" si="14"/>
        <v>30.068441473873762</v>
      </c>
      <c r="T42" s="11">
        <f t="shared" si="15"/>
        <v>30.068441473873762</v>
      </c>
      <c r="U42" s="11">
        <f t="shared" si="16"/>
        <v>30.068441473873762</v>
      </c>
      <c r="V42" s="11">
        <f t="shared" si="17"/>
        <v>30.068441473873762</v>
      </c>
      <c r="W42" s="11">
        <f t="shared" si="18"/>
        <v>30.068441473873762</v>
      </c>
      <c r="X42" s="11"/>
      <c r="AB42" s="1" t="s">
        <v>570</v>
      </c>
      <c r="AE42" s="1">
        <v>1</v>
      </c>
      <c r="AF42" s="24">
        <v>24.921165000000002</v>
      </c>
      <c r="AG42" s="24">
        <v>24.821480340000001</v>
      </c>
      <c r="AH42" s="24">
        <v>24.697372938299999</v>
      </c>
      <c r="AI42" s="24">
        <v>24.573886073608499</v>
      </c>
      <c r="AJ42" s="24">
        <v>24.377294985019631</v>
      </c>
      <c r="AK42" s="24">
        <v>24.133522035169435</v>
      </c>
      <c r="AL42" s="24">
        <v>23.94045385888808</v>
      </c>
      <c r="AM42" s="24">
        <v>23.581347051004759</v>
      </c>
      <c r="AP42" s="1" t="s">
        <v>493</v>
      </c>
      <c r="AQ42" s="1" t="s">
        <v>909</v>
      </c>
      <c r="AR42" s="1" t="s">
        <v>909</v>
      </c>
      <c r="AS42" s="1">
        <v>1</v>
      </c>
      <c r="AT42" s="24">
        <v>488.02461980655625</v>
      </c>
      <c r="AU42" s="24">
        <v>489.33112438947529</v>
      </c>
      <c r="AV42" s="24">
        <v>490.85609553740875</v>
      </c>
      <c r="AW42" s="24">
        <v>495.64578948580368</v>
      </c>
      <c r="AX42" s="24">
        <v>500.16279899699799</v>
      </c>
      <c r="AY42" s="24">
        <v>505.01002680579904</v>
      </c>
      <c r="AZ42" s="24">
        <v>510.35899980413836</v>
      </c>
      <c r="BA42" s="24">
        <v>516.27154430923451</v>
      </c>
      <c r="BT42" s="1" t="s">
        <v>447</v>
      </c>
    </row>
    <row r="43" spans="1:72" x14ac:dyDescent="0.2">
      <c r="A43" s="74" t="s">
        <v>283</v>
      </c>
      <c r="B43" s="76"/>
      <c r="C43" s="73">
        <f t="shared" si="19"/>
        <v>15</v>
      </c>
      <c r="D43" s="73">
        <f t="shared" si="20"/>
        <v>15</v>
      </c>
      <c r="E43" s="73">
        <f t="shared" si="21"/>
        <v>15</v>
      </c>
      <c r="F43" s="73">
        <f t="shared" si="22"/>
        <v>12</v>
      </c>
      <c r="G43" s="73">
        <f t="shared" si="23"/>
        <v>12</v>
      </c>
      <c r="H43" s="73">
        <f t="shared" si="24"/>
        <v>12</v>
      </c>
      <c r="I43" s="73">
        <f t="shared" si="25"/>
        <v>12</v>
      </c>
      <c r="J43" s="73">
        <f t="shared" si="26"/>
        <v>12</v>
      </c>
      <c r="L43" s="58" t="str">
        <f t="shared" si="29"/>
        <v>ok</v>
      </c>
      <c r="M43" s="1"/>
      <c r="N43" s="46" t="s">
        <v>283</v>
      </c>
      <c r="O43" s="12"/>
      <c r="P43" s="11">
        <f t="shared" ref="P43:P74" si="30">SUMIF($AB$11:$AB$598,$N43,AF$11:AF$598)</f>
        <v>15.059666039924942</v>
      </c>
      <c r="Q43" s="11">
        <f t="shared" ref="Q43:Q74" si="31">SUMIF($AB$11:$AB$598,$N43,AG$11:AG$598)</f>
        <v>15.159666039924941</v>
      </c>
      <c r="R43" s="11">
        <f t="shared" ref="R43:R74" si="32">SUMIF($AB$11:$AB$598,$N43,AH$11:AH$598)</f>
        <v>15.159666039924941</v>
      </c>
      <c r="S43" s="11">
        <f t="shared" ref="S43:S74" si="33">SUMIF($AB$11:$AB$598,$N43,AI$11:AI$598)</f>
        <v>11.659666039924941</v>
      </c>
      <c r="T43" s="11">
        <f t="shared" ref="T43:T74" si="34">SUMIF($AB$11:$AB$598,$N43,AJ$11:AJ$598)</f>
        <v>11.659666039924941</v>
      </c>
      <c r="U43" s="11">
        <f t="shared" ref="U43:U74" si="35">SUMIF($AB$11:$AB$598,$N43,AK$11:AK$598)</f>
        <v>11.659666039924941</v>
      </c>
      <c r="V43" s="11">
        <f t="shared" ref="V43:V74" si="36">SUMIF($AB$11:$AB$598,$N43,AL$11:AL$598)</f>
        <v>11.659666039924941</v>
      </c>
      <c r="W43" s="11">
        <f t="shared" ref="W43:W74" si="37">SUMIF($AB$11:$AB$598,$N43,AM$11:AM$598)</f>
        <v>11.659666039924941</v>
      </c>
      <c r="X43" s="11"/>
      <c r="AB43" s="1" t="s">
        <v>446</v>
      </c>
      <c r="AE43" s="1">
        <v>2</v>
      </c>
      <c r="AF43" s="24">
        <v>233.75473750675488</v>
      </c>
      <c r="AG43" s="24">
        <v>232.29745122875784</v>
      </c>
      <c r="AH43" s="24">
        <v>234.55584505059227</v>
      </c>
      <c r="AI43" s="24">
        <v>240.21566025496534</v>
      </c>
      <c r="AJ43" s="24">
        <v>243.94012398815275</v>
      </c>
      <c r="AK43" s="24">
        <v>258.77456807058059</v>
      </c>
      <c r="AL43" s="24">
        <v>262.45418746890198</v>
      </c>
      <c r="AM43" s="24">
        <v>266.33193831405754</v>
      </c>
      <c r="AP43" s="1" t="s">
        <v>494</v>
      </c>
      <c r="AQ43" s="1" t="s">
        <v>909</v>
      </c>
      <c r="AR43" s="1" t="s">
        <v>909</v>
      </c>
      <c r="AS43" s="1">
        <v>1</v>
      </c>
      <c r="AT43" s="24">
        <v>854.3121381621263</v>
      </c>
      <c r="AU43" s="24">
        <v>882.09624112900644</v>
      </c>
      <c r="AV43" s="24">
        <v>890.29309428466956</v>
      </c>
      <c r="AW43" s="24">
        <v>932.09130407368514</v>
      </c>
      <c r="AX43" s="24">
        <v>940.28368965708887</v>
      </c>
      <c r="AY43" s="24">
        <v>948.84713771078975</v>
      </c>
      <c r="AZ43" s="24">
        <v>958.02864263319395</v>
      </c>
      <c r="BA43" s="24">
        <v>968.09883212642626</v>
      </c>
      <c r="BT43" s="1" t="s">
        <v>427</v>
      </c>
    </row>
    <row r="44" spans="1:72" x14ac:dyDescent="0.2">
      <c r="A44" s="74" t="s">
        <v>284</v>
      </c>
      <c r="B44" s="76"/>
      <c r="C44" s="73">
        <f t="shared" si="19"/>
        <v>12</v>
      </c>
      <c r="D44" s="73">
        <f t="shared" si="20"/>
        <v>12</v>
      </c>
      <c r="E44" s="73">
        <f t="shared" si="21"/>
        <v>12</v>
      </c>
      <c r="F44" s="73">
        <f t="shared" si="22"/>
        <v>9</v>
      </c>
      <c r="G44" s="73">
        <f t="shared" si="23"/>
        <v>9</v>
      </c>
      <c r="H44" s="73">
        <f t="shared" si="24"/>
        <v>9</v>
      </c>
      <c r="I44" s="73">
        <f t="shared" si="25"/>
        <v>9</v>
      </c>
      <c r="J44" s="73">
        <f t="shared" si="26"/>
        <v>9</v>
      </c>
      <c r="L44" s="58" t="str">
        <f t="shared" si="29"/>
        <v>ok</v>
      </c>
      <c r="M44" s="1"/>
      <c r="N44" s="46" t="s">
        <v>284</v>
      </c>
      <c r="O44" s="12"/>
      <c r="P44" s="11">
        <f t="shared" si="30"/>
        <v>12.159666039924941</v>
      </c>
      <c r="Q44" s="11">
        <f t="shared" si="31"/>
        <v>12.159666039924941</v>
      </c>
      <c r="R44" s="11">
        <f t="shared" si="32"/>
        <v>12.159666039924941</v>
      </c>
      <c r="S44" s="11">
        <f t="shared" si="33"/>
        <v>8.6596660399249412</v>
      </c>
      <c r="T44" s="11">
        <f t="shared" si="34"/>
        <v>8.6596660399249412</v>
      </c>
      <c r="U44" s="11">
        <f t="shared" si="35"/>
        <v>8.6596660399249412</v>
      </c>
      <c r="V44" s="11">
        <f t="shared" si="36"/>
        <v>8.6596660399249412</v>
      </c>
      <c r="W44" s="11">
        <f t="shared" si="37"/>
        <v>8.6596660399249412</v>
      </c>
      <c r="X44" s="11"/>
      <c r="AB44" s="1" t="s">
        <v>493</v>
      </c>
      <c r="AE44" s="1">
        <v>1</v>
      </c>
      <c r="AF44" s="24">
        <v>488.02461980655625</v>
      </c>
      <c r="AG44" s="24">
        <v>489.33112438947529</v>
      </c>
      <c r="AH44" s="24">
        <v>490.85609553740875</v>
      </c>
      <c r="AI44" s="24">
        <v>495.64578948580368</v>
      </c>
      <c r="AJ44" s="24">
        <v>500.16279899699799</v>
      </c>
      <c r="AK44" s="24">
        <v>505.01002680579904</v>
      </c>
      <c r="AL44" s="24">
        <v>510.35899980413836</v>
      </c>
      <c r="AM44" s="24">
        <v>516.27154430923451</v>
      </c>
      <c r="AP44" s="1" t="s">
        <v>495</v>
      </c>
      <c r="AQ44" s="1" t="s">
        <v>909</v>
      </c>
      <c r="AR44" s="1" t="s">
        <v>909</v>
      </c>
      <c r="AS44" s="1">
        <v>1</v>
      </c>
      <c r="AT44" s="24">
        <v>144.5545171834988</v>
      </c>
      <c r="AU44" s="24">
        <v>144.98793990755033</v>
      </c>
      <c r="AV44" s="24">
        <v>145.49634926206059</v>
      </c>
      <c r="AW44" s="24">
        <v>146.97748518688161</v>
      </c>
      <c r="AX44" s="24">
        <v>148.39803191429198</v>
      </c>
      <c r="AY44" s="24">
        <v>149.9333581773912</v>
      </c>
      <c r="AZ44" s="24">
        <v>151.63525474228277</v>
      </c>
      <c r="BA44" s="24">
        <v>153.52331811505988</v>
      </c>
      <c r="BT44" s="1" t="s">
        <v>575</v>
      </c>
    </row>
    <row r="45" spans="1:72" x14ac:dyDescent="0.2">
      <c r="A45" s="74" t="s">
        <v>701</v>
      </c>
      <c r="B45" s="76"/>
      <c r="C45" s="73">
        <f t="shared" si="19"/>
        <v>0</v>
      </c>
      <c r="D45" s="73">
        <f t="shared" si="20"/>
        <v>0</v>
      </c>
      <c r="E45" s="73">
        <f t="shared" si="21"/>
        <v>0</v>
      </c>
      <c r="F45" s="73">
        <f t="shared" si="22"/>
        <v>0</v>
      </c>
      <c r="G45" s="73">
        <f t="shared" si="23"/>
        <v>0</v>
      </c>
      <c r="H45" s="73">
        <f t="shared" si="24"/>
        <v>0</v>
      </c>
      <c r="I45" s="73">
        <f t="shared" si="25"/>
        <v>0</v>
      </c>
      <c r="J45" s="73">
        <f t="shared" si="26"/>
        <v>0</v>
      </c>
      <c r="L45" s="58" t="str">
        <f t="shared" si="29"/>
        <v>ok</v>
      </c>
      <c r="M45" s="1"/>
      <c r="N45" s="46" t="s">
        <v>701</v>
      </c>
      <c r="O45" s="12"/>
      <c r="P45" s="11">
        <f t="shared" si="30"/>
        <v>0</v>
      </c>
      <c r="Q45" s="11">
        <f t="shared" si="31"/>
        <v>0</v>
      </c>
      <c r="R45" s="11">
        <f t="shared" si="32"/>
        <v>0</v>
      </c>
      <c r="S45" s="11">
        <f t="shared" si="33"/>
        <v>0</v>
      </c>
      <c r="T45" s="11">
        <f t="shared" si="34"/>
        <v>0</v>
      </c>
      <c r="U45" s="11">
        <f t="shared" si="35"/>
        <v>0</v>
      </c>
      <c r="V45" s="11">
        <f t="shared" si="36"/>
        <v>0</v>
      </c>
      <c r="W45" s="11">
        <f t="shared" si="37"/>
        <v>0</v>
      </c>
      <c r="X45" s="11"/>
      <c r="AB45" s="1" t="s">
        <v>286</v>
      </c>
      <c r="AE45" s="1">
        <v>2</v>
      </c>
      <c r="AF45" s="24">
        <v>11.921884474094544</v>
      </c>
      <c r="AG45" s="24">
        <v>11.921884474094544</v>
      </c>
      <c r="AH45" s="24">
        <v>11.921884474094544</v>
      </c>
      <c r="AI45" s="24">
        <v>11.921884474094544</v>
      </c>
      <c r="AJ45" s="24">
        <v>11.921884474094544</v>
      </c>
      <c r="AK45" s="24">
        <v>11.921884474094544</v>
      </c>
      <c r="AL45" s="24">
        <v>11.921884474094544</v>
      </c>
      <c r="AM45" s="24">
        <v>11.921884474094544</v>
      </c>
      <c r="AP45" s="1" t="s">
        <v>495</v>
      </c>
      <c r="AQ45" s="1" t="s">
        <v>909</v>
      </c>
      <c r="AR45" s="1" t="s">
        <v>909</v>
      </c>
      <c r="AS45" s="1">
        <v>1</v>
      </c>
      <c r="AT45" s="24">
        <v>124.73621963732833</v>
      </c>
      <c r="AU45" s="24">
        <v>125.24108381025101</v>
      </c>
      <c r="AV45" s="24">
        <v>125.83495096520249</v>
      </c>
      <c r="AW45" s="24">
        <v>127.35377852784582</v>
      </c>
      <c r="AX45" s="24">
        <v>128.76911672887837</v>
      </c>
      <c r="AY45" s="24">
        <v>130.30090324783754</v>
      </c>
      <c r="AZ45" s="24">
        <v>132.01119833907646</v>
      </c>
      <c r="BA45" s="24">
        <v>133.92227554641224</v>
      </c>
      <c r="BT45" s="1" t="s">
        <v>576</v>
      </c>
    </row>
    <row r="46" spans="1:72" x14ac:dyDescent="0.2">
      <c r="A46" s="74" t="s">
        <v>285</v>
      </c>
      <c r="B46" s="76"/>
      <c r="C46" s="73">
        <f t="shared" si="19"/>
        <v>30</v>
      </c>
      <c r="D46" s="73">
        <f t="shared" si="20"/>
        <v>30</v>
      </c>
      <c r="E46" s="73">
        <f t="shared" si="21"/>
        <v>30</v>
      </c>
      <c r="F46" s="73">
        <f t="shared" si="22"/>
        <v>30</v>
      </c>
      <c r="G46" s="73">
        <f t="shared" si="23"/>
        <v>30</v>
      </c>
      <c r="H46" s="73">
        <f t="shared" si="24"/>
        <v>30</v>
      </c>
      <c r="I46" s="73">
        <f t="shared" si="25"/>
        <v>30</v>
      </c>
      <c r="J46" s="73">
        <f t="shared" si="26"/>
        <v>30</v>
      </c>
      <c r="L46" s="58" t="str">
        <f t="shared" si="29"/>
        <v>ok</v>
      </c>
      <c r="M46" s="1"/>
      <c r="N46" s="46" t="s">
        <v>285</v>
      </c>
      <c r="O46" s="12"/>
      <c r="P46" s="11">
        <f t="shared" si="30"/>
        <v>30.365532375921713</v>
      </c>
      <c r="Q46" s="11">
        <f t="shared" si="31"/>
        <v>30.365532375921713</v>
      </c>
      <c r="R46" s="11">
        <f t="shared" si="32"/>
        <v>30.365532375921713</v>
      </c>
      <c r="S46" s="11">
        <f t="shared" si="33"/>
        <v>30.365532375921713</v>
      </c>
      <c r="T46" s="11">
        <f t="shared" si="34"/>
        <v>30.365532375921713</v>
      </c>
      <c r="U46" s="11">
        <f t="shared" si="35"/>
        <v>30.365532375921713</v>
      </c>
      <c r="V46" s="11">
        <f t="shared" si="36"/>
        <v>30.365532375921713</v>
      </c>
      <c r="W46" s="11">
        <f t="shared" si="37"/>
        <v>30.365532375921713</v>
      </c>
      <c r="X46" s="11"/>
      <c r="AB46" s="1" t="s">
        <v>287</v>
      </c>
      <c r="AE46" s="1">
        <v>2</v>
      </c>
      <c r="AF46" s="24">
        <v>11.921884474094544</v>
      </c>
      <c r="AG46" s="24">
        <v>11.921884474094544</v>
      </c>
      <c r="AH46" s="24">
        <v>11.921884474094544</v>
      </c>
      <c r="AI46" s="24">
        <v>11.921884474094544</v>
      </c>
      <c r="AJ46" s="24">
        <v>11.921884474094544</v>
      </c>
      <c r="AK46" s="24">
        <v>11.921884474094544</v>
      </c>
      <c r="AL46" s="24">
        <v>11.921884474094544</v>
      </c>
      <c r="AM46" s="24">
        <v>11.921884474094544</v>
      </c>
      <c r="AP46" s="1" t="s">
        <v>497</v>
      </c>
      <c r="AQ46" s="1" t="s">
        <v>909</v>
      </c>
      <c r="AR46" s="1" t="s">
        <v>909</v>
      </c>
      <c r="AS46" s="1">
        <v>1</v>
      </c>
      <c r="AT46" s="24">
        <v>151.28513940636896</v>
      </c>
      <c r="AU46" s="24">
        <v>151.62430030790924</v>
      </c>
      <c r="AV46" s="24">
        <v>152.01158646002477</v>
      </c>
      <c r="AW46" s="24">
        <v>156.46726583087235</v>
      </c>
      <c r="AX46" s="24">
        <v>162.91550711684542</v>
      </c>
      <c r="AY46" s="24">
        <v>166.40470189121524</v>
      </c>
      <c r="AZ46" s="24">
        <v>168.03948783906463</v>
      </c>
      <c r="BA46" s="24">
        <v>169.81719896601942</v>
      </c>
      <c r="BT46" s="1" t="s">
        <v>290</v>
      </c>
    </row>
    <row r="47" spans="1:72" x14ac:dyDescent="0.2">
      <c r="A47" s="74" t="s">
        <v>466</v>
      </c>
      <c r="B47" s="76"/>
      <c r="C47" s="73">
        <f t="shared" si="19"/>
        <v>172</v>
      </c>
      <c r="D47" s="73">
        <f t="shared" si="20"/>
        <v>174</v>
      </c>
      <c r="E47" s="73">
        <f t="shared" si="21"/>
        <v>174</v>
      </c>
      <c r="F47" s="73">
        <f t="shared" si="22"/>
        <v>176</v>
      </c>
      <c r="G47" s="73">
        <f t="shared" si="23"/>
        <v>178</v>
      </c>
      <c r="H47" s="73">
        <f t="shared" si="24"/>
        <v>179</v>
      </c>
      <c r="I47" s="73">
        <f t="shared" si="25"/>
        <v>181</v>
      </c>
      <c r="J47" s="73">
        <f t="shared" si="26"/>
        <v>183</v>
      </c>
      <c r="L47" s="58" t="str">
        <f t="shared" si="29"/>
        <v>ok</v>
      </c>
      <c r="M47" s="1"/>
      <c r="N47" s="46" t="s">
        <v>466</v>
      </c>
      <c r="O47" s="12"/>
      <c r="P47" s="11">
        <f t="shared" si="30"/>
        <v>172.34832877409977</v>
      </c>
      <c r="Q47" s="11">
        <f t="shared" si="31"/>
        <v>173.56728381890244</v>
      </c>
      <c r="R47" s="11">
        <f t="shared" si="32"/>
        <v>174.44478047269394</v>
      </c>
      <c r="S47" s="11">
        <f t="shared" si="33"/>
        <v>176.01530773155292</v>
      </c>
      <c r="T47" s="11">
        <f t="shared" si="34"/>
        <v>177.60887968192031</v>
      </c>
      <c r="U47" s="11">
        <f t="shared" si="35"/>
        <v>179.30737459863053</v>
      </c>
      <c r="V47" s="11">
        <f t="shared" si="36"/>
        <v>181.13946663782625</v>
      </c>
      <c r="W47" s="11">
        <f t="shared" si="37"/>
        <v>183.1129527229503</v>
      </c>
      <c r="X47" s="11"/>
      <c r="AB47" s="1" t="s">
        <v>234</v>
      </c>
      <c r="AE47" s="1">
        <v>1</v>
      </c>
      <c r="AF47" s="24">
        <v>330.6</v>
      </c>
      <c r="AG47" s="24">
        <v>345.6</v>
      </c>
      <c r="AH47" s="24">
        <v>364.6</v>
      </c>
      <c r="AI47" s="24">
        <v>388.7</v>
      </c>
      <c r="AJ47" s="24">
        <v>404.2</v>
      </c>
      <c r="AK47" s="24">
        <v>419.5</v>
      </c>
      <c r="AL47" s="24">
        <v>429.2</v>
      </c>
      <c r="AM47" s="24">
        <v>438.5</v>
      </c>
      <c r="AP47" s="1" t="s">
        <v>496</v>
      </c>
      <c r="AQ47" s="1" t="s">
        <v>909</v>
      </c>
      <c r="AR47" s="1" t="s">
        <v>909</v>
      </c>
      <c r="AS47" s="1">
        <v>1</v>
      </c>
      <c r="AT47" s="24">
        <v>123.83024753917401</v>
      </c>
      <c r="AU47" s="24">
        <v>158.44084549123048</v>
      </c>
      <c r="AV47" s="24">
        <v>160.72732603132584</v>
      </c>
      <c r="AW47" s="24">
        <v>141.89999999999998</v>
      </c>
      <c r="AX47" s="24">
        <v>144.61798853268471</v>
      </c>
      <c r="AY47" s="24">
        <v>147.00972533051271</v>
      </c>
      <c r="AZ47" s="24">
        <v>149.46291564268989</v>
      </c>
      <c r="BA47" s="24">
        <v>151.98309962199539</v>
      </c>
      <c r="BT47" s="1" t="s">
        <v>536</v>
      </c>
    </row>
    <row r="48" spans="1:72" x14ac:dyDescent="0.2">
      <c r="A48" s="74" t="s">
        <v>445</v>
      </c>
      <c r="B48" s="76"/>
      <c r="C48" s="73">
        <f t="shared" si="19"/>
        <v>169</v>
      </c>
      <c r="D48" s="73">
        <f t="shared" si="20"/>
        <v>173</v>
      </c>
      <c r="E48" s="73">
        <f t="shared" si="21"/>
        <v>175</v>
      </c>
      <c r="F48" s="73">
        <f t="shared" si="22"/>
        <v>188</v>
      </c>
      <c r="G48" s="73">
        <f t="shared" si="23"/>
        <v>191</v>
      </c>
      <c r="H48" s="73">
        <f t="shared" si="24"/>
        <v>180</v>
      </c>
      <c r="I48" s="73">
        <f t="shared" si="25"/>
        <v>184</v>
      </c>
      <c r="J48" s="73">
        <f t="shared" si="26"/>
        <v>187</v>
      </c>
      <c r="L48" s="58" t="str">
        <f t="shared" si="29"/>
        <v>ok</v>
      </c>
      <c r="M48" s="1"/>
      <c r="N48" s="46" t="s">
        <v>445</v>
      </c>
      <c r="O48" s="12"/>
      <c r="P48" s="11">
        <f t="shared" si="30"/>
        <v>169.16676806754299</v>
      </c>
      <c r="Q48" s="11">
        <f t="shared" si="31"/>
        <v>172.85691534437146</v>
      </c>
      <c r="R48" s="11">
        <f t="shared" si="32"/>
        <v>175.45099620138726</v>
      </c>
      <c r="S48" s="11">
        <f t="shared" si="33"/>
        <v>188.04993203075122</v>
      </c>
      <c r="T48" s="11">
        <f t="shared" si="34"/>
        <v>191.4058760727728</v>
      </c>
      <c r="U48" s="11">
        <f t="shared" si="35"/>
        <v>180.21144685615116</v>
      </c>
      <c r="V48" s="11">
        <f t="shared" si="36"/>
        <v>183.77478679683239</v>
      </c>
      <c r="W48" s="11">
        <f t="shared" si="37"/>
        <v>187.45044019692932</v>
      </c>
      <c r="X48" s="11"/>
      <c r="AB48" s="1" t="s">
        <v>237</v>
      </c>
      <c r="AE48" s="1">
        <v>2</v>
      </c>
      <c r="AF48" s="24">
        <v>85.6</v>
      </c>
      <c r="AG48" s="24">
        <v>93</v>
      </c>
      <c r="AH48" s="24">
        <v>94.65</v>
      </c>
      <c r="AI48" s="24">
        <v>96.6</v>
      </c>
      <c r="AJ48" s="24">
        <v>98.6</v>
      </c>
      <c r="AK48" s="24">
        <v>101.2</v>
      </c>
      <c r="AL48" s="24">
        <v>103.65</v>
      </c>
      <c r="AM48" s="24">
        <v>106.05</v>
      </c>
      <c r="AP48" s="1" t="s">
        <v>496</v>
      </c>
      <c r="AQ48" s="1" t="s">
        <v>909</v>
      </c>
      <c r="AR48" s="1" t="s">
        <v>909</v>
      </c>
      <c r="AS48" s="1">
        <v>1</v>
      </c>
      <c r="AT48" s="24">
        <v>-23.148078494728605</v>
      </c>
      <c r="AU48" s="24">
        <v>10.151921505271392</v>
      </c>
      <c r="AV48" s="24">
        <v>10.651921505271392</v>
      </c>
      <c r="AW48" s="24">
        <v>34.299999999999997</v>
      </c>
      <c r="AX48" s="24">
        <v>34.799999999999997</v>
      </c>
      <c r="AY48" s="24">
        <v>35.299999999999997</v>
      </c>
      <c r="AZ48" s="24">
        <v>35.799999999999997</v>
      </c>
      <c r="BA48" s="24">
        <v>36.299999999999997</v>
      </c>
      <c r="BT48" s="1" t="s">
        <v>577</v>
      </c>
    </row>
    <row r="49" spans="1:72" x14ac:dyDescent="0.2">
      <c r="A49" s="74" t="s">
        <v>653</v>
      </c>
      <c r="B49" s="76"/>
      <c r="C49" s="73">
        <f t="shared" si="19"/>
        <v>0</v>
      </c>
      <c r="D49" s="73">
        <f t="shared" si="20"/>
        <v>0</v>
      </c>
      <c r="E49" s="73">
        <f t="shared" si="21"/>
        <v>0</v>
      </c>
      <c r="F49" s="73">
        <f t="shared" si="22"/>
        <v>0</v>
      </c>
      <c r="G49" s="73">
        <f t="shared" si="23"/>
        <v>0</v>
      </c>
      <c r="H49" s="73">
        <f t="shared" si="24"/>
        <v>0</v>
      </c>
      <c r="I49" s="73">
        <f t="shared" si="25"/>
        <v>0</v>
      </c>
      <c r="J49" s="73">
        <f t="shared" si="26"/>
        <v>0</v>
      </c>
      <c r="L49" s="58" t="str">
        <f t="shared" si="29"/>
        <v>ok</v>
      </c>
      <c r="M49" s="1"/>
      <c r="N49" s="46" t="s">
        <v>653</v>
      </c>
      <c r="O49" s="12"/>
      <c r="P49" s="11">
        <f t="shared" si="30"/>
        <v>0</v>
      </c>
      <c r="Q49" s="11">
        <f t="shared" si="31"/>
        <v>0</v>
      </c>
      <c r="R49" s="11">
        <f t="shared" si="32"/>
        <v>0</v>
      </c>
      <c r="S49" s="11">
        <f t="shared" si="33"/>
        <v>0</v>
      </c>
      <c r="T49" s="11">
        <f t="shared" si="34"/>
        <v>0</v>
      </c>
      <c r="U49" s="11">
        <f t="shared" si="35"/>
        <v>0</v>
      </c>
      <c r="V49" s="11">
        <f t="shared" si="36"/>
        <v>0</v>
      </c>
      <c r="W49" s="11">
        <f t="shared" si="37"/>
        <v>0</v>
      </c>
      <c r="X49" s="11"/>
      <c r="AB49" s="1" t="s">
        <v>238</v>
      </c>
      <c r="AE49" s="1">
        <v>2</v>
      </c>
      <c r="AF49" s="24">
        <v>85.6</v>
      </c>
      <c r="AG49" s="24">
        <v>93</v>
      </c>
      <c r="AH49" s="24">
        <v>94.65</v>
      </c>
      <c r="AI49" s="24">
        <v>96.6</v>
      </c>
      <c r="AJ49" s="24">
        <v>98.6</v>
      </c>
      <c r="AK49" s="24">
        <v>101.2</v>
      </c>
      <c r="AL49" s="24">
        <v>103.65</v>
      </c>
      <c r="AM49" s="24">
        <v>106.05</v>
      </c>
      <c r="AP49" s="1" t="s">
        <v>498</v>
      </c>
      <c r="AQ49" s="1" t="s">
        <v>909</v>
      </c>
      <c r="AR49" s="1" t="s">
        <v>909</v>
      </c>
      <c r="AS49" s="1">
        <v>1</v>
      </c>
      <c r="AT49" s="24">
        <v>90.147907837376408</v>
      </c>
      <c r="AU49" s="24">
        <v>90.587656087850732</v>
      </c>
      <c r="AV49" s="24">
        <v>92.898970033354757</v>
      </c>
      <c r="AW49" s="24">
        <v>95.524594085557013</v>
      </c>
      <c r="AX49" s="24">
        <v>96.868140243751427</v>
      </c>
      <c r="AY49" s="24">
        <v>98.012093230153965</v>
      </c>
      <c r="AZ49" s="24">
        <v>99.297476830229982</v>
      </c>
      <c r="BA49" s="24">
        <v>100.74403593698126</v>
      </c>
      <c r="BT49" s="1" t="s">
        <v>475</v>
      </c>
    </row>
    <row r="50" spans="1:72" x14ac:dyDescent="0.2">
      <c r="A50" s="74" t="s">
        <v>570</v>
      </c>
      <c r="B50" s="76"/>
      <c r="C50" s="73">
        <f t="shared" si="19"/>
        <v>25</v>
      </c>
      <c r="D50" s="73">
        <f t="shared" si="20"/>
        <v>25</v>
      </c>
      <c r="E50" s="73">
        <f t="shared" si="21"/>
        <v>25</v>
      </c>
      <c r="F50" s="73">
        <f t="shared" si="22"/>
        <v>25</v>
      </c>
      <c r="G50" s="73">
        <f t="shared" si="23"/>
        <v>24</v>
      </c>
      <c r="H50" s="73">
        <f t="shared" si="24"/>
        <v>24</v>
      </c>
      <c r="I50" s="73">
        <f t="shared" si="25"/>
        <v>24</v>
      </c>
      <c r="J50" s="73">
        <f t="shared" si="26"/>
        <v>24</v>
      </c>
      <c r="L50" s="58" t="str">
        <f t="shared" si="29"/>
        <v>ok</v>
      </c>
      <c r="M50" s="1"/>
      <c r="N50" s="46" t="s">
        <v>570</v>
      </c>
      <c r="O50" s="12"/>
      <c r="P50" s="11">
        <f t="shared" si="30"/>
        <v>24.921165000000002</v>
      </c>
      <c r="Q50" s="11">
        <f t="shared" si="31"/>
        <v>24.821480340000001</v>
      </c>
      <c r="R50" s="11">
        <f t="shared" si="32"/>
        <v>24.697372938299999</v>
      </c>
      <c r="S50" s="11">
        <f t="shared" si="33"/>
        <v>24.573886073608499</v>
      </c>
      <c r="T50" s="11">
        <f t="shared" si="34"/>
        <v>24.377294985019631</v>
      </c>
      <c r="U50" s="11">
        <f t="shared" si="35"/>
        <v>24.133522035169435</v>
      </c>
      <c r="V50" s="11">
        <f t="shared" si="36"/>
        <v>23.94045385888808</v>
      </c>
      <c r="W50" s="11">
        <f t="shared" si="37"/>
        <v>23.581347051004759</v>
      </c>
      <c r="X50" s="11"/>
      <c r="AB50" s="1" t="s">
        <v>403</v>
      </c>
      <c r="AE50" s="1">
        <v>1</v>
      </c>
      <c r="AF50" s="24">
        <v>178.64711698100479</v>
      </c>
      <c r="AG50" s="24">
        <v>190.54838854628565</v>
      </c>
      <c r="AH50" s="24">
        <v>193.69243695729935</v>
      </c>
      <c r="AI50" s="24">
        <v>197.25637779731366</v>
      </c>
      <c r="AJ50" s="24">
        <v>201.14232843992076</v>
      </c>
      <c r="AK50" s="24">
        <v>205.6088777206684</v>
      </c>
      <c r="AL50" s="24">
        <v>210.17339480606725</v>
      </c>
      <c r="AM50" s="24">
        <v>214.79720949180074</v>
      </c>
      <c r="AP50" s="1" t="s">
        <v>499</v>
      </c>
      <c r="AQ50" s="1" t="s">
        <v>909</v>
      </c>
      <c r="AR50" s="1" t="s">
        <v>909</v>
      </c>
      <c r="AS50" s="1">
        <v>1</v>
      </c>
      <c r="AT50" s="24">
        <v>8.472809759025095</v>
      </c>
      <c r="AU50" s="24">
        <v>11.472809759025095</v>
      </c>
      <c r="AV50" s="24">
        <v>14.472809759025095</v>
      </c>
      <c r="AW50" s="24">
        <v>17.472809759025097</v>
      </c>
      <c r="AX50" s="24">
        <v>20.472809759025097</v>
      </c>
      <c r="AY50" s="24">
        <v>23.472809759025097</v>
      </c>
      <c r="AZ50" s="24">
        <v>23.472809759025097</v>
      </c>
      <c r="BA50" s="24">
        <v>23.472809759025097</v>
      </c>
      <c r="BT50" s="1" t="s">
        <v>251</v>
      </c>
    </row>
    <row r="51" spans="1:72" x14ac:dyDescent="0.2">
      <c r="A51" s="79" t="s">
        <v>987</v>
      </c>
      <c r="B51" s="76"/>
      <c r="C51" s="73">
        <f t="shared" si="19"/>
        <v>0</v>
      </c>
      <c r="D51" s="73">
        <f t="shared" si="20"/>
        <v>0</v>
      </c>
      <c r="E51" s="73">
        <f t="shared" si="21"/>
        <v>0</v>
      </c>
      <c r="F51" s="73">
        <f t="shared" si="22"/>
        <v>0</v>
      </c>
      <c r="G51" s="73">
        <f t="shared" si="23"/>
        <v>0</v>
      </c>
      <c r="H51" s="73">
        <f t="shared" si="24"/>
        <v>0</v>
      </c>
      <c r="I51" s="73">
        <f t="shared" si="25"/>
        <v>0</v>
      </c>
      <c r="J51" s="73">
        <f t="shared" si="26"/>
        <v>0</v>
      </c>
      <c r="L51" s="58" t="str">
        <f t="shared" si="29"/>
        <v>ok</v>
      </c>
      <c r="M51" s="1"/>
      <c r="N51" s="47" t="s">
        <v>987</v>
      </c>
      <c r="O51" s="12"/>
      <c r="P51" s="11">
        <f t="shared" si="30"/>
        <v>0</v>
      </c>
      <c r="Q51" s="11">
        <f t="shared" si="31"/>
        <v>0</v>
      </c>
      <c r="R51" s="11">
        <f t="shared" si="32"/>
        <v>0</v>
      </c>
      <c r="S51" s="11">
        <f t="shared" si="33"/>
        <v>0</v>
      </c>
      <c r="T51" s="11">
        <f t="shared" si="34"/>
        <v>0</v>
      </c>
      <c r="U51" s="11">
        <f t="shared" si="35"/>
        <v>0</v>
      </c>
      <c r="V51" s="11">
        <f t="shared" si="36"/>
        <v>0</v>
      </c>
      <c r="W51" s="11">
        <f t="shared" si="37"/>
        <v>0</v>
      </c>
      <c r="X51" s="11"/>
      <c r="AB51" s="1" t="s">
        <v>250</v>
      </c>
      <c r="AE51" s="1">
        <v>1</v>
      </c>
      <c r="AF51" s="24">
        <v>466.3</v>
      </c>
      <c r="AG51" s="24">
        <v>473.8</v>
      </c>
      <c r="AH51" s="24">
        <v>481</v>
      </c>
      <c r="AI51" s="24">
        <v>488.3</v>
      </c>
      <c r="AJ51" s="24">
        <v>497.5</v>
      </c>
      <c r="AK51" s="24">
        <v>507.8</v>
      </c>
      <c r="AL51" s="24">
        <v>518.6</v>
      </c>
      <c r="AM51" s="24">
        <v>530.5</v>
      </c>
      <c r="AP51" s="1" t="s">
        <v>500</v>
      </c>
      <c r="AQ51" s="1" t="s">
        <v>909</v>
      </c>
      <c r="AR51" s="1" t="s">
        <v>909</v>
      </c>
      <c r="AS51" s="1">
        <v>1</v>
      </c>
      <c r="AT51" s="24">
        <v>364.97961208523213</v>
      </c>
      <c r="AU51" s="24">
        <v>360.3520812149518</v>
      </c>
      <c r="AV51" s="24">
        <v>361.44877747558957</v>
      </c>
      <c r="AW51" s="24">
        <v>319.65056768657405</v>
      </c>
      <c r="AX51" s="24">
        <v>323.03392480721044</v>
      </c>
      <c r="AY51" s="24">
        <v>326.6555853262696</v>
      </c>
      <c r="AZ51" s="24">
        <v>330.59741253981724</v>
      </c>
      <c r="BA51" s="24">
        <v>334.88715786201885</v>
      </c>
      <c r="BT51" s="1" t="s">
        <v>249</v>
      </c>
    </row>
    <row r="52" spans="1:72" x14ac:dyDescent="0.2">
      <c r="A52" s="79" t="s">
        <v>893</v>
      </c>
      <c r="B52" s="75"/>
      <c r="C52" s="73">
        <f t="shared" si="19"/>
        <v>0</v>
      </c>
      <c r="D52" s="73">
        <f t="shared" si="20"/>
        <v>0</v>
      </c>
      <c r="E52" s="73">
        <f t="shared" si="21"/>
        <v>0</v>
      </c>
      <c r="F52" s="73">
        <f t="shared" si="22"/>
        <v>0</v>
      </c>
      <c r="G52" s="73">
        <f t="shared" si="23"/>
        <v>0</v>
      </c>
      <c r="H52" s="73">
        <f t="shared" si="24"/>
        <v>0</v>
      </c>
      <c r="I52" s="73">
        <f t="shared" si="25"/>
        <v>0</v>
      </c>
      <c r="J52" s="73">
        <f t="shared" si="26"/>
        <v>0</v>
      </c>
      <c r="L52" s="58" t="str">
        <f t="shared" si="29"/>
        <v>ok</v>
      </c>
      <c r="M52" s="1"/>
      <c r="N52" s="47" t="s">
        <v>893</v>
      </c>
      <c r="O52" s="10"/>
      <c r="P52" s="11">
        <f t="shared" si="30"/>
        <v>0</v>
      </c>
      <c r="Q52" s="11">
        <f t="shared" si="31"/>
        <v>0</v>
      </c>
      <c r="R52" s="11">
        <f t="shared" si="32"/>
        <v>0</v>
      </c>
      <c r="S52" s="11">
        <f t="shared" si="33"/>
        <v>0</v>
      </c>
      <c r="T52" s="11">
        <f t="shared" si="34"/>
        <v>0</v>
      </c>
      <c r="U52" s="11">
        <f t="shared" si="35"/>
        <v>0</v>
      </c>
      <c r="V52" s="11">
        <f t="shared" si="36"/>
        <v>0</v>
      </c>
      <c r="W52" s="11">
        <f t="shared" si="37"/>
        <v>0</v>
      </c>
      <c r="X52" s="11"/>
      <c r="AB52" s="2" t="s">
        <v>264</v>
      </c>
      <c r="AE52" s="1">
        <v>1</v>
      </c>
      <c r="AF52" s="24">
        <v>79.880615455425698</v>
      </c>
      <c r="AG52" s="24">
        <v>80.271792237084213</v>
      </c>
      <c r="AH52" s="24">
        <v>80.664924902651038</v>
      </c>
      <c r="AI52" s="24">
        <v>81.060023231545671</v>
      </c>
      <c r="AJ52" s="24">
        <v>81.457097052084805</v>
      </c>
      <c r="AK52" s="24">
        <v>81.856156241726637</v>
      </c>
      <c r="AL52" s="24">
        <v>82.257210727316675</v>
      </c>
      <c r="AM52" s="24">
        <v>82.660270485334621</v>
      </c>
      <c r="AP52" s="1" t="s">
        <v>501</v>
      </c>
      <c r="AQ52" s="1" t="s">
        <v>909</v>
      </c>
      <c r="AR52" s="1" t="s">
        <v>909</v>
      </c>
      <c r="AS52" s="1">
        <v>1</v>
      </c>
      <c r="AT52" s="24">
        <v>403.68274180046069</v>
      </c>
      <c r="AU52" s="24">
        <v>405.82197721673396</v>
      </c>
      <c r="AV52" s="24">
        <v>411.28051697395915</v>
      </c>
      <c r="AW52" s="24">
        <v>417.40071065524404</v>
      </c>
      <c r="AX52" s="24">
        <v>423.44907128457123</v>
      </c>
      <c r="AY52" s="24">
        <v>428.40139270272749</v>
      </c>
      <c r="AZ52" s="24">
        <v>437.11844527040745</v>
      </c>
      <c r="BA52" s="24">
        <v>443.17244932516041</v>
      </c>
      <c r="BT52" s="1" t="s">
        <v>578</v>
      </c>
    </row>
    <row r="53" spans="1:72" x14ac:dyDescent="0.2">
      <c r="A53" s="74" t="s">
        <v>894</v>
      </c>
      <c r="B53" s="76"/>
      <c r="C53" s="73">
        <f t="shared" si="19"/>
        <v>0</v>
      </c>
      <c r="D53" s="73">
        <f t="shared" si="20"/>
        <v>0</v>
      </c>
      <c r="E53" s="73">
        <f t="shared" si="21"/>
        <v>0</v>
      </c>
      <c r="F53" s="73">
        <f t="shared" si="22"/>
        <v>0</v>
      </c>
      <c r="G53" s="73">
        <f t="shared" si="23"/>
        <v>0</v>
      </c>
      <c r="H53" s="73">
        <f t="shared" si="24"/>
        <v>0</v>
      </c>
      <c r="I53" s="73">
        <f t="shared" si="25"/>
        <v>0</v>
      </c>
      <c r="J53" s="73">
        <f t="shared" si="26"/>
        <v>0</v>
      </c>
      <c r="L53" s="58" t="str">
        <f t="shared" si="29"/>
        <v>ok</v>
      </c>
      <c r="M53" s="1"/>
      <c r="N53" s="46" t="s">
        <v>894</v>
      </c>
      <c r="O53" s="12"/>
      <c r="P53" s="11">
        <f t="shared" si="30"/>
        <v>0</v>
      </c>
      <c r="Q53" s="11">
        <f t="shared" si="31"/>
        <v>0</v>
      </c>
      <c r="R53" s="11">
        <f t="shared" si="32"/>
        <v>0</v>
      </c>
      <c r="S53" s="11">
        <f t="shared" si="33"/>
        <v>0</v>
      </c>
      <c r="T53" s="11">
        <f t="shared" si="34"/>
        <v>0</v>
      </c>
      <c r="U53" s="11">
        <f t="shared" si="35"/>
        <v>0</v>
      </c>
      <c r="V53" s="11">
        <f t="shared" si="36"/>
        <v>0</v>
      </c>
      <c r="W53" s="11">
        <f t="shared" si="37"/>
        <v>0</v>
      </c>
      <c r="X53" s="11"/>
      <c r="AB53" s="1" t="s">
        <v>264</v>
      </c>
      <c r="AE53" s="1">
        <v>1</v>
      </c>
      <c r="AF53" s="24">
        <v>-31.948498909346259</v>
      </c>
      <c r="AG53" s="24">
        <v>-32.085457002580959</v>
      </c>
      <c r="AH53" s="24">
        <v>-32.223099886281844</v>
      </c>
      <c r="AI53" s="24">
        <v>-32.361430984401224</v>
      </c>
      <c r="AJ53" s="24">
        <v>-32.500453738011196</v>
      </c>
      <c r="AK53" s="24">
        <v>-32.64017160538922</v>
      </c>
      <c r="AL53" s="24">
        <v>-32.780588062104144</v>
      </c>
      <c r="AM53" s="24">
        <v>-32.921706601102635</v>
      </c>
      <c r="AP53" s="1" t="s">
        <v>502</v>
      </c>
      <c r="AQ53" s="1" t="s">
        <v>503</v>
      </c>
      <c r="AR53" s="1" t="s">
        <v>909</v>
      </c>
      <c r="AS53" s="1">
        <v>2</v>
      </c>
      <c r="AT53" s="24">
        <v>70.83657058455222</v>
      </c>
      <c r="AU53" s="24">
        <v>113.045</v>
      </c>
      <c r="AV53" s="24">
        <v>114.545</v>
      </c>
      <c r="AW53" s="24">
        <v>116.045</v>
      </c>
      <c r="AX53" s="24">
        <v>117.545</v>
      </c>
      <c r="AY53" s="24">
        <v>119.045</v>
      </c>
      <c r="AZ53" s="24">
        <v>120.545</v>
      </c>
      <c r="BA53" s="24">
        <v>122.045</v>
      </c>
      <c r="BT53" s="1" t="s">
        <v>292</v>
      </c>
    </row>
    <row r="54" spans="1:72" x14ac:dyDescent="0.2">
      <c r="A54" s="74" t="s">
        <v>847</v>
      </c>
      <c r="B54" s="76"/>
      <c r="C54" s="73">
        <f t="shared" si="19"/>
        <v>0</v>
      </c>
      <c r="D54" s="73">
        <f t="shared" si="20"/>
        <v>0</v>
      </c>
      <c r="E54" s="73">
        <f t="shared" si="21"/>
        <v>0</v>
      </c>
      <c r="F54" s="73">
        <f t="shared" si="22"/>
        <v>0</v>
      </c>
      <c r="G54" s="73">
        <f t="shared" si="23"/>
        <v>0</v>
      </c>
      <c r="H54" s="73">
        <f t="shared" si="24"/>
        <v>0</v>
      </c>
      <c r="I54" s="73">
        <f t="shared" si="25"/>
        <v>0</v>
      </c>
      <c r="J54" s="73">
        <f t="shared" si="26"/>
        <v>0</v>
      </c>
      <c r="L54" s="58" t="str">
        <f t="shared" si="29"/>
        <v>ok</v>
      </c>
      <c r="M54" s="1"/>
      <c r="N54" s="46" t="s">
        <v>847</v>
      </c>
      <c r="O54" s="12"/>
      <c r="P54" s="11">
        <f t="shared" si="30"/>
        <v>0</v>
      </c>
      <c r="Q54" s="11">
        <f t="shared" si="31"/>
        <v>0</v>
      </c>
      <c r="R54" s="11">
        <f t="shared" si="32"/>
        <v>0</v>
      </c>
      <c r="S54" s="11">
        <f t="shared" si="33"/>
        <v>0</v>
      </c>
      <c r="T54" s="11">
        <f t="shared" si="34"/>
        <v>0</v>
      </c>
      <c r="U54" s="11">
        <f t="shared" si="35"/>
        <v>0</v>
      </c>
      <c r="V54" s="11">
        <f t="shared" si="36"/>
        <v>0</v>
      </c>
      <c r="W54" s="11">
        <f t="shared" si="37"/>
        <v>0</v>
      </c>
      <c r="X54" s="11"/>
      <c r="AB54" s="1" t="s">
        <v>264</v>
      </c>
      <c r="AE54" s="1">
        <v>1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P54" s="1" t="s">
        <v>502</v>
      </c>
      <c r="AQ54" s="1" t="s">
        <v>909</v>
      </c>
      <c r="AR54" s="1" t="s">
        <v>909</v>
      </c>
      <c r="AS54" s="1">
        <v>1</v>
      </c>
      <c r="AT54" s="24">
        <v>73.033964997322741</v>
      </c>
      <c r="AU54" s="24">
        <v>73.033964997322741</v>
      </c>
      <c r="AV54" s="24">
        <v>73.033964997322741</v>
      </c>
      <c r="AW54" s="24">
        <v>73.033964997322741</v>
      </c>
      <c r="AX54" s="24">
        <v>73.033964997322741</v>
      </c>
      <c r="AY54" s="24">
        <v>73.033964997322741</v>
      </c>
      <c r="AZ54" s="24">
        <v>73.033964997322741</v>
      </c>
      <c r="BA54" s="24">
        <v>73.033964997322741</v>
      </c>
      <c r="BT54" s="1" t="s">
        <v>404</v>
      </c>
    </row>
    <row r="55" spans="1:72" x14ac:dyDescent="0.2">
      <c r="A55" s="79" t="s">
        <v>848</v>
      </c>
      <c r="B55" s="76"/>
      <c r="C55" s="73">
        <f t="shared" si="19"/>
        <v>0</v>
      </c>
      <c r="D55" s="73">
        <f t="shared" si="20"/>
        <v>0</v>
      </c>
      <c r="E55" s="73">
        <f t="shared" si="21"/>
        <v>0</v>
      </c>
      <c r="F55" s="73">
        <f t="shared" si="22"/>
        <v>0</v>
      </c>
      <c r="G55" s="73">
        <f t="shared" si="23"/>
        <v>0</v>
      </c>
      <c r="H55" s="73">
        <f t="shared" si="24"/>
        <v>0</v>
      </c>
      <c r="I55" s="73">
        <f t="shared" si="25"/>
        <v>0</v>
      </c>
      <c r="J55" s="73">
        <f t="shared" si="26"/>
        <v>0</v>
      </c>
      <c r="L55" s="58" t="str">
        <f t="shared" si="29"/>
        <v>ok</v>
      </c>
      <c r="M55" s="1"/>
      <c r="N55" s="47" t="s">
        <v>848</v>
      </c>
      <c r="O55" s="12"/>
      <c r="P55" s="11">
        <f t="shared" si="30"/>
        <v>0</v>
      </c>
      <c r="Q55" s="11">
        <f t="shared" si="31"/>
        <v>0</v>
      </c>
      <c r="R55" s="11">
        <f t="shared" si="32"/>
        <v>0</v>
      </c>
      <c r="S55" s="11">
        <f t="shared" si="33"/>
        <v>0</v>
      </c>
      <c r="T55" s="11">
        <f t="shared" si="34"/>
        <v>0</v>
      </c>
      <c r="U55" s="11">
        <f t="shared" si="35"/>
        <v>0</v>
      </c>
      <c r="V55" s="11">
        <f t="shared" si="36"/>
        <v>0</v>
      </c>
      <c r="W55" s="11">
        <f t="shared" si="37"/>
        <v>0</v>
      </c>
      <c r="X55" s="11"/>
      <c r="AB55" s="1" t="s">
        <v>571</v>
      </c>
      <c r="AE55" s="1">
        <v>2</v>
      </c>
      <c r="AF55" s="24">
        <v>11.264735100000001</v>
      </c>
      <c r="AG55" s="24">
        <v>11.219676159600001</v>
      </c>
      <c r="AH55" s="24">
        <v>11.163577778802001</v>
      </c>
      <c r="AI55" s="24">
        <v>11.107759889907991</v>
      </c>
      <c r="AJ55" s="24">
        <v>11.018897810788726</v>
      </c>
      <c r="AK55" s="24">
        <v>10.908708832680839</v>
      </c>
      <c r="AL55" s="24">
        <v>10.821439162019391</v>
      </c>
      <c r="AM55" s="24">
        <v>10.6591175745891</v>
      </c>
      <c r="AP55" s="1" t="s">
        <v>504</v>
      </c>
      <c r="AQ55" s="1" t="s">
        <v>909</v>
      </c>
      <c r="AR55" s="1" t="s">
        <v>909</v>
      </c>
      <c r="AS55" s="1">
        <v>1</v>
      </c>
      <c r="AT55" s="24">
        <v>409.7462800060519</v>
      </c>
      <c r="AU55" s="24">
        <v>411.52387224405032</v>
      </c>
      <c r="AV55" s="24">
        <v>414.51165816840563</v>
      </c>
      <c r="AW55" s="24">
        <v>418.31783969602697</v>
      </c>
      <c r="AX55" s="24">
        <v>422.00821960814221</v>
      </c>
      <c r="AY55" s="24">
        <v>425.51402715198293</v>
      </c>
      <c r="AZ55" s="24">
        <v>429.35531646111531</v>
      </c>
      <c r="BA55" s="24">
        <v>433.56764195602983</v>
      </c>
      <c r="BT55" s="1" t="s">
        <v>523</v>
      </c>
    </row>
    <row r="56" spans="1:72" x14ac:dyDescent="0.2">
      <c r="A56" s="79" t="s">
        <v>988</v>
      </c>
      <c r="B56" s="76"/>
      <c r="C56" s="73">
        <f t="shared" si="19"/>
        <v>0</v>
      </c>
      <c r="D56" s="73">
        <f t="shared" si="20"/>
        <v>0</v>
      </c>
      <c r="E56" s="73">
        <f t="shared" si="21"/>
        <v>0</v>
      </c>
      <c r="F56" s="73">
        <f t="shared" si="22"/>
        <v>0</v>
      </c>
      <c r="G56" s="73">
        <f t="shared" si="23"/>
        <v>0</v>
      </c>
      <c r="H56" s="73">
        <f t="shared" si="24"/>
        <v>0</v>
      </c>
      <c r="I56" s="73">
        <f t="shared" si="25"/>
        <v>0</v>
      </c>
      <c r="J56" s="73">
        <f t="shared" si="26"/>
        <v>0</v>
      </c>
      <c r="L56" s="58" t="str">
        <f t="shared" si="29"/>
        <v>ok</v>
      </c>
      <c r="M56" s="1"/>
      <c r="N56" s="47" t="s">
        <v>988</v>
      </c>
      <c r="O56" s="12"/>
      <c r="P56" s="11">
        <f t="shared" si="30"/>
        <v>0</v>
      </c>
      <c r="Q56" s="11">
        <f t="shared" si="31"/>
        <v>0</v>
      </c>
      <c r="R56" s="11">
        <f t="shared" si="32"/>
        <v>0</v>
      </c>
      <c r="S56" s="11">
        <f t="shared" si="33"/>
        <v>0</v>
      </c>
      <c r="T56" s="11">
        <f t="shared" si="34"/>
        <v>0</v>
      </c>
      <c r="U56" s="11">
        <f t="shared" si="35"/>
        <v>0</v>
      </c>
      <c r="V56" s="11">
        <f t="shared" si="36"/>
        <v>0</v>
      </c>
      <c r="W56" s="11">
        <f t="shared" si="37"/>
        <v>0</v>
      </c>
      <c r="X56" s="11"/>
      <c r="AB56" s="1" t="s">
        <v>572</v>
      </c>
      <c r="AE56" s="1">
        <v>2</v>
      </c>
      <c r="AF56" s="24">
        <v>11.264735100000001</v>
      </c>
      <c r="AG56" s="24">
        <v>11.219676159600001</v>
      </c>
      <c r="AH56" s="24">
        <v>11.163577778802001</v>
      </c>
      <c r="AI56" s="24">
        <v>11.107759889907991</v>
      </c>
      <c r="AJ56" s="24">
        <v>11.018897810788726</v>
      </c>
      <c r="AK56" s="24">
        <v>10.908708832680839</v>
      </c>
      <c r="AL56" s="24">
        <v>10.821439162019391</v>
      </c>
      <c r="AM56" s="24">
        <v>10.6591175745891</v>
      </c>
      <c r="AP56" s="1" t="s">
        <v>444</v>
      </c>
      <c r="AQ56" s="1" t="s">
        <v>909</v>
      </c>
      <c r="AR56" s="1" t="s">
        <v>909</v>
      </c>
      <c r="AS56" s="1">
        <v>1</v>
      </c>
      <c r="AT56" s="24">
        <v>48.917618175913326</v>
      </c>
      <c r="AU56" s="24">
        <v>49.474455627925479</v>
      </c>
      <c r="AV56" s="24">
        <v>50.051843442975141</v>
      </c>
      <c r="AW56" s="24">
        <v>50.840753823180741</v>
      </c>
      <c r="AX56" s="24">
        <v>51.631813822950939</v>
      </c>
      <c r="AY56" s="24">
        <v>52.455462055320361</v>
      </c>
      <c r="AZ56" s="24">
        <v>53.321156846373221</v>
      </c>
      <c r="BA56" s="24">
        <v>54.232595541760617</v>
      </c>
      <c r="BT56" s="1" t="s">
        <v>405</v>
      </c>
    </row>
    <row r="57" spans="1:72" x14ac:dyDescent="0.2">
      <c r="A57" s="74" t="s">
        <v>50</v>
      </c>
      <c r="B57" s="76"/>
      <c r="C57" s="73">
        <f t="shared" si="19"/>
        <v>0</v>
      </c>
      <c r="D57" s="73">
        <f t="shared" si="20"/>
        <v>0</v>
      </c>
      <c r="E57" s="73">
        <f t="shared" si="21"/>
        <v>0</v>
      </c>
      <c r="F57" s="73">
        <f t="shared" si="22"/>
        <v>0</v>
      </c>
      <c r="G57" s="73">
        <f t="shared" si="23"/>
        <v>0</v>
      </c>
      <c r="H57" s="73">
        <f t="shared" si="24"/>
        <v>0</v>
      </c>
      <c r="I57" s="73">
        <f t="shared" si="25"/>
        <v>0</v>
      </c>
      <c r="J57" s="73">
        <f t="shared" si="26"/>
        <v>0</v>
      </c>
      <c r="L57" s="58" t="str">
        <f t="shared" si="29"/>
        <v>ok</v>
      </c>
      <c r="M57" s="1"/>
      <c r="N57" s="46" t="s">
        <v>50</v>
      </c>
      <c r="O57" s="12"/>
      <c r="P57" s="11">
        <f t="shared" si="30"/>
        <v>0</v>
      </c>
      <c r="Q57" s="11">
        <f t="shared" si="31"/>
        <v>0</v>
      </c>
      <c r="R57" s="11">
        <f t="shared" si="32"/>
        <v>0</v>
      </c>
      <c r="S57" s="11">
        <f t="shared" si="33"/>
        <v>0</v>
      </c>
      <c r="T57" s="11">
        <f t="shared" si="34"/>
        <v>0</v>
      </c>
      <c r="U57" s="11">
        <f t="shared" si="35"/>
        <v>0</v>
      </c>
      <c r="V57" s="11">
        <f t="shared" si="36"/>
        <v>0</v>
      </c>
      <c r="W57" s="11">
        <f t="shared" si="37"/>
        <v>0</v>
      </c>
      <c r="X57" s="11"/>
      <c r="AB57" s="1" t="s">
        <v>494</v>
      </c>
      <c r="AE57" s="1">
        <v>1</v>
      </c>
      <c r="AF57" s="24">
        <v>854.3121381621263</v>
      </c>
      <c r="AG57" s="24">
        <v>882.09624112900644</v>
      </c>
      <c r="AH57" s="24">
        <v>890.29309428466956</v>
      </c>
      <c r="AI57" s="24">
        <v>932.09130407368514</v>
      </c>
      <c r="AJ57" s="24">
        <v>940.28368965708887</v>
      </c>
      <c r="AK57" s="24">
        <v>948.84713771078975</v>
      </c>
      <c r="AL57" s="24">
        <v>958.02864263319395</v>
      </c>
      <c r="AM57" s="24">
        <v>968.09883212642626</v>
      </c>
      <c r="AP57" s="1" t="s">
        <v>445</v>
      </c>
      <c r="AQ57" s="1" t="s">
        <v>909</v>
      </c>
      <c r="AR57" s="1" t="s">
        <v>909</v>
      </c>
      <c r="AS57" s="1">
        <v>1</v>
      </c>
      <c r="AT57" s="24">
        <v>21.529615359133523</v>
      </c>
      <c r="AU57" s="24">
        <v>21.997561700607143</v>
      </c>
      <c r="AV57" s="24">
        <v>22.475635521558452</v>
      </c>
      <c r="AW57" s="24">
        <v>23.112152339198033</v>
      </c>
      <c r="AX57" s="24">
        <v>23.763339804679127</v>
      </c>
      <c r="AY57" s="24">
        <v>24.433078540979153</v>
      </c>
      <c r="AZ57" s="24">
        <v>25.122788288211815</v>
      </c>
      <c r="BA57" s="24">
        <v>25.833226241104413</v>
      </c>
      <c r="BT57" s="1" t="s">
        <v>580</v>
      </c>
    </row>
    <row r="58" spans="1:72" x14ac:dyDescent="0.2">
      <c r="A58" s="79" t="s">
        <v>849</v>
      </c>
      <c r="B58" s="76"/>
      <c r="C58" s="73">
        <f t="shared" si="19"/>
        <v>0</v>
      </c>
      <c r="D58" s="73">
        <f t="shared" si="20"/>
        <v>0</v>
      </c>
      <c r="E58" s="73">
        <f t="shared" si="21"/>
        <v>0</v>
      </c>
      <c r="F58" s="73">
        <f t="shared" si="22"/>
        <v>0</v>
      </c>
      <c r="G58" s="73">
        <f t="shared" si="23"/>
        <v>0</v>
      </c>
      <c r="H58" s="73">
        <f t="shared" si="24"/>
        <v>0</v>
      </c>
      <c r="I58" s="73">
        <f t="shared" si="25"/>
        <v>0</v>
      </c>
      <c r="J58" s="73">
        <f t="shared" si="26"/>
        <v>0</v>
      </c>
      <c r="L58" s="58" t="str">
        <f t="shared" si="29"/>
        <v>ok</v>
      </c>
      <c r="M58" s="1"/>
      <c r="N58" s="47" t="s">
        <v>849</v>
      </c>
      <c r="O58" s="12"/>
      <c r="P58" s="11">
        <f t="shared" si="30"/>
        <v>0</v>
      </c>
      <c r="Q58" s="11">
        <f t="shared" si="31"/>
        <v>0</v>
      </c>
      <c r="R58" s="11">
        <f t="shared" si="32"/>
        <v>0</v>
      </c>
      <c r="S58" s="11">
        <f t="shared" si="33"/>
        <v>0</v>
      </c>
      <c r="T58" s="11">
        <f t="shared" si="34"/>
        <v>0</v>
      </c>
      <c r="U58" s="11">
        <f t="shared" si="35"/>
        <v>0</v>
      </c>
      <c r="V58" s="11">
        <f t="shared" si="36"/>
        <v>0</v>
      </c>
      <c r="W58" s="11">
        <f t="shared" si="37"/>
        <v>0</v>
      </c>
      <c r="X58" s="11"/>
      <c r="AB58" s="1" t="s">
        <v>288</v>
      </c>
      <c r="AE58" s="1">
        <v>1</v>
      </c>
      <c r="AF58" s="24">
        <v>23.283849890117647</v>
      </c>
      <c r="AG58" s="24">
        <v>8.3338498901176479</v>
      </c>
      <c r="AH58" s="24">
        <v>1.3688498901176516</v>
      </c>
      <c r="AI58" s="24">
        <v>1.3688498901176516</v>
      </c>
      <c r="AJ58" s="24">
        <v>1.3688498901176516</v>
      </c>
      <c r="AK58" s="24">
        <v>1.3688498901176516</v>
      </c>
      <c r="AL58" s="24">
        <v>1.3688498901176516</v>
      </c>
      <c r="AM58" s="24">
        <v>1.3688498901176516</v>
      </c>
      <c r="AP58" s="1" t="s">
        <v>445</v>
      </c>
      <c r="AQ58" s="1" t="s">
        <v>909</v>
      </c>
      <c r="AR58" s="1" t="s">
        <v>909</v>
      </c>
      <c r="AS58" s="1">
        <v>1</v>
      </c>
      <c r="AT58" s="24">
        <v>147.63715270840947</v>
      </c>
      <c r="AU58" s="24">
        <v>150.85935364376431</v>
      </c>
      <c r="AV58" s="24">
        <v>152.97536067982881</v>
      </c>
      <c r="AW58" s="24">
        <v>164.9377796915532</v>
      </c>
      <c r="AX58" s="24">
        <v>167.64253626809366</v>
      </c>
      <c r="AY58" s="24">
        <v>155.778368315172</v>
      </c>
      <c r="AZ58" s="24">
        <v>158.65199850862058</v>
      </c>
      <c r="BA58" s="24">
        <v>161.61721395582492</v>
      </c>
      <c r="BT58" s="1" t="s">
        <v>293</v>
      </c>
    </row>
    <row r="59" spans="1:72" x14ac:dyDescent="0.2">
      <c r="A59" s="74" t="s">
        <v>446</v>
      </c>
      <c r="B59" s="76"/>
      <c r="C59" s="73">
        <f t="shared" si="19"/>
        <v>234</v>
      </c>
      <c r="D59" s="73">
        <f t="shared" si="20"/>
        <v>232</v>
      </c>
      <c r="E59" s="73">
        <f t="shared" si="21"/>
        <v>235</v>
      </c>
      <c r="F59" s="73">
        <f t="shared" si="22"/>
        <v>240</v>
      </c>
      <c r="G59" s="73">
        <f t="shared" si="23"/>
        <v>244</v>
      </c>
      <c r="H59" s="73">
        <f t="shared" si="24"/>
        <v>259</v>
      </c>
      <c r="I59" s="73">
        <f t="shared" si="25"/>
        <v>262</v>
      </c>
      <c r="J59" s="73">
        <f t="shared" si="26"/>
        <v>266</v>
      </c>
      <c r="L59" s="58" t="str">
        <f t="shared" si="29"/>
        <v>ok</v>
      </c>
      <c r="M59" s="1"/>
      <c r="N59" s="46" t="s">
        <v>446</v>
      </c>
      <c r="O59" s="12"/>
      <c r="P59" s="11">
        <f t="shared" si="30"/>
        <v>233.75473750675488</v>
      </c>
      <c r="Q59" s="11">
        <f t="shared" si="31"/>
        <v>232.29745122875784</v>
      </c>
      <c r="R59" s="11">
        <f t="shared" si="32"/>
        <v>234.55584505059227</v>
      </c>
      <c r="S59" s="11">
        <f t="shared" si="33"/>
        <v>240.21566025496534</v>
      </c>
      <c r="T59" s="11">
        <f t="shared" si="34"/>
        <v>243.94012398815275</v>
      </c>
      <c r="U59" s="11">
        <f t="shared" si="35"/>
        <v>258.77456807058059</v>
      </c>
      <c r="V59" s="11">
        <f t="shared" si="36"/>
        <v>262.45418746890198</v>
      </c>
      <c r="W59" s="11">
        <f t="shared" si="37"/>
        <v>266.33193831405754</v>
      </c>
      <c r="X59" s="11"/>
      <c r="AB59" s="1" t="s">
        <v>288</v>
      </c>
      <c r="AE59" s="1">
        <v>1</v>
      </c>
      <c r="AF59" s="24">
        <v>0</v>
      </c>
      <c r="AG59" s="24">
        <v>6.3</v>
      </c>
      <c r="AH59" s="24">
        <v>7.6</v>
      </c>
      <c r="AI59" s="24">
        <v>8.4</v>
      </c>
      <c r="AJ59" s="24">
        <v>8.4</v>
      </c>
      <c r="AK59" s="24">
        <v>8.4</v>
      </c>
      <c r="AL59" s="24">
        <v>8.4</v>
      </c>
      <c r="AM59" s="24">
        <v>8.4</v>
      </c>
      <c r="AP59" s="1" t="s">
        <v>446</v>
      </c>
      <c r="AQ59" s="1" t="s">
        <v>685</v>
      </c>
      <c r="AR59" s="1" t="s">
        <v>909</v>
      </c>
      <c r="AS59" s="1">
        <v>2</v>
      </c>
      <c r="AT59" s="24">
        <v>233.75473750675488</v>
      </c>
      <c r="AU59" s="24">
        <v>232.29745122875784</v>
      </c>
      <c r="AV59" s="24">
        <v>234.55584505059227</v>
      </c>
      <c r="AW59" s="24">
        <v>240.21566025496534</v>
      </c>
      <c r="AX59" s="24">
        <v>243.94012398815275</v>
      </c>
      <c r="AY59" s="24">
        <v>258.77456807058059</v>
      </c>
      <c r="AZ59" s="24">
        <v>262.45418746890198</v>
      </c>
      <c r="BA59" s="24">
        <v>266.33193831405754</v>
      </c>
      <c r="BT59" s="1" t="s">
        <v>581</v>
      </c>
    </row>
    <row r="60" spans="1:72" x14ac:dyDescent="0.2">
      <c r="A60" s="74" t="s">
        <v>493</v>
      </c>
      <c r="B60" s="76"/>
      <c r="C60" s="73">
        <f t="shared" si="19"/>
        <v>488</v>
      </c>
      <c r="D60" s="73">
        <f t="shared" si="20"/>
        <v>489</v>
      </c>
      <c r="E60" s="73">
        <f t="shared" si="21"/>
        <v>491</v>
      </c>
      <c r="F60" s="73">
        <f t="shared" si="22"/>
        <v>496</v>
      </c>
      <c r="G60" s="73">
        <f t="shared" si="23"/>
        <v>500</v>
      </c>
      <c r="H60" s="73">
        <f t="shared" si="24"/>
        <v>505</v>
      </c>
      <c r="I60" s="73">
        <f t="shared" si="25"/>
        <v>510</v>
      </c>
      <c r="J60" s="73">
        <f t="shared" si="26"/>
        <v>516</v>
      </c>
      <c r="L60" s="58" t="str">
        <f t="shared" si="29"/>
        <v>ok</v>
      </c>
      <c r="M60" s="1"/>
      <c r="N60" s="46" t="s">
        <v>493</v>
      </c>
      <c r="O60" s="12"/>
      <c r="P60" s="11">
        <f t="shared" si="30"/>
        <v>488.02461980655625</v>
      </c>
      <c r="Q60" s="11">
        <f t="shared" si="31"/>
        <v>489.33112438947529</v>
      </c>
      <c r="R60" s="11">
        <f t="shared" si="32"/>
        <v>490.85609553740875</v>
      </c>
      <c r="S60" s="11">
        <f t="shared" si="33"/>
        <v>495.64578948580368</v>
      </c>
      <c r="T60" s="11">
        <f t="shared" si="34"/>
        <v>500.16279899699799</v>
      </c>
      <c r="U60" s="11">
        <f t="shared" si="35"/>
        <v>505.01002680579904</v>
      </c>
      <c r="V60" s="11">
        <f t="shared" si="36"/>
        <v>510.35899980413836</v>
      </c>
      <c r="W60" s="11">
        <f t="shared" si="37"/>
        <v>516.27154430923451</v>
      </c>
      <c r="X60" s="11"/>
      <c r="AB60" s="1" t="s">
        <v>426</v>
      </c>
      <c r="AE60" s="1">
        <v>1</v>
      </c>
      <c r="AF60" s="24">
        <v>155.68755573901728</v>
      </c>
      <c r="AG60" s="24">
        <v>161.33530903704798</v>
      </c>
      <c r="AH60" s="24">
        <v>201.14810081021659</v>
      </c>
      <c r="AI60" s="24">
        <v>203.81699606340095</v>
      </c>
      <c r="AJ60" s="24">
        <v>206.49472307802145</v>
      </c>
      <c r="AK60" s="24">
        <v>207.6067986020735</v>
      </c>
      <c r="AL60" s="24">
        <v>208.72785499401564</v>
      </c>
      <c r="AM60" s="24">
        <v>208.72785499401564</v>
      </c>
      <c r="AP60" s="1" t="s">
        <v>447</v>
      </c>
      <c r="AQ60" s="1" t="s">
        <v>448</v>
      </c>
      <c r="AR60" s="1" t="s">
        <v>449</v>
      </c>
      <c r="AS60" s="1">
        <v>3</v>
      </c>
      <c r="AT60" s="24">
        <v>40.286790404479866</v>
      </c>
      <c r="AU60" s="24">
        <v>40.690249222759938</v>
      </c>
      <c r="AV60" s="24">
        <v>41.107145553748019</v>
      </c>
      <c r="AW60" s="24">
        <v>41.695728616581071</v>
      </c>
      <c r="AX60" s="24">
        <v>42.300149938809405</v>
      </c>
      <c r="AY60" s="24">
        <v>42.932213191645531</v>
      </c>
      <c r="AZ60" s="24">
        <v>43.597119992911892</v>
      </c>
      <c r="BA60" s="24">
        <v>44.298138025599513</v>
      </c>
      <c r="BT60" s="1" t="s">
        <v>406</v>
      </c>
    </row>
    <row r="61" spans="1:72" x14ac:dyDescent="0.2">
      <c r="A61" s="74" t="s">
        <v>703</v>
      </c>
      <c r="B61" s="76"/>
      <c r="C61" s="73">
        <f t="shared" si="19"/>
        <v>0</v>
      </c>
      <c r="D61" s="73">
        <f t="shared" si="20"/>
        <v>0</v>
      </c>
      <c r="E61" s="73">
        <f t="shared" si="21"/>
        <v>0</v>
      </c>
      <c r="F61" s="73">
        <f t="shared" si="22"/>
        <v>0</v>
      </c>
      <c r="G61" s="73">
        <f t="shared" si="23"/>
        <v>0</v>
      </c>
      <c r="H61" s="73">
        <f t="shared" si="24"/>
        <v>0</v>
      </c>
      <c r="I61" s="73">
        <f t="shared" si="25"/>
        <v>0</v>
      </c>
      <c r="J61" s="73">
        <f t="shared" si="26"/>
        <v>0</v>
      </c>
      <c r="L61" s="58" t="str">
        <f t="shared" si="29"/>
        <v>ok</v>
      </c>
      <c r="M61" s="1"/>
      <c r="N61" s="46" t="s">
        <v>703</v>
      </c>
      <c r="O61" s="12"/>
      <c r="P61" s="11">
        <f t="shared" si="30"/>
        <v>0</v>
      </c>
      <c r="Q61" s="11">
        <f t="shared" si="31"/>
        <v>0</v>
      </c>
      <c r="R61" s="11">
        <f t="shared" si="32"/>
        <v>0</v>
      </c>
      <c r="S61" s="11">
        <f t="shared" si="33"/>
        <v>0</v>
      </c>
      <c r="T61" s="11">
        <f t="shared" si="34"/>
        <v>0</v>
      </c>
      <c r="U61" s="11">
        <f t="shared" si="35"/>
        <v>0</v>
      </c>
      <c r="V61" s="11">
        <f t="shared" si="36"/>
        <v>0</v>
      </c>
      <c r="W61" s="11">
        <f t="shared" si="37"/>
        <v>0</v>
      </c>
      <c r="X61" s="11"/>
      <c r="AB61" s="1" t="s">
        <v>867</v>
      </c>
      <c r="AE61" s="1">
        <v>1</v>
      </c>
      <c r="AF61" s="24">
        <v>33.691941000000007</v>
      </c>
      <c r="AG61" s="24">
        <v>33.557173236000004</v>
      </c>
      <c r="AH61" s="24">
        <v>33.389387369820007</v>
      </c>
      <c r="AI61" s="24">
        <v>33.222440432970906</v>
      </c>
      <c r="AJ61" s="24">
        <v>32.956660909507136</v>
      </c>
      <c r="AK61" s="24">
        <v>32.627094300412061</v>
      </c>
      <c r="AL61" s="24">
        <v>32.366077546008768</v>
      </c>
      <c r="AM61" s="24">
        <v>31.880586382818635</v>
      </c>
      <c r="AP61" s="1" t="s">
        <v>450</v>
      </c>
      <c r="AQ61" s="1" t="s">
        <v>451</v>
      </c>
      <c r="AR61" s="1" t="s">
        <v>909</v>
      </c>
      <c r="AS61" s="1">
        <v>2</v>
      </c>
      <c r="AT61" s="24">
        <v>389.25381388043041</v>
      </c>
      <c r="AU61" s="24">
        <v>297.01236417684356</v>
      </c>
      <c r="AV61" s="24">
        <v>311.54738295329196</v>
      </c>
      <c r="AW61" s="24">
        <v>321.22184955734525</v>
      </c>
      <c r="AX61" s="24">
        <v>314.7389535158166</v>
      </c>
      <c r="AY61" s="24">
        <v>323.26456492000995</v>
      </c>
      <c r="AZ61" s="24">
        <v>331.50316583228306</v>
      </c>
      <c r="BA61" s="24">
        <v>339.71783976938309</v>
      </c>
      <c r="BT61" s="1" t="s">
        <v>230</v>
      </c>
    </row>
    <row r="62" spans="1:72" x14ac:dyDescent="0.2">
      <c r="A62" s="74" t="s">
        <v>702</v>
      </c>
      <c r="B62" s="76"/>
      <c r="C62" s="73">
        <f t="shared" si="19"/>
        <v>0</v>
      </c>
      <c r="D62" s="73">
        <f t="shared" si="20"/>
        <v>0</v>
      </c>
      <c r="E62" s="73">
        <f t="shared" si="21"/>
        <v>0</v>
      </c>
      <c r="F62" s="73">
        <f t="shared" si="22"/>
        <v>0</v>
      </c>
      <c r="G62" s="73">
        <f t="shared" si="23"/>
        <v>0</v>
      </c>
      <c r="H62" s="73">
        <f t="shared" si="24"/>
        <v>0</v>
      </c>
      <c r="I62" s="73">
        <f t="shared" si="25"/>
        <v>0</v>
      </c>
      <c r="J62" s="73">
        <f t="shared" si="26"/>
        <v>0</v>
      </c>
      <c r="L62" s="58" t="str">
        <f t="shared" si="29"/>
        <v>ok</v>
      </c>
      <c r="M62" s="1"/>
      <c r="N62" s="46" t="s">
        <v>702</v>
      </c>
      <c r="O62" s="12"/>
      <c r="P62" s="11">
        <f t="shared" si="30"/>
        <v>0</v>
      </c>
      <c r="Q62" s="11">
        <f t="shared" si="31"/>
        <v>0</v>
      </c>
      <c r="R62" s="11">
        <f t="shared" si="32"/>
        <v>0</v>
      </c>
      <c r="S62" s="11">
        <f t="shared" si="33"/>
        <v>0</v>
      </c>
      <c r="T62" s="11">
        <f t="shared" si="34"/>
        <v>0</v>
      </c>
      <c r="U62" s="11">
        <f t="shared" si="35"/>
        <v>0</v>
      </c>
      <c r="V62" s="11">
        <f t="shared" si="36"/>
        <v>0</v>
      </c>
      <c r="W62" s="11">
        <f t="shared" si="37"/>
        <v>0</v>
      </c>
      <c r="X62" s="11"/>
      <c r="AB62" s="1" t="s">
        <v>468</v>
      </c>
      <c r="AE62" s="1">
        <v>3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P62" s="1" t="s">
        <v>452</v>
      </c>
      <c r="AQ62" s="1" t="s">
        <v>909</v>
      </c>
      <c r="AR62" s="1" t="s">
        <v>909</v>
      </c>
      <c r="AS62" s="1">
        <v>1</v>
      </c>
      <c r="AT62" s="24">
        <v>155.88082015363176</v>
      </c>
      <c r="AU62" s="24">
        <v>157.7849052977154</v>
      </c>
      <c r="AV62" s="24">
        <v>159.74062275965608</v>
      </c>
      <c r="AW62" s="24">
        <v>162.17201319436228</v>
      </c>
      <c r="AX62" s="24">
        <v>164.65142988028154</v>
      </c>
      <c r="AY62" s="24">
        <v>167.20993416418816</v>
      </c>
      <c r="AZ62" s="24">
        <v>169.85752468541321</v>
      </c>
      <c r="BA62" s="24">
        <v>172.74945570789041</v>
      </c>
      <c r="BT62" s="1" t="s">
        <v>295</v>
      </c>
    </row>
    <row r="63" spans="1:72" x14ac:dyDescent="0.2">
      <c r="A63" s="80" t="s">
        <v>989</v>
      </c>
      <c r="B63" s="76"/>
      <c r="C63" s="73">
        <f t="shared" si="19"/>
        <v>0</v>
      </c>
      <c r="D63" s="73">
        <f t="shared" si="20"/>
        <v>0</v>
      </c>
      <c r="E63" s="73">
        <f t="shared" si="21"/>
        <v>0</v>
      </c>
      <c r="F63" s="73">
        <f t="shared" si="22"/>
        <v>0</v>
      </c>
      <c r="G63" s="73">
        <f t="shared" si="23"/>
        <v>0</v>
      </c>
      <c r="H63" s="73">
        <f t="shared" si="24"/>
        <v>0</v>
      </c>
      <c r="I63" s="73">
        <f t="shared" si="25"/>
        <v>0</v>
      </c>
      <c r="J63" s="73">
        <f t="shared" si="26"/>
        <v>0</v>
      </c>
      <c r="L63" s="58" t="str">
        <f t="shared" si="29"/>
        <v>ok</v>
      </c>
      <c r="M63" s="1"/>
      <c r="N63" s="50" t="s">
        <v>989</v>
      </c>
      <c r="O63" s="12"/>
      <c r="P63" s="11">
        <f t="shared" si="30"/>
        <v>0</v>
      </c>
      <c r="Q63" s="11">
        <f t="shared" si="31"/>
        <v>0</v>
      </c>
      <c r="R63" s="11">
        <f t="shared" si="32"/>
        <v>0</v>
      </c>
      <c r="S63" s="11">
        <f t="shared" si="33"/>
        <v>0</v>
      </c>
      <c r="T63" s="11">
        <f t="shared" si="34"/>
        <v>0</v>
      </c>
      <c r="U63" s="11">
        <f t="shared" si="35"/>
        <v>0</v>
      </c>
      <c r="V63" s="11">
        <f t="shared" si="36"/>
        <v>0</v>
      </c>
      <c r="W63" s="11">
        <f t="shared" si="37"/>
        <v>0</v>
      </c>
      <c r="X63" s="11"/>
      <c r="AB63" s="1" t="s">
        <v>468</v>
      </c>
      <c r="AE63" s="1">
        <v>3</v>
      </c>
      <c r="AF63" s="24">
        <v>149.88666666666666</v>
      </c>
      <c r="AG63" s="24">
        <v>151.03046193030943</v>
      </c>
      <c r="AH63" s="24">
        <v>152.25095133427081</v>
      </c>
      <c r="AI63" s="24">
        <v>154.40113869335164</v>
      </c>
      <c r="AJ63" s="24">
        <v>155.76769801183664</v>
      </c>
      <c r="AK63" s="24">
        <v>158.09855283135676</v>
      </c>
      <c r="AL63" s="24">
        <v>160.60528345703892</v>
      </c>
      <c r="AM63" s="24">
        <v>163.29844056846048</v>
      </c>
      <c r="AP63" s="1" t="s">
        <v>453</v>
      </c>
      <c r="AQ63" s="1" t="s">
        <v>454</v>
      </c>
      <c r="AR63" s="1" t="s">
        <v>909</v>
      </c>
      <c r="AS63" s="1">
        <v>2</v>
      </c>
      <c r="AT63" s="24">
        <v>84.631027316060056</v>
      </c>
      <c r="AU63" s="24">
        <v>85.521090490412703</v>
      </c>
      <c r="AV63" s="24">
        <v>86.432601572522316</v>
      </c>
      <c r="AW63" s="24">
        <v>88.01724699038904</v>
      </c>
      <c r="AX63" s="24">
        <v>89.917211648869269</v>
      </c>
      <c r="AY63" s="24">
        <v>91.406416376973638</v>
      </c>
      <c r="AZ63" s="24">
        <v>92.778182561205952</v>
      </c>
      <c r="BA63" s="24">
        <v>94.202143653825843</v>
      </c>
      <c r="BT63" s="1" t="s">
        <v>582</v>
      </c>
    </row>
    <row r="64" spans="1:72" x14ac:dyDescent="0.2">
      <c r="A64" s="74" t="s">
        <v>212</v>
      </c>
      <c r="B64" s="76"/>
      <c r="C64" s="73">
        <f t="shared" si="19"/>
        <v>0</v>
      </c>
      <c r="D64" s="73">
        <f t="shared" si="20"/>
        <v>0</v>
      </c>
      <c r="E64" s="73">
        <f t="shared" si="21"/>
        <v>0</v>
      </c>
      <c r="F64" s="73">
        <f t="shared" si="22"/>
        <v>0</v>
      </c>
      <c r="G64" s="73">
        <f t="shared" si="23"/>
        <v>0</v>
      </c>
      <c r="H64" s="73">
        <f t="shared" si="24"/>
        <v>0</v>
      </c>
      <c r="I64" s="73">
        <f t="shared" si="25"/>
        <v>0</v>
      </c>
      <c r="J64" s="73">
        <f t="shared" si="26"/>
        <v>0</v>
      </c>
      <c r="L64" s="58" t="str">
        <f t="shared" si="29"/>
        <v>ok</v>
      </c>
      <c r="M64" s="1"/>
      <c r="N64" s="46" t="s">
        <v>212</v>
      </c>
      <c r="O64" s="12"/>
      <c r="P64" s="11">
        <f t="shared" si="30"/>
        <v>0</v>
      </c>
      <c r="Q64" s="11">
        <f t="shared" si="31"/>
        <v>0</v>
      </c>
      <c r="R64" s="11">
        <f t="shared" si="32"/>
        <v>0</v>
      </c>
      <c r="S64" s="11">
        <f t="shared" si="33"/>
        <v>0</v>
      </c>
      <c r="T64" s="11">
        <f t="shared" si="34"/>
        <v>0</v>
      </c>
      <c r="U64" s="11">
        <f t="shared" si="35"/>
        <v>0</v>
      </c>
      <c r="V64" s="11">
        <f t="shared" si="36"/>
        <v>0</v>
      </c>
      <c r="W64" s="11">
        <f t="shared" si="37"/>
        <v>0</v>
      </c>
      <c r="X64" s="11"/>
      <c r="AB64" s="1" t="s">
        <v>468</v>
      </c>
      <c r="AE64" s="1">
        <v>2</v>
      </c>
      <c r="AF64" s="24">
        <v>77.81</v>
      </c>
      <c r="AG64" s="24">
        <v>78.484200000000001</v>
      </c>
      <c r="AH64" s="24">
        <v>79.202200000000005</v>
      </c>
      <c r="AI64" s="24">
        <v>80.435749999999999</v>
      </c>
      <c r="AJ64" s="24">
        <v>81.699600000000004</v>
      </c>
      <c r="AK64" s="24">
        <v>83.047049999999999</v>
      </c>
      <c r="AL64" s="24">
        <v>84.497</v>
      </c>
      <c r="AM64" s="24">
        <v>86.05565</v>
      </c>
      <c r="AP64" s="1" t="s">
        <v>455</v>
      </c>
      <c r="AQ64" s="1" t="s">
        <v>909</v>
      </c>
      <c r="AR64" s="1" t="s">
        <v>909</v>
      </c>
      <c r="AS64" s="1">
        <v>1</v>
      </c>
      <c r="AT64" s="24">
        <v>0</v>
      </c>
      <c r="AU64" s="24">
        <v>94.447789703362545</v>
      </c>
      <c r="AV64" s="24">
        <v>95.368989703362544</v>
      </c>
      <c r="AW64" s="24">
        <v>177.53859379912041</v>
      </c>
      <c r="AX64" s="24">
        <v>179.9357937991204</v>
      </c>
      <c r="AY64" s="24">
        <v>181.37179379912041</v>
      </c>
      <c r="AZ64" s="24">
        <v>182.8662937991204</v>
      </c>
      <c r="BA64" s="24">
        <v>184.4227937991204</v>
      </c>
      <c r="BT64" s="1" t="s">
        <v>296</v>
      </c>
    </row>
    <row r="65" spans="1:72" x14ac:dyDescent="0.2">
      <c r="A65" s="74" t="s">
        <v>286</v>
      </c>
      <c r="B65" s="75"/>
      <c r="C65" s="73">
        <f t="shared" si="19"/>
        <v>12</v>
      </c>
      <c r="D65" s="73">
        <f t="shared" si="20"/>
        <v>12</v>
      </c>
      <c r="E65" s="73">
        <f t="shared" si="21"/>
        <v>12</v>
      </c>
      <c r="F65" s="73">
        <f t="shared" si="22"/>
        <v>12</v>
      </c>
      <c r="G65" s="73">
        <f t="shared" si="23"/>
        <v>12</v>
      </c>
      <c r="H65" s="73">
        <f t="shared" si="24"/>
        <v>12</v>
      </c>
      <c r="I65" s="73">
        <f t="shared" si="25"/>
        <v>12</v>
      </c>
      <c r="J65" s="73">
        <f t="shared" si="26"/>
        <v>12</v>
      </c>
      <c r="L65" s="58" t="str">
        <f t="shared" si="29"/>
        <v>ok</v>
      </c>
      <c r="M65" s="1"/>
      <c r="N65" s="46" t="s">
        <v>286</v>
      </c>
      <c r="O65" s="10"/>
      <c r="P65" s="11">
        <f t="shared" si="30"/>
        <v>11.921884474094544</v>
      </c>
      <c r="Q65" s="11">
        <f t="shared" si="31"/>
        <v>11.921884474094544</v>
      </c>
      <c r="R65" s="11">
        <f t="shared" si="32"/>
        <v>11.921884474094544</v>
      </c>
      <c r="S65" s="11">
        <f t="shared" si="33"/>
        <v>11.921884474094544</v>
      </c>
      <c r="T65" s="11">
        <f t="shared" si="34"/>
        <v>11.921884474094544</v>
      </c>
      <c r="U65" s="11">
        <f t="shared" si="35"/>
        <v>11.921884474094544</v>
      </c>
      <c r="V65" s="11">
        <f t="shared" si="36"/>
        <v>11.921884474094544</v>
      </c>
      <c r="W65" s="11">
        <f t="shared" si="37"/>
        <v>11.921884474094544</v>
      </c>
      <c r="X65" s="11"/>
      <c r="AB65" s="1" t="s">
        <v>469</v>
      </c>
      <c r="AE65" s="1">
        <v>3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P65" s="1" t="s">
        <v>456</v>
      </c>
      <c r="AQ65" s="1" t="s">
        <v>909</v>
      </c>
      <c r="AR65" s="1" t="s">
        <v>909</v>
      </c>
      <c r="AS65" s="1">
        <v>1</v>
      </c>
      <c r="AT65" s="24">
        <v>146.54535955054854</v>
      </c>
      <c r="AU65" s="24">
        <v>148.11168186206601</v>
      </c>
      <c r="AV65" s="24">
        <v>149.71778879100341</v>
      </c>
      <c r="AW65" s="24">
        <v>151.88748219540204</v>
      </c>
      <c r="AX65" s="24">
        <v>154.10917295174167</v>
      </c>
      <c r="AY65" s="24">
        <v>148.2726319467755</v>
      </c>
      <c r="AZ65" s="24">
        <v>150.52885435011217</v>
      </c>
      <c r="BA65" s="24">
        <v>152.85881339704986</v>
      </c>
      <c r="BT65" s="1" t="s">
        <v>428</v>
      </c>
    </row>
    <row r="66" spans="1:72" x14ac:dyDescent="0.2">
      <c r="A66" s="74" t="s">
        <v>287</v>
      </c>
      <c r="B66" s="75"/>
      <c r="C66" s="73">
        <f t="shared" si="19"/>
        <v>12</v>
      </c>
      <c r="D66" s="73">
        <f t="shared" si="20"/>
        <v>12</v>
      </c>
      <c r="E66" s="73">
        <f t="shared" si="21"/>
        <v>12</v>
      </c>
      <c r="F66" s="73">
        <f t="shared" si="22"/>
        <v>12</v>
      </c>
      <c r="G66" s="73">
        <f t="shared" si="23"/>
        <v>12</v>
      </c>
      <c r="H66" s="73">
        <f t="shared" si="24"/>
        <v>12</v>
      </c>
      <c r="I66" s="73">
        <f t="shared" si="25"/>
        <v>12</v>
      </c>
      <c r="J66" s="73">
        <f t="shared" si="26"/>
        <v>12</v>
      </c>
      <c r="L66" s="58" t="str">
        <f t="shared" si="29"/>
        <v>ok</v>
      </c>
      <c r="M66" s="1"/>
      <c r="N66" s="46" t="s">
        <v>287</v>
      </c>
      <c r="O66" s="10"/>
      <c r="P66" s="11">
        <f t="shared" si="30"/>
        <v>11.921884474094544</v>
      </c>
      <c r="Q66" s="11">
        <f t="shared" si="31"/>
        <v>11.921884474094544</v>
      </c>
      <c r="R66" s="11">
        <f t="shared" si="32"/>
        <v>11.921884474094544</v>
      </c>
      <c r="S66" s="11">
        <f t="shared" si="33"/>
        <v>11.921884474094544</v>
      </c>
      <c r="T66" s="11">
        <f t="shared" si="34"/>
        <v>11.921884474094544</v>
      </c>
      <c r="U66" s="11">
        <f t="shared" si="35"/>
        <v>11.921884474094544</v>
      </c>
      <c r="V66" s="11">
        <f t="shared" si="36"/>
        <v>11.921884474094544</v>
      </c>
      <c r="W66" s="11">
        <f t="shared" si="37"/>
        <v>11.921884474094544</v>
      </c>
      <c r="X66" s="11"/>
      <c r="AB66" s="1" t="s">
        <v>469</v>
      </c>
      <c r="AE66" s="1">
        <v>2</v>
      </c>
      <c r="AF66" s="24">
        <v>77.81</v>
      </c>
      <c r="AG66" s="24">
        <v>78.484200000000001</v>
      </c>
      <c r="AH66" s="24">
        <v>79.202200000000005</v>
      </c>
      <c r="AI66" s="24">
        <v>80.435749999999999</v>
      </c>
      <c r="AJ66" s="24">
        <v>81.699600000000004</v>
      </c>
      <c r="AK66" s="24">
        <v>83.047049999999999</v>
      </c>
      <c r="AL66" s="24">
        <v>84.497</v>
      </c>
      <c r="AM66" s="24">
        <v>86.05565</v>
      </c>
      <c r="AP66" s="1" t="s">
        <v>457</v>
      </c>
      <c r="AQ66" s="1" t="s">
        <v>458</v>
      </c>
      <c r="AR66" s="1" t="s">
        <v>909</v>
      </c>
      <c r="AS66" s="1">
        <v>2</v>
      </c>
      <c r="AT66" s="24">
        <v>205.73766113027756</v>
      </c>
      <c r="AU66" s="24">
        <v>209.23049761979752</v>
      </c>
      <c r="AV66" s="24">
        <v>212.84565194308939</v>
      </c>
      <c r="AW66" s="24">
        <v>176.69645900920904</v>
      </c>
      <c r="AX66" s="24">
        <v>180.51192370084354</v>
      </c>
      <c r="AY66" s="24">
        <v>193.22266675773892</v>
      </c>
      <c r="AZ66" s="24">
        <v>197.35979738314737</v>
      </c>
      <c r="BA66" s="24">
        <v>201.66696393651776</v>
      </c>
      <c r="BT66" s="1" t="s">
        <v>495</v>
      </c>
    </row>
    <row r="67" spans="1:72" x14ac:dyDescent="0.2">
      <c r="A67" s="74" t="s">
        <v>234</v>
      </c>
      <c r="B67" s="75"/>
      <c r="C67" s="73">
        <f t="shared" si="19"/>
        <v>331</v>
      </c>
      <c r="D67" s="73">
        <f t="shared" si="20"/>
        <v>346</v>
      </c>
      <c r="E67" s="73">
        <f t="shared" si="21"/>
        <v>365</v>
      </c>
      <c r="F67" s="73">
        <f t="shared" si="22"/>
        <v>389</v>
      </c>
      <c r="G67" s="73">
        <f t="shared" si="23"/>
        <v>404</v>
      </c>
      <c r="H67" s="73">
        <f t="shared" si="24"/>
        <v>420</v>
      </c>
      <c r="I67" s="73">
        <f t="shared" si="25"/>
        <v>429</v>
      </c>
      <c r="J67" s="73">
        <f t="shared" si="26"/>
        <v>439</v>
      </c>
      <c r="L67" s="58" t="str">
        <f t="shared" si="29"/>
        <v>ok</v>
      </c>
      <c r="M67" s="1"/>
      <c r="N67" s="46" t="s">
        <v>234</v>
      </c>
      <c r="O67" s="10"/>
      <c r="P67" s="11">
        <f t="shared" si="30"/>
        <v>330.6</v>
      </c>
      <c r="Q67" s="11">
        <f t="shared" si="31"/>
        <v>345.6</v>
      </c>
      <c r="R67" s="11">
        <f t="shared" si="32"/>
        <v>364.6</v>
      </c>
      <c r="S67" s="11">
        <f t="shared" si="33"/>
        <v>388.7</v>
      </c>
      <c r="T67" s="11">
        <f t="shared" si="34"/>
        <v>404.2</v>
      </c>
      <c r="U67" s="11">
        <f t="shared" si="35"/>
        <v>419.5</v>
      </c>
      <c r="V67" s="11">
        <f t="shared" si="36"/>
        <v>429.2</v>
      </c>
      <c r="W67" s="11">
        <f t="shared" si="37"/>
        <v>438.5</v>
      </c>
      <c r="X67" s="11"/>
      <c r="AB67" s="1" t="s">
        <v>469</v>
      </c>
      <c r="AE67" s="1">
        <v>3</v>
      </c>
      <c r="AF67" s="24">
        <v>149.88666666666666</v>
      </c>
      <c r="AG67" s="24">
        <v>151.03046193030943</v>
      </c>
      <c r="AH67" s="24">
        <v>152.25095133427081</v>
      </c>
      <c r="AI67" s="24">
        <v>154.40113869335164</v>
      </c>
      <c r="AJ67" s="24">
        <v>155.76769801183664</v>
      </c>
      <c r="AK67" s="24">
        <v>158.09855283135676</v>
      </c>
      <c r="AL67" s="24">
        <v>160.60528345703892</v>
      </c>
      <c r="AM67" s="24">
        <v>163.29844056846048</v>
      </c>
      <c r="AP67" s="1" t="s">
        <v>459</v>
      </c>
      <c r="AQ67" s="1" t="s">
        <v>460</v>
      </c>
      <c r="AR67" s="1" t="s">
        <v>909</v>
      </c>
      <c r="AS67" s="1">
        <v>2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  <c r="BT67" s="1" t="s">
        <v>236</v>
      </c>
    </row>
    <row r="68" spans="1:72" x14ac:dyDescent="0.2">
      <c r="A68" s="72" t="s">
        <v>1062</v>
      </c>
      <c r="B68" s="72"/>
      <c r="C68" s="73">
        <f t="shared" si="19"/>
        <v>0</v>
      </c>
      <c r="D68" s="73">
        <f t="shared" si="20"/>
        <v>0</v>
      </c>
      <c r="E68" s="73">
        <f t="shared" si="21"/>
        <v>0</v>
      </c>
      <c r="F68" s="73">
        <f t="shared" si="22"/>
        <v>0</v>
      </c>
      <c r="G68" s="73">
        <f t="shared" si="23"/>
        <v>0</v>
      </c>
      <c r="H68" s="73">
        <f t="shared" si="24"/>
        <v>0</v>
      </c>
      <c r="I68" s="73">
        <f t="shared" si="25"/>
        <v>0</v>
      </c>
      <c r="J68" s="73">
        <f t="shared" si="26"/>
        <v>0</v>
      </c>
      <c r="L68" s="58" t="str">
        <f t="shared" si="29"/>
        <v>ok</v>
      </c>
      <c r="M68" s="1"/>
      <c r="N68" s="64" t="s">
        <v>1062</v>
      </c>
      <c r="P68" s="11">
        <f t="shared" si="30"/>
        <v>0</v>
      </c>
      <c r="Q68" s="11">
        <f t="shared" si="31"/>
        <v>0</v>
      </c>
      <c r="R68" s="11">
        <f t="shared" si="32"/>
        <v>0</v>
      </c>
      <c r="S68" s="11">
        <f t="shared" si="33"/>
        <v>0</v>
      </c>
      <c r="T68" s="11">
        <f t="shared" si="34"/>
        <v>0</v>
      </c>
      <c r="U68" s="11">
        <f t="shared" si="35"/>
        <v>0</v>
      </c>
      <c r="V68" s="11">
        <f t="shared" si="36"/>
        <v>0</v>
      </c>
      <c r="W68" s="11">
        <f t="shared" si="37"/>
        <v>0</v>
      </c>
      <c r="X68" s="11"/>
      <c r="AB68" s="1" t="s">
        <v>289</v>
      </c>
      <c r="AE68" s="1">
        <v>1</v>
      </c>
      <c r="AF68" s="24">
        <v>31.483838533639755</v>
      </c>
      <c r="AG68" s="24">
        <v>21.508838533639754</v>
      </c>
      <c r="AH68" s="24">
        <v>21.508838533639754</v>
      </c>
      <c r="AI68" s="24">
        <v>21.508838533639754</v>
      </c>
      <c r="AJ68" s="24">
        <v>21.508838533639754</v>
      </c>
      <c r="AK68" s="24">
        <v>21.508838533639754</v>
      </c>
      <c r="AL68" s="24">
        <v>21.508838533639754</v>
      </c>
      <c r="AM68" s="24">
        <v>21.508838533639754</v>
      </c>
      <c r="AP68" s="1" t="s">
        <v>461</v>
      </c>
      <c r="AQ68" s="1" t="s">
        <v>909</v>
      </c>
      <c r="AR68" s="1" t="s">
        <v>909</v>
      </c>
      <c r="AS68" s="1">
        <v>1</v>
      </c>
      <c r="AT68" s="24">
        <v>279.41664257090179</v>
      </c>
      <c r="AU68" s="24">
        <v>183.49372196713409</v>
      </c>
      <c r="AV68" s="24">
        <v>185.80878800957314</v>
      </c>
      <c r="AW68" s="24">
        <v>178.30240616865512</v>
      </c>
      <c r="AX68" s="24">
        <v>188.8050847607285</v>
      </c>
      <c r="AY68" s="24">
        <v>195.90491078389763</v>
      </c>
      <c r="AZ68" s="24">
        <v>201.58824823393107</v>
      </c>
      <c r="BA68" s="24">
        <v>205.12378645299859</v>
      </c>
      <c r="BT68" s="1" t="s">
        <v>450</v>
      </c>
    </row>
    <row r="69" spans="1:72" x14ac:dyDescent="0.2">
      <c r="A69" s="74" t="s">
        <v>237</v>
      </c>
      <c r="B69" s="75"/>
      <c r="C69" s="73">
        <f t="shared" si="19"/>
        <v>86</v>
      </c>
      <c r="D69" s="73">
        <f t="shared" si="20"/>
        <v>93</v>
      </c>
      <c r="E69" s="73">
        <f t="shared" si="21"/>
        <v>95</v>
      </c>
      <c r="F69" s="73">
        <f t="shared" si="22"/>
        <v>97</v>
      </c>
      <c r="G69" s="73">
        <f t="shared" si="23"/>
        <v>99</v>
      </c>
      <c r="H69" s="73">
        <f t="shared" si="24"/>
        <v>101</v>
      </c>
      <c r="I69" s="73">
        <f t="shared" si="25"/>
        <v>104</v>
      </c>
      <c r="J69" s="73">
        <f t="shared" si="26"/>
        <v>106</v>
      </c>
      <c r="L69" s="58" t="str">
        <f t="shared" si="29"/>
        <v>ok</v>
      </c>
      <c r="M69" s="1"/>
      <c r="N69" s="46" t="s">
        <v>237</v>
      </c>
      <c r="O69" s="10"/>
      <c r="P69" s="11">
        <f t="shared" si="30"/>
        <v>85.6</v>
      </c>
      <c r="Q69" s="11">
        <f t="shared" si="31"/>
        <v>93</v>
      </c>
      <c r="R69" s="11">
        <f t="shared" si="32"/>
        <v>94.65</v>
      </c>
      <c r="S69" s="11">
        <f t="shared" si="33"/>
        <v>96.6</v>
      </c>
      <c r="T69" s="11">
        <f t="shared" si="34"/>
        <v>98.6</v>
      </c>
      <c r="U69" s="11">
        <f t="shared" si="35"/>
        <v>101.2</v>
      </c>
      <c r="V69" s="11">
        <f t="shared" si="36"/>
        <v>103.65</v>
      </c>
      <c r="W69" s="11">
        <f t="shared" si="37"/>
        <v>106.05</v>
      </c>
      <c r="X69" s="11"/>
      <c r="AB69" s="1" t="s">
        <v>542</v>
      </c>
      <c r="AE69" s="1">
        <v>1</v>
      </c>
      <c r="AF69" s="24">
        <v>177.47225322773633</v>
      </c>
      <c r="AG69" s="24">
        <v>178.35768939339795</v>
      </c>
      <c r="AH69" s="24">
        <v>179.24755273988788</v>
      </c>
      <c r="AI69" s="24">
        <v>180.14186540311024</v>
      </c>
      <c r="AJ69" s="24">
        <v>181.04064962964875</v>
      </c>
      <c r="AK69" s="24">
        <v>181.94392777731994</v>
      </c>
      <c r="AL69" s="24">
        <v>182.85172231572949</v>
      </c>
      <c r="AM69" s="24">
        <v>183.76405582683105</v>
      </c>
      <c r="AP69" s="1" t="s">
        <v>461</v>
      </c>
      <c r="AQ69" s="1" t="s">
        <v>909</v>
      </c>
      <c r="AR69" s="1" t="s">
        <v>909</v>
      </c>
      <c r="AS69" s="1">
        <v>1</v>
      </c>
      <c r="AT69" s="24">
        <v>289.87504788826345</v>
      </c>
      <c r="AU69" s="24">
        <v>547.12821991142505</v>
      </c>
      <c r="AV69" s="24">
        <v>621.13123520365957</v>
      </c>
      <c r="AW69" s="24">
        <v>613.50174083000798</v>
      </c>
      <c r="AX69" s="24">
        <v>656.30929217657695</v>
      </c>
      <c r="AY69" s="24">
        <v>635.49913565912891</v>
      </c>
      <c r="AZ69" s="24">
        <v>642.68188640984727</v>
      </c>
      <c r="BA69" s="24">
        <v>726.38736969101853</v>
      </c>
      <c r="BT69" s="1" t="s">
        <v>583</v>
      </c>
    </row>
    <row r="70" spans="1:72" x14ac:dyDescent="0.2">
      <c r="A70" s="74" t="s">
        <v>238</v>
      </c>
      <c r="B70" s="76"/>
      <c r="C70" s="73">
        <f t="shared" si="19"/>
        <v>86</v>
      </c>
      <c r="D70" s="73">
        <f t="shared" si="20"/>
        <v>93</v>
      </c>
      <c r="E70" s="73">
        <f t="shared" si="21"/>
        <v>95</v>
      </c>
      <c r="F70" s="73">
        <f t="shared" si="22"/>
        <v>97</v>
      </c>
      <c r="G70" s="73">
        <f t="shared" si="23"/>
        <v>99</v>
      </c>
      <c r="H70" s="73">
        <f t="shared" si="24"/>
        <v>101</v>
      </c>
      <c r="I70" s="73">
        <f t="shared" si="25"/>
        <v>104</v>
      </c>
      <c r="J70" s="73">
        <f t="shared" si="26"/>
        <v>106</v>
      </c>
      <c r="L70" s="58" t="str">
        <f t="shared" si="29"/>
        <v>ok</v>
      </c>
      <c r="M70" s="1"/>
      <c r="N70" s="46" t="s">
        <v>238</v>
      </c>
      <c r="O70" s="12"/>
      <c r="P70" s="11">
        <f t="shared" si="30"/>
        <v>85.6</v>
      </c>
      <c r="Q70" s="11">
        <f t="shared" si="31"/>
        <v>93</v>
      </c>
      <c r="R70" s="11">
        <f t="shared" si="32"/>
        <v>94.65</v>
      </c>
      <c r="S70" s="11">
        <f t="shared" si="33"/>
        <v>96.6</v>
      </c>
      <c r="T70" s="11">
        <f t="shared" si="34"/>
        <v>98.6</v>
      </c>
      <c r="U70" s="11">
        <f t="shared" si="35"/>
        <v>101.2</v>
      </c>
      <c r="V70" s="11">
        <f t="shared" si="36"/>
        <v>103.65</v>
      </c>
      <c r="W70" s="11">
        <f t="shared" si="37"/>
        <v>106.05</v>
      </c>
      <c r="X70" s="11"/>
      <c r="AB70" s="2" t="s">
        <v>542</v>
      </c>
      <c r="AC70" s="2"/>
      <c r="AE70" s="1">
        <v>1</v>
      </c>
      <c r="AF70" s="24">
        <v>211.31489357601069</v>
      </c>
      <c r="AG70" s="24">
        <v>212.35473283430494</v>
      </c>
      <c r="AH70" s="24">
        <v>213.39977128889066</v>
      </c>
      <c r="AI70" s="24">
        <v>214.45003493574924</v>
      </c>
      <c r="AJ70" s="24">
        <v>215.50554990084214</v>
      </c>
      <c r="AK70" s="24">
        <v>216.56634244076056</v>
      </c>
      <c r="AL70" s="24">
        <v>217.63243894337853</v>
      </c>
      <c r="AM70" s="24">
        <v>218.7038659285096</v>
      </c>
      <c r="AP70" s="1" t="s">
        <v>462</v>
      </c>
      <c r="AQ70" s="1" t="s">
        <v>909</v>
      </c>
      <c r="AR70" s="1" t="s">
        <v>909</v>
      </c>
      <c r="AS70" s="1">
        <v>1</v>
      </c>
      <c r="AT70" s="24">
        <v>148.3530891581679</v>
      </c>
      <c r="AU70" s="24">
        <v>150.22619953204548</v>
      </c>
      <c r="AV70" s="24">
        <v>152.14377026036732</v>
      </c>
      <c r="AW70" s="24">
        <v>154.64858817030682</v>
      </c>
      <c r="AX70" s="24">
        <v>157.21301346720958</v>
      </c>
      <c r="AY70" s="24">
        <v>159.85796867081402</v>
      </c>
      <c r="AZ70" s="24">
        <v>162.5920625262209</v>
      </c>
      <c r="BA70" s="24">
        <v>165.41965389170903</v>
      </c>
      <c r="BT70" s="1" t="s">
        <v>676</v>
      </c>
    </row>
    <row r="71" spans="1:72" x14ac:dyDescent="0.2">
      <c r="A71" s="74" t="s">
        <v>180</v>
      </c>
      <c r="B71" s="75"/>
      <c r="C71" s="73">
        <f t="shared" si="19"/>
        <v>0</v>
      </c>
      <c r="D71" s="73">
        <f t="shared" si="20"/>
        <v>0</v>
      </c>
      <c r="E71" s="73">
        <f t="shared" si="21"/>
        <v>0</v>
      </c>
      <c r="F71" s="73">
        <f t="shared" si="22"/>
        <v>0</v>
      </c>
      <c r="G71" s="73">
        <f t="shared" si="23"/>
        <v>0</v>
      </c>
      <c r="H71" s="73">
        <f t="shared" si="24"/>
        <v>0</v>
      </c>
      <c r="I71" s="73">
        <f t="shared" si="25"/>
        <v>0</v>
      </c>
      <c r="J71" s="73">
        <f t="shared" si="26"/>
        <v>0</v>
      </c>
      <c r="L71" s="58" t="str">
        <f t="shared" si="29"/>
        <v>ok</v>
      </c>
      <c r="M71" s="1"/>
      <c r="N71" s="46" t="s">
        <v>180</v>
      </c>
      <c r="O71" s="10"/>
      <c r="P71" s="11">
        <f t="shared" si="30"/>
        <v>0</v>
      </c>
      <c r="Q71" s="11">
        <f t="shared" si="31"/>
        <v>0</v>
      </c>
      <c r="R71" s="11">
        <f t="shared" si="32"/>
        <v>0</v>
      </c>
      <c r="S71" s="11">
        <f t="shared" si="33"/>
        <v>0</v>
      </c>
      <c r="T71" s="11">
        <f t="shared" si="34"/>
        <v>0</v>
      </c>
      <c r="U71" s="11">
        <f t="shared" si="35"/>
        <v>0</v>
      </c>
      <c r="V71" s="11">
        <f t="shared" si="36"/>
        <v>0</v>
      </c>
      <c r="W71" s="11">
        <f t="shared" si="37"/>
        <v>0</v>
      </c>
      <c r="X71" s="11"/>
      <c r="AB71" s="1" t="s">
        <v>233</v>
      </c>
      <c r="AE71" s="1">
        <v>1</v>
      </c>
      <c r="AF71" s="24">
        <v>275.85372766353305</v>
      </c>
      <c r="AG71" s="24">
        <v>278.70710605146115</v>
      </c>
      <c r="AH71" s="24">
        <v>280.70075958689586</v>
      </c>
      <c r="AI71" s="24">
        <v>282.04398666433065</v>
      </c>
      <c r="AJ71" s="24">
        <v>282.65081499828716</v>
      </c>
      <c r="AK71" s="24">
        <v>280.99404499928721</v>
      </c>
      <c r="AL71" s="24">
        <v>279.36543571228714</v>
      </c>
      <c r="AM71" s="24">
        <v>277.76288861528718</v>
      </c>
      <c r="AP71" s="1" t="s">
        <v>457</v>
      </c>
      <c r="AQ71" s="1" t="s">
        <v>458</v>
      </c>
      <c r="AR71" s="1" t="s">
        <v>909</v>
      </c>
      <c r="AS71" s="1">
        <v>2</v>
      </c>
      <c r="AT71" s="24">
        <v>357.10426190796267</v>
      </c>
      <c r="AU71" s="24">
        <v>371.0867802027488</v>
      </c>
      <c r="AV71" s="24">
        <v>384.82639795340094</v>
      </c>
      <c r="AW71" s="24">
        <v>393.10763243863551</v>
      </c>
      <c r="AX71" s="24">
        <v>419.70006557173031</v>
      </c>
      <c r="AY71" s="24">
        <v>417.02484407825682</v>
      </c>
      <c r="AZ71" s="24">
        <v>423.28008966384357</v>
      </c>
      <c r="BA71" s="24">
        <v>417.82178805770212</v>
      </c>
      <c r="BT71" s="1" t="s">
        <v>298</v>
      </c>
    </row>
    <row r="72" spans="1:72" x14ac:dyDescent="0.2">
      <c r="A72" s="74" t="s">
        <v>181</v>
      </c>
      <c r="B72" s="76"/>
      <c r="C72" s="73">
        <f t="shared" si="19"/>
        <v>0</v>
      </c>
      <c r="D72" s="73">
        <f t="shared" si="20"/>
        <v>0</v>
      </c>
      <c r="E72" s="73">
        <f t="shared" si="21"/>
        <v>0</v>
      </c>
      <c r="F72" s="73">
        <f t="shared" si="22"/>
        <v>0</v>
      </c>
      <c r="G72" s="73">
        <f t="shared" si="23"/>
        <v>0</v>
      </c>
      <c r="H72" s="73">
        <f t="shared" si="24"/>
        <v>0</v>
      </c>
      <c r="I72" s="73">
        <f t="shared" si="25"/>
        <v>0</v>
      </c>
      <c r="J72" s="73">
        <f t="shared" si="26"/>
        <v>0</v>
      </c>
      <c r="L72" s="58" t="str">
        <f t="shared" si="29"/>
        <v>ok</v>
      </c>
      <c r="M72" s="1"/>
      <c r="N72" s="46" t="s">
        <v>181</v>
      </c>
      <c r="O72" s="12"/>
      <c r="P72" s="11">
        <f t="shared" si="30"/>
        <v>0</v>
      </c>
      <c r="Q72" s="11">
        <f t="shared" si="31"/>
        <v>0</v>
      </c>
      <c r="R72" s="11">
        <f t="shared" si="32"/>
        <v>0</v>
      </c>
      <c r="S72" s="11">
        <f t="shared" si="33"/>
        <v>0</v>
      </c>
      <c r="T72" s="11">
        <f t="shared" si="34"/>
        <v>0</v>
      </c>
      <c r="U72" s="11">
        <f t="shared" si="35"/>
        <v>0</v>
      </c>
      <c r="V72" s="11">
        <f t="shared" si="36"/>
        <v>0</v>
      </c>
      <c r="W72" s="11">
        <f t="shared" si="37"/>
        <v>0</v>
      </c>
      <c r="X72" s="11"/>
      <c r="AB72" s="1" t="s">
        <v>471</v>
      </c>
      <c r="AE72" s="1">
        <v>1</v>
      </c>
      <c r="AF72" s="24">
        <v>356.60383214175118</v>
      </c>
      <c r="AG72" s="24">
        <v>361.60488530907293</v>
      </c>
      <c r="AH72" s="24">
        <v>367.04545590450522</v>
      </c>
      <c r="AI72" s="24">
        <v>376.91609742166355</v>
      </c>
      <c r="AJ72" s="24">
        <v>387.02915437141684</v>
      </c>
      <c r="AK72" s="24">
        <v>397.77546340413932</v>
      </c>
      <c r="AL72" s="24">
        <v>409.29066650759802</v>
      </c>
      <c r="AM72" s="24">
        <v>421.19121279901418</v>
      </c>
      <c r="AP72" s="1" t="s">
        <v>455</v>
      </c>
      <c r="AQ72" s="1" t="s">
        <v>909</v>
      </c>
      <c r="AR72" s="1" t="s">
        <v>909</v>
      </c>
      <c r="AS72" s="1">
        <v>1</v>
      </c>
      <c r="AT72" s="24">
        <v>609.38920647298221</v>
      </c>
      <c r="AU72" s="24">
        <v>537.18355962413534</v>
      </c>
      <c r="AV72" s="24">
        <v>546.15764229710612</v>
      </c>
      <c r="AW72" s="24">
        <v>576.65693693306594</v>
      </c>
      <c r="AX72" s="24">
        <v>571.6507289703809</v>
      </c>
      <c r="AY72" s="24">
        <v>602.38945416280978</v>
      </c>
      <c r="AZ72" s="24">
        <v>606.27043417710013</v>
      </c>
      <c r="BA72" s="24">
        <v>580.34275147629046</v>
      </c>
      <c r="BT72" s="1" t="s">
        <v>299</v>
      </c>
    </row>
    <row r="73" spans="1:72" x14ac:dyDescent="0.2">
      <c r="A73" s="74" t="s">
        <v>403</v>
      </c>
      <c r="B73" s="76"/>
      <c r="C73" s="73">
        <f t="shared" si="19"/>
        <v>179</v>
      </c>
      <c r="D73" s="73">
        <f t="shared" si="20"/>
        <v>191</v>
      </c>
      <c r="E73" s="73">
        <f t="shared" si="21"/>
        <v>194</v>
      </c>
      <c r="F73" s="73">
        <f t="shared" si="22"/>
        <v>197</v>
      </c>
      <c r="G73" s="73">
        <f t="shared" si="23"/>
        <v>201</v>
      </c>
      <c r="H73" s="73">
        <f t="shared" si="24"/>
        <v>206</v>
      </c>
      <c r="I73" s="73">
        <f t="shared" si="25"/>
        <v>210</v>
      </c>
      <c r="J73" s="73">
        <f t="shared" si="26"/>
        <v>215</v>
      </c>
      <c r="L73" s="58" t="str">
        <f t="shared" si="29"/>
        <v>ok</v>
      </c>
      <c r="M73" s="1"/>
      <c r="N73" s="46" t="s">
        <v>403</v>
      </c>
      <c r="O73" s="12"/>
      <c r="P73" s="11">
        <f t="shared" si="30"/>
        <v>178.64711698100479</v>
      </c>
      <c r="Q73" s="11">
        <f t="shared" si="31"/>
        <v>190.54838854628565</v>
      </c>
      <c r="R73" s="11">
        <f t="shared" si="32"/>
        <v>193.69243695729935</v>
      </c>
      <c r="S73" s="11">
        <f t="shared" si="33"/>
        <v>197.25637779731366</v>
      </c>
      <c r="T73" s="11">
        <f t="shared" si="34"/>
        <v>201.14232843992076</v>
      </c>
      <c r="U73" s="11">
        <f t="shared" si="35"/>
        <v>205.6088777206684</v>
      </c>
      <c r="V73" s="11">
        <f t="shared" si="36"/>
        <v>210.17339480606725</v>
      </c>
      <c r="W73" s="11">
        <f t="shared" si="37"/>
        <v>214.79720949180074</v>
      </c>
      <c r="X73" s="11"/>
      <c r="AB73" s="1" t="s">
        <v>573</v>
      </c>
      <c r="AE73" s="1">
        <v>2</v>
      </c>
      <c r="AF73" s="24">
        <v>2.7003303000000005</v>
      </c>
      <c r="AG73" s="24">
        <v>2.6895289788000003</v>
      </c>
      <c r="AH73" s="24">
        <v>2.6760813339060001</v>
      </c>
      <c r="AI73" s="24">
        <v>2.6627009272364699</v>
      </c>
      <c r="AJ73" s="24">
        <v>2.6413993198185781</v>
      </c>
      <c r="AK73" s="24">
        <v>2.6149853266203924</v>
      </c>
      <c r="AL73" s="24">
        <v>2.5940654440074291</v>
      </c>
      <c r="AM73" s="24">
        <v>2.5551544623473177</v>
      </c>
      <c r="AP73" s="1" t="s">
        <v>444</v>
      </c>
      <c r="AQ73" s="1" t="s">
        <v>909</v>
      </c>
      <c r="AR73" s="1" t="s">
        <v>909</v>
      </c>
      <c r="AS73" s="1">
        <v>1</v>
      </c>
      <c r="AT73" s="24">
        <v>186.41708674733738</v>
      </c>
      <c r="AU73" s="24">
        <v>187.46235262735092</v>
      </c>
      <c r="AV73" s="24">
        <v>190.09133595662971</v>
      </c>
      <c r="AW73" s="24">
        <v>194.54361905863948</v>
      </c>
      <c r="AX73" s="24">
        <v>197.17805537488044</v>
      </c>
      <c r="AY73" s="24">
        <v>198.6453285257337</v>
      </c>
      <c r="AZ73" s="24">
        <v>200.18000712782444</v>
      </c>
      <c r="BA73" s="24">
        <v>201.78732285622252</v>
      </c>
      <c r="BT73" s="1" t="s">
        <v>301</v>
      </c>
    </row>
    <row r="74" spans="1:72" x14ac:dyDescent="0.2">
      <c r="A74" s="74" t="s">
        <v>250</v>
      </c>
      <c r="B74" s="76"/>
      <c r="C74" s="73">
        <f t="shared" si="19"/>
        <v>466</v>
      </c>
      <c r="D74" s="73">
        <f t="shared" si="20"/>
        <v>474</v>
      </c>
      <c r="E74" s="73">
        <f t="shared" si="21"/>
        <v>481</v>
      </c>
      <c r="F74" s="73">
        <f t="shared" si="22"/>
        <v>488</v>
      </c>
      <c r="G74" s="73">
        <f t="shared" si="23"/>
        <v>498</v>
      </c>
      <c r="H74" s="73">
        <f t="shared" si="24"/>
        <v>508</v>
      </c>
      <c r="I74" s="73">
        <f t="shared" si="25"/>
        <v>519</v>
      </c>
      <c r="J74" s="73">
        <f t="shared" si="26"/>
        <v>531</v>
      </c>
      <c r="L74" s="58" t="str">
        <f t="shared" si="29"/>
        <v>ok</v>
      </c>
      <c r="M74" s="1"/>
      <c r="N74" s="46" t="s">
        <v>250</v>
      </c>
      <c r="O74" s="12"/>
      <c r="P74" s="11">
        <f t="shared" si="30"/>
        <v>466.3</v>
      </c>
      <c r="Q74" s="11">
        <f t="shared" si="31"/>
        <v>473.8</v>
      </c>
      <c r="R74" s="11">
        <f t="shared" si="32"/>
        <v>481</v>
      </c>
      <c r="S74" s="11">
        <f t="shared" si="33"/>
        <v>488.3</v>
      </c>
      <c r="T74" s="11">
        <f t="shared" si="34"/>
        <v>497.5</v>
      </c>
      <c r="U74" s="11">
        <f t="shared" si="35"/>
        <v>507.8</v>
      </c>
      <c r="V74" s="11">
        <f t="shared" si="36"/>
        <v>518.6</v>
      </c>
      <c r="W74" s="11">
        <f t="shared" si="37"/>
        <v>530.5</v>
      </c>
      <c r="X74" s="11"/>
      <c r="AB74" s="1" t="s">
        <v>574</v>
      </c>
      <c r="AE74" s="1">
        <v>2</v>
      </c>
      <c r="AF74" s="24">
        <v>2.7003303000000005</v>
      </c>
      <c r="AG74" s="24">
        <v>2.6895289788000003</v>
      </c>
      <c r="AH74" s="24">
        <v>2.6760813339060001</v>
      </c>
      <c r="AI74" s="24">
        <v>2.6627009272364699</v>
      </c>
      <c r="AJ74" s="24">
        <v>2.6413993198185781</v>
      </c>
      <c r="AK74" s="24">
        <v>2.6149853266203924</v>
      </c>
      <c r="AL74" s="24">
        <v>2.5940654440074291</v>
      </c>
      <c r="AM74" s="24">
        <v>2.5551544623473177</v>
      </c>
      <c r="AP74" s="1" t="s">
        <v>444</v>
      </c>
      <c r="AQ74" s="1" t="s">
        <v>909</v>
      </c>
      <c r="AR74" s="1" t="s">
        <v>909</v>
      </c>
      <c r="AS74" s="1">
        <v>1</v>
      </c>
      <c r="AT74" s="24">
        <v>75.527508219822877</v>
      </c>
      <c r="AU74" s="24">
        <v>76.901130146103512</v>
      </c>
      <c r="AV74" s="24">
        <v>78.32628290659413</v>
      </c>
      <c r="AW74" s="24">
        <v>80.140468450401983</v>
      </c>
      <c r="AX74" s="24">
        <v>81.962658783990037</v>
      </c>
      <c r="AY74" s="24">
        <v>83.85439072879349</v>
      </c>
      <c r="AZ74" s="24">
        <v>85.834175361179035</v>
      </c>
      <c r="BA74" s="24">
        <v>87.908616632715322</v>
      </c>
      <c r="BT74" s="1" t="s">
        <v>723</v>
      </c>
    </row>
    <row r="75" spans="1:72" x14ac:dyDescent="0.2">
      <c r="A75" s="74" t="s">
        <v>201</v>
      </c>
      <c r="B75" s="76"/>
      <c r="C75" s="73">
        <f t="shared" si="19"/>
        <v>0</v>
      </c>
      <c r="D75" s="73">
        <f t="shared" si="20"/>
        <v>0</v>
      </c>
      <c r="E75" s="73">
        <f t="shared" si="21"/>
        <v>0</v>
      </c>
      <c r="F75" s="73">
        <f t="shared" si="22"/>
        <v>0</v>
      </c>
      <c r="G75" s="73">
        <f t="shared" si="23"/>
        <v>0</v>
      </c>
      <c r="H75" s="73">
        <f t="shared" si="24"/>
        <v>0</v>
      </c>
      <c r="I75" s="73">
        <f t="shared" si="25"/>
        <v>0</v>
      </c>
      <c r="J75" s="73">
        <f t="shared" si="26"/>
        <v>0</v>
      </c>
      <c r="L75" s="58" t="str">
        <f t="shared" si="29"/>
        <v>ok</v>
      </c>
      <c r="M75" s="1"/>
      <c r="N75" s="46" t="s">
        <v>201</v>
      </c>
      <c r="O75" s="12"/>
      <c r="P75" s="11">
        <f t="shared" ref="P75:P106" si="38">SUMIF($AB$11:$AB$598,$N75,AF$11:AF$598)</f>
        <v>0</v>
      </c>
      <c r="Q75" s="11">
        <f t="shared" ref="Q75:Q106" si="39">SUMIF($AB$11:$AB$598,$N75,AG$11:AG$598)</f>
        <v>0</v>
      </c>
      <c r="R75" s="11">
        <f t="shared" ref="R75:R106" si="40">SUMIF($AB$11:$AB$598,$N75,AH$11:AH$598)</f>
        <v>0</v>
      </c>
      <c r="S75" s="11">
        <f t="shared" ref="S75:S106" si="41">SUMIF($AB$11:$AB$598,$N75,AI$11:AI$598)</f>
        <v>0</v>
      </c>
      <c r="T75" s="11">
        <f t="shared" ref="T75:T106" si="42">SUMIF($AB$11:$AB$598,$N75,AJ$11:AJ$598)</f>
        <v>0</v>
      </c>
      <c r="U75" s="11">
        <f t="shared" ref="U75:U106" si="43">SUMIF($AB$11:$AB$598,$N75,AK$11:AK$598)</f>
        <v>0</v>
      </c>
      <c r="V75" s="11">
        <f t="shared" ref="V75:V106" si="44">SUMIF($AB$11:$AB$598,$N75,AL$11:AL$598)</f>
        <v>0</v>
      </c>
      <c r="W75" s="11">
        <f t="shared" ref="W75:W106" si="45">SUMIF($AB$11:$AB$598,$N75,AM$11:AM$598)</f>
        <v>0</v>
      </c>
      <c r="X75" s="11"/>
      <c r="AB75" s="1" t="s">
        <v>472</v>
      </c>
      <c r="AE75" s="1">
        <v>3</v>
      </c>
      <c r="AF75" s="24">
        <v>71.676863333183732</v>
      </c>
      <c r="AG75" s="24">
        <v>72.231283485312417</v>
      </c>
      <c r="AH75" s="24">
        <v>72.830188104862941</v>
      </c>
      <c r="AI75" s="24">
        <v>73.903253346500165</v>
      </c>
      <c r="AJ75" s="24">
        <v>74.987281080990257</v>
      </c>
      <c r="AK75" s="24">
        <v>76.148081367060712</v>
      </c>
      <c r="AL75" s="24">
        <v>77.408183973448047</v>
      </c>
      <c r="AM75" s="24">
        <v>78.77381120700899</v>
      </c>
      <c r="AP75" s="1" t="s">
        <v>463</v>
      </c>
      <c r="AQ75" s="1" t="s">
        <v>909</v>
      </c>
      <c r="AR75" s="1" t="s">
        <v>909</v>
      </c>
      <c r="AS75" s="1">
        <v>1</v>
      </c>
      <c r="AT75" s="24">
        <v>579.29082909413557</v>
      </c>
      <c r="AU75" s="24">
        <v>569.81266961798383</v>
      </c>
      <c r="AV75" s="24">
        <v>516.13040751079939</v>
      </c>
      <c r="AW75" s="24">
        <v>524.19463909038961</v>
      </c>
      <c r="AX75" s="24">
        <v>532.34239275450966</v>
      </c>
      <c r="AY75" s="24">
        <v>519.01811932749081</v>
      </c>
      <c r="AZ75" s="24">
        <v>528.10153578816426</v>
      </c>
      <c r="BA75" s="24">
        <v>537.76482213703389</v>
      </c>
      <c r="BT75" s="1" t="s">
        <v>972</v>
      </c>
    </row>
    <row r="76" spans="1:72" x14ac:dyDescent="0.2">
      <c r="A76" s="74" t="s">
        <v>990</v>
      </c>
      <c r="B76" s="76"/>
      <c r="C76" s="73">
        <f t="shared" ref="C76:C139" si="46">ROUND(P76,0)</f>
        <v>0</v>
      </c>
      <c r="D76" s="73">
        <f t="shared" ref="D76:D139" si="47">ROUND(Q76,0)</f>
        <v>0</v>
      </c>
      <c r="E76" s="73">
        <f t="shared" ref="E76:E139" si="48">ROUND(R76,0)</f>
        <v>0</v>
      </c>
      <c r="F76" s="73">
        <f t="shared" ref="F76:F139" si="49">ROUND(S76,0)</f>
        <v>0</v>
      </c>
      <c r="G76" s="73">
        <f t="shared" ref="G76:G139" si="50">ROUND(T76,0)</f>
        <v>0</v>
      </c>
      <c r="H76" s="73">
        <f t="shared" ref="H76:H139" si="51">ROUND(U76,0)</f>
        <v>0</v>
      </c>
      <c r="I76" s="73">
        <f t="shared" ref="I76:I139" si="52">ROUND(V76,0)</f>
        <v>0</v>
      </c>
      <c r="J76" s="73">
        <f t="shared" ref="J76:J139" si="53">ROUND(W76,0)</f>
        <v>0</v>
      </c>
      <c r="L76" s="58" t="str">
        <f t="shared" si="29"/>
        <v>ok</v>
      </c>
      <c r="M76" s="1"/>
      <c r="N76" s="46" t="s">
        <v>990</v>
      </c>
      <c r="O76" s="12"/>
      <c r="P76" s="11">
        <f t="shared" si="38"/>
        <v>0</v>
      </c>
      <c r="Q76" s="11">
        <f t="shared" si="39"/>
        <v>0</v>
      </c>
      <c r="R76" s="11">
        <f t="shared" si="40"/>
        <v>0</v>
      </c>
      <c r="S76" s="11">
        <f t="shared" si="41"/>
        <v>0</v>
      </c>
      <c r="T76" s="11">
        <f t="shared" si="42"/>
        <v>0</v>
      </c>
      <c r="U76" s="11">
        <f t="shared" si="43"/>
        <v>0</v>
      </c>
      <c r="V76" s="11">
        <f t="shared" si="44"/>
        <v>0</v>
      </c>
      <c r="W76" s="11">
        <f t="shared" si="45"/>
        <v>0</v>
      </c>
      <c r="X76" s="11"/>
      <c r="AB76" s="1" t="s">
        <v>447</v>
      </c>
      <c r="AE76" s="1">
        <v>3</v>
      </c>
      <c r="AF76" s="24">
        <v>40.286790404479866</v>
      </c>
      <c r="AG76" s="24">
        <v>40.690249222759938</v>
      </c>
      <c r="AH76" s="24">
        <v>41.107145553748019</v>
      </c>
      <c r="AI76" s="24">
        <v>41.695728616581071</v>
      </c>
      <c r="AJ76" s="24">
        <v>42.300149938809405</v>
      </c>
      <c r="AK76" s="24">
        <v>42.932213191645531</v>
      </c>
      <c r="AL76" s="24">
        <v>43.597119992911892</v>
      </c>
      <c r="AM76" s="24">
        <v>44.298138025599513</v>
      </c>
      <c r="AP76" s="2" t="s">
        <v>920</v>
      </c>
      <c r="AQ76" s="1" t="s">
        <v>909</v>
      </c>
      <c r="AR76" s="1" t="s">
        <v>909</v>
      </c>
      <c r="AS76" s="1">
        <v>1</v>
      </c>
      <c r="AT76" s="24">
        <v>0</v>
      </c>
      <c r="AU76" s="24">
        <v>48.671778704526169</v>
      </c>
      <c r="AV76" s="24">
        <v>53.9699981576019</v>
      </c>
      <c r="AW76" s="24">
        <v>57.382410686701519</v>
      </c>
      <c r="AX76" s="24">
        <v>59.876041344749751</v>
      </c>
      <c r="AY76" s="24">
        <v>61.133245960733809</v>
      </c>
      <c r="AZ76" s="24">
        <v>62.390450576717875</v>
      </c>
      <c r="BA76" s="24">
        <v>63.71846467192065</v>
      </c>
      <c r="BT76" s="1" t="s">
        <v>235</v>
      </c>
    </row>
    <row r="77" spans="1:72" x14ac:dyDescent="0.2">
      <c r="A77" s="72" t="s">
        <v>1072</v>
      </c>
      <c r="B77" s="72"/>
      <c r="C77" s="73">
        <f t="shared" si="46"/>
        <v>0</v>
      </c>
      <c r="D77" s="73">
        <f t="shared" si="47"/>
        <v>0</v>
      </c>
      <c r="E77" s="73">
        <f t="shared" si="48"/>
        <v>0</v>
      </c>
      <c r="F77" s="73">
        <f t="shared" si="49"/>
        <v>0</v>
      </c>
      <c r="G77" s="73">
        <f t="shared" si="50"/>
        <v>0</v>
      </c>
      <c r="H77" s="73">
        <f t="shared" si="51"/>
        <v>0</v>
      </c>
      <c r="I77" s="73">
        <f t="shared" si="52"/>
        <v>0</v>
      </c>
      <c r="J77" s="73">
        <f t="shared" si="53"/>
        <v>0</v>
      </c>
      <c r="L77" s="58" t="str">
        <f t="shared" si="29"/>
        <v>ok</v>
      </c>
      <c r="M77" s="1"/>
      <c r="N77" s="64" t="s">
        <v>1072</v>
      </c>
      <c r="P77" s="11">
        <f t="shared" si="38"/>
        <v>0</v>
      </c>
      <c r="Q77" s="11">
        <f t="shared" si="39"/>
        <v>0</v>
      </c>
      <c r="R77" s="11">
        <f t="shared" si="40"/>
        <v>0</v>
      </c>
      <c r="S77" s="11">
        <f t="shared" si="41"/>
        <v>0</v>
      </c>
      <c r="T77" s="11">
        <f t="shared" si="42"/>
        <v>0</v>
      </c>
      <c r="U77" s="11">
        <f t="shared" si="43"/>
        <v>0</v>
      </c>
      <c r="V77" s="11">
        <f t="shared" si="44"/>
        <v>0</v>
      </c>
      <c r="W77" s="11">
        <f t="shared" si="45"/>
        <v>0</v>
      </c>
      <c r="X77" s="11"/>
      <c r="AB77" s="1" t="s">
        <v>473</v>
      </c>
      <c r="AE77" s="1">
        <v>3</v>
      </c>
      <c r="AF77" s="24">
        <v>71.676863333183732</v>
      </c>
      <c r="AG77" s="24">
        <v>72.231283485312417</v>
      </c>
      <c r="AH77" s="24">
        <v>72.830188104862941</v>
      </c>
      <c r="AI77" s="24">
        <v>73.903253346500165</v>
      </c>
      <c r="AJ77" s="24">
        <v>74.987281080990257</v>
      </c>
      <c r="AK77" s="24">
        <v>76.148081367060712</v>
      </c>
      <c r="AL77" s="24">
        <v>77.408183973448047</v>
      </c>
      <c r="AM77" s="24">
        <v>78.77381120700899</v>
      </c>
      <c r="AP77" s="1" t="s">
        <v>426</v>
      </c>
      <c r="AQ77" s="1" t="s">
        <v>909</v>
      </c>
      <c r="AR77" s="1" t="s">
        <v>909</v>
      </c>
      <c r="AS77" s="1">
        <v>1</v>
      </c>
      <c r="AT77" s="24">
        <v>155.68755573901728</v>
      </c>
      <c r="AU77" s="24">
        <v>161.33530903704798</v>
      </c>
      <c r="AV77" s="24">
        <v>201.14810081021659</v>
      </c>
      <c r="AW77" s="24">
        <v>203.81699606340095</v>
      </c>
      <c r="AX77" s="24">
        <v>206.49472307802145</v>
      </c>
      <c r="AY77" s="24">
        <v>207.6067986020735</v>
      </c>
      <c r="AZ77" s="24">
        <v>208.72785499401564</v>
      </c>
      <c r="BA77" s="24">
        <v>208.72785499401564</v>
      </c>
      <c r="BT77" s="1" t="s">
        <v>429</v>
      </c>
    </row>
    <row r="78" spans="1:72" x14ac:dyDescent="0.2">
      <c r="A78" s="74" t="s">
        <v>51</v>
      </c>
      <c r="B78" s="76"/>
      <c r="C78" s="73">
        <f t="shared" si="46"/>
        <v>0</v>
      </c>
      <c r="D78" s="73">
        <f t="shared" si="47"/>
        <v>0</v>
      </c>
      <c r="E78" s="73">
        <f t="shared" si="48"/>
        <v>0</v>
      </c>
      <c r="F78" s="73">
        <f t="shared" si="49"/>
        <v>0</v>
      </c>
      <c r="G78" s="73">
        <f t="shared" si="50"/>
        <v>0</v>
      </c>
      <c r="H78" s="73">
        <f t="shared" si="51"/>
        <v>0</v>
      </c>
      <c r="I78" s="73">
        <f t="shared" si="52"/>
        <v>0</v>
      </c>
      <c r="J78" s="73">
        <f t="shared" si="53"/>
        <v>0</v>
      </c>
      <c r="L78" s="58" t="str">
        <f t="shared" si="29"/>
        <v>ok</v>
      </c>
      <c r="M78" s="1"/>
      <c r="N78" s="46" t="s">
        <v>51</v>
      </c>
      <c r="O78" s="12"/>
      <c r="P78" s="11">
        <f t="shared" si="38"/>
        <v>0</v>
      </c>
      <c r="Q78" s="11">
        <f t="shared" si="39"/>
        <v>0</v>
      </c>
      <c r="R78" s="11">
        <f t="shared" si="40"/>
        <v>0</v>
      </c>
      <c r="S78" s="11">
        <f t="shared" si="41"/>
        <v>0</v>
      </c>
      <c r="T78" s="11">
        <f t="shared" si="42"/>
        <v>0</v>
      </c>
      <c r="U78" s="11">
        <f t="shared" si="43"/>
        <v>0</v>
      </c>
      <c r="V78" s="11">
        <f t="shared" si="44"/>
        <v>0</v>
      </c>
      <c r="W78" s="11">
        <f t="shared" si="45"/>
        <v>0</v>
      </c>
      <c r="X78" s="11"/>
      <c r="AB78" s="1" t="s">
        <v>448</v>
      </c>
      <c r="AE78" s="1">
        <v>3</v>
      </c>
      <c r="AF78" s="24">
        <v>40.286790404479866</v>
      </c>
      <c r="AG78" s="24">
        <v>40.690249222759938</v>
      </c>
      <c r="AH78" s="24">
        <v>41.107145553748019</v>
      </c>
      <c r="AI78" s="24">
        <v>41.695728616581071</v>
      </c>
      <c r="AJ78" s="24">
        <v>42.300149938809405</v>
      </c>
      <c r="AK78" s="24">
        <v>42.932213191645531</v>
      </c>
      <c r="AL78" s="24">
        <v>43.597119992911892</v>
      </c>
      <c r="AM78" s="24">
        <v>44.298138025599513</v>
      </c>
      <c r="AP78" s="1" t="s">
        <v>428</v>
      </c>
      <c r="AQ78" s="1" t="s">
        <v>909</v>
      </c>
      <c r="AR78" s="1" t="s">
        <v>909</v>
      </c>
      <c r="AS78" s="1">
        <v>1</v>
      </c>
      <c r="AT78" s="24">
        <v>87.23307040650036</v>
      </c>
      <c r="AU78" s="24">
        <v>93.295579540955359</v>
      </c>
      <c r="AV78" s="24">
        <v>89.464171738892418</v>
      </c>
      <c r="AW78" s="24">
        <v>86.827439049013336</v>
      </c>
      <c r="AX78" s="24">
        <v>86.830038037104998</v>
      </c>
      <c r="AY78" s="24">
        <v>86.832645472935639</v>
      </c>
      <c r="AZ78" s="24">
        <v>86.835261313880295</v>
      </c>
      <c r="BA78" s="24">
        <v>86.837885515849095</v>
      </c>
      <c r="BT78" s="2" t="s">
        <v>302</v>
      </c>
    </row>
    <row r="79" spans="1:72" x14ac:dyDescent="0.2">
      <c r="A79" s="72" t="s">
        <v>1070</v>
      </c>
      <c r="B79" s="72"/>
      <c r="C79" s="73">
        <f t="shared" si="46"/>
        <v>0</v>
      </c>
      <c r="D79" s="73">
        <f t="shared" si="47"/>
        <v>0</v>
      </c>
      <c r="E79" s="73">
        <f t="shared" si="48"/>
        <v>0</v>
      </c>
      <c r="F79" s="73">
        <f t="shared" si="49"/>
        <v>0</v>
      </c>
      <c r="G79" s="73">
        <f t="shared" si="50"/>
        <v>0</v>
      </c>
      <c r="H79" s="73">
        <f t="shared" si="51"/>
        <v>0</v>
      </c>
      <c r="I79" s="73">
        <f t="shared" si="52"/>
        <v>0</v>
      </c>
      <c r="J79" s="73">
        <f t="shared" si="53"/>
        <v>0</v>
      </c>
      <c r="L79" s="58" t="str">
        <f t="shared" si="29"/>
        <v>ok</v>
      </c>
      <c r="M79" s="1"/>
      <c r="N79" s="64" t="s">
        <v>1070</v>
      </c>
      <c r="P79" s="11">
        <f t="shared" si="38"/>
        <v>0</v>
      </c>
      <c r="Q79" s="11">
        <f t="shared" si="39"/>
        <v>0</v>
      </c>
      <c r="R79" s="11">
        <f t="shared" si="40"/>
        <v>0</v>
      </c>
      <c r="S79" s="11">
        <f t="shared" si="41"/>
        <v>0</v>
      </c>
      <c r="T79" s="11">
        <f t="shared" si="42"/>
        <v>0</v>
      </c>
      <c r="U79" s="11">
        <f t="shared" si="43"/>
        <v>0</v>
      </c>
      <c r="V79" s="11">
        <f t="shared" si="44"/>
        <v>0</v>
      </c>
      <c r="W79" s="11">
        <f t="shared" si="45"/>
        <v>0</v>
      </c>
      <c r="X79" s="11"/>
      <c r="AB79" s="1" t="s">
        <v>474</v>
      </c>
      <c r="AE79" s="1">
        <v>3</v>
      </c>
      <c r="AF79" s="24">
        <v>71.676863333183732</v>
      </c>
      <c r="AG79" s="24">
        <v>72.231283485312417</v>
      </c>
      <c r="AH79" s="24">
        <v>72.830188104862941</v>
      </c>
      <c r="AI79" s="24">
        <v>73.903253346500165</v>
      </c>
      <c r="AJ79" s="24">
        <v>74.987281080990257</v>
      </c>
      <c r="AK79" s="24">
        <v>76.148081367060712</v>
      </c>
      <c r="AL79" s="24">
        <v>77.408183973448047</v>
      </c>
      <c r="AM79" s="24">
        <v>78.77381120700899</v>
      </c>
      <c r="AP79" s="1" t="s">
        <v>429</v>
      </c>
      <c r="AQ79" s="1" t="s">
        <v>909</v>
      </c>
      <c r="AR79" s="1" t="s">
        <v>909</v>
      </c>
      <c r="AS79" s="1">
        <v>1</v>
      </c>
      <c r="AT79" s="24">
        <v>656.11172152725283</v>
      </c>
      <c r="AU79" s="24">
        <v>680.1795255086729</v>
      </c>
      <c r="AV79" s="24">
        <v>698.90726263356657</v>
      </c>
      <c r="AW79" s="24">
        <v>715.30128568601788</v>
      </c>
      <c r="AX79" s="24">
        <v>725.01274175943888</v>
      </c>
      <c r="AY79" s="24">
        <v>730.61498188116275</v>
      </c>
      <c r="AZ79" s="24">
        <v>736.32293689929065</v>
      </c>
      <c r="BA79" s="24">
        <v>742.05020623755922</v>
      </c>
      <c r="BT79" s="2" t="s">
        <v>585</v>
      </c>
    </row>
    <row r="80" spans="1:72" x14ac:dyDescent="0.2">
      <c r="A80" s="74" t="s">
        <v>991</v>
      </c>
      <c r="B80" s="76"/>
      <c r="C80" s="73">
        <f t="shared" si="46"/>
        <v>0</v>
      </c>
      <c r="D80" s="73">
        <f t="shared" si="47"/>
        <v>0</v>
      </c>
      <c r="E80" s="73">
        <f t="shared" si="48"/>
        <v>0</v>
      </c>
      <c r="F80" s="73">
        <f t="shared" si="49"/>
        <v>0</v>
      </c>
      <c r="G80" s="73">
        <f t="shared" si="50"/>
        <v>0</v>
      </c>
      <c r="H80" s="73">
        <f t="shared" si="51"/>
        <v>0</v>
      </c>
      <c r="I80" s="73">
        <f t="shared" si="52"/>
        <v>0</v>
      </c>
      <c r="J80" s="73">
        <f t="shared" si="53"/>
        <v>0</v>
      </c>
      <c r="L80" s="58" t="str">
        <f t="shared" si="29"/>
        <v>ok</v>
      </c>
      <c r="M80" s="1"/>
      <c r="N80" s="46" t="s">
        <v>991</v>
      </c>
      <c r="O80" s="12"/>
      <c r="P80" s="11">
        <f t="shared" si="38"/>
        <v>0</v>
      </c>
      <c r="Q80" s="11">
        <f t="shared" si="39"/>
        <v>0</v>
      </c>
      <c r="R80" s="11">
        <f t="shared" si="40"/>
        <v>0</v>
      </c>
      <c r="S80" s="11">
        <f t="shared" si="41"/>
        <v>0</v>
      </c>
      <c r="T80" s="11">
        <f t="shared" si="42"/>
        <v>0</v>
      </c>
      <c r="U80" s="11">
        <f t="shared" si="43"/>
        <v>0</v>
      </c>
      <c r="V80" s="11">
        <f t="shared" si="44"/>
        <v>0</v>
      </c>
      <c r="W80" s="11">
        <f t="shared" si="45"/>
        <v>0</v>
      </c>
      <c r="X80" s="11"/>
      <c r="AB80" s="1" t="s">
        <v>449</v>
      </c>
      <c r="AE80" s="1">
        <v>3</v>
      </c>
      <c r="AF80" s="24">
        <v>40.286790404479866</v>
      </c>
      <c r="AG80" s="24">
        <v>40.690249222759938</v>
      </c>
      <c r="AH80" s="24">
        <v>41.107145553748019</v>
      </c>
      <c r="AI80" s="24">
        <v>41.695728616581071</v>
      </c>
      <c r="AJ80" s="24">
        <v>42.300149938809405</v>
      </c>
      <c r="AK80" s="24">
        <v>42.932213191645531</v>
      </c>
      <c r="AL80" s="24">
        <v>43.597119992911892</v>
      </c>
      <c r="AM80" s="24">
        <v>44.298138025599513</v>
      </c>
      <c r="AP80" s="1" t="s">
        <v>443</v>
      </c>
      <c r="AQ80" s="1" t="s">
        <v>909</v>
      </c>
      <c r="AR80" s="1" t="s">
        <v>909</v>
      </c>
      <c r="AS80" s="1">
        <v>1</v>
      </c>
      <c r="AT80" s="24">
        <v>25.689011403926806</v>
      </c>
      <c r="AU80" s="24">
        <v>26.986630597177211</v>
      </c>
      <c r="AV80" s="24">
        <v>27.160365958175955</v>
      </c>
      <c r="AW80" s="24">
        <v>27.335585883700102</v>
      </c>
      <c r="AX80" s="24">
        <v>27.51230320360737</v>
      </c>
      <c r="AY80" s="24">
        <v>27.690530859214149</v>
      </c>
      <c r="AZ80" s="24">
        <v>27.870281904266058</v>
      </c>
      <c r="BA80" s="24">
        <v>27.870281904266058</v>
      </c>
      <c r="BT80" s="1" t="s">
        <v>544</v>
      </c>
    </row>
    <row r="81" spans="1:72" x14ac:dyDescent="0.2">
      <c r="A81" s="74" t="s">
        <v>202</v>
      </c>
      <c r="B81" s="81"/>
      <c r="C81" s="73">
        <f t="shared" si="46"/>
        <v>0</v>
      </c>
      <c r="D81" s="73">
        <f t="shared" si="47"/>
        <v>0</v>
      </c>
      <c r="E81" s="73">
        <f t="shared" si="48"/>
        <v>0</v>
      </c>
      <c r="F81" s="73">
        <f t="shared" si="49"/>
        <v>0</v>
      </c>
      <c r="G81" s="73">
        <f t="shared" si="50"/>
        <v>0</v>
      </c>
      <c r="H81" s="73">
        <f t="shared" si="51"/>
        <v>0</v>
      </c>
      <c r="I81" s="73">
        <f t="shared" si="52"/>
        <v>0</v>
      </c>
      <c r="J81" s="73">
        <f t="shared" si="53"/>
        <v>0</v>
      </c>
      <c r="L81" s="58" t="str">
        <f t="shared" si="29"/>
        <v>ok</v>
      </c>
      <c r="M81" s="1"/>
      <c r="N81" s="46" t="s">
        <v>202</v>
      </c>
      <c r="O81" s="16"/>
      <c r="P81" s="11">
        <f t="shared" si="38"/>
        <v>0</v>
      </c>
      <c r="Q81" s="11">
        <f t="shared" si="39"/>
        <v>0</v>
      </c>
      <c r="R81" s="11">
        <f t="shared" si="40"/>
        <v>0</v>
      </c>
      <c r="S81" s="11">
        <f t="shared" si="41"/>
        <v>0</v>
      </c>
      <c r="T81" s="11">
        <f t="shared" si="42"/>
        <v>0</v>
      </c>
      <c r="U81" s="11">
        <f t="shared" si="43"/>
        <v>0</v>
      </c>
      <c r="V81" s="11">
        <f t="shared" si="44"/>
        <v>0</v>
      </c>
      <c r="W81" s="11">
        <f t="shared" si="45"/>
        <v>0</v>
      </c>
      <c r="X81" s="11"/>
      <c r="AB81" s="1" t="s">
        <v>427</v>
      </c>
      <c r="AE81" s="1">
        <v>1</v>
      </c>
      <c r="AF81" s="24">
        <v>139.32163636775508</v>
      </c>
      <c r="AG81" s="24">
        <v>135.00329057680327</v>
      </c>
      <c r="AH81" s="24">
        <v>147.35948631605481</v>
      </c>
      <c r="AI81" s="24">
        <v>148.53644498185821</v>
      </c>
      <c r="AJ81" s="24">
        <v>149.57036098669849</v>
      </c>
      <c r="AK81" s="24">
        <v>150.91597696048885</v>
      </c>
      <c r="AL81" s="24">
        <v>152.72492296536149</v>
      </c>
      <c r="AM81" s="24">
        <v>152.72492296536149</v>
      </c>
      <c r="AP81" s="2" t="s">
        <v>423</v>
      </c>
      <c r="AQ81" s="2" t="s">
        <v>424</v>
      </c>
      <c r="AR81" s="1" t="s">
        <v>909</v>
      </c>
      <c r="AS81" s="1">
        <v>2</v>
      </c>
      <c r="AT81" s="24">
        <v>28.75376846085387</v>
      </c>
      <c r="AU81" s="24">
        <v>48.142446720606429</v>
      </c>
      <c r="AV81" s="24">
        <v>48.35029709433713</v>
      </c>
      <c r="AW81" s="24">
        <v>48.559784977724192</v>
      </c>
      <c r="AX81" s="24">
        <v>48.770923997995737</v>
      </c>
      <c r="AY81" s="24">
        <v>48.983727899083178</v>
      </c>
      <c r="AZ81" s="24">
        <v>49.198210542634918</v>
      </c>
      <c r="BA81" s="24">
        <v>49.414385909038764</v>
      </c>
      <c r="BT81" s="1" t="s">
        <v>303</v>
      </c>
    </row>
    <row r="82" spans="1:72" x14ac:dyDescent="0.2">
      <c r="A82" s="74" t="s">
        <v>264</v>
      </c>
      <c r="B82" s="76"/>
      <c r="C82" s="73">
        <f t="shared" si="46"/>
        <v>48</v>
      </c>
      <c r="D82" s="73">
        <f t="shared" si="47"/>
        <v>48</v>
      </c>
      <c r="E82" s="73">
        <f t="shared" si="48"/>
        <v>48</v>
      </c>
      <c r="F82" s="73">
        <f t="shared" si="49"/>
        <v>49</v>
      </c>
      <c r="G82" s="73">
        <f t="shared" si="50"/>
        <v>49</v>
      </c>
      <c r="H82" s="73">
        <f t="shared" si="51"/>
        <v>49</v>
      </c>
      <c r="I82" s="73">
        <f t="shared" si="52"/>
        <v>49</v>
      </c>
      <c r="J82" s="73">
        <f t="shared" si="53"/>
        <v>50</v>
      </c>
      <c r="L82" s="58" t="str">
        <f t="shared" si="29"/>
        <v>ok</v>
      </c>
      <c r="M82" s="1"/>
      <c r="N82" s="46" t="s">
        <v>264</v>
      </c>
      <c r="O82" s="12"/>
      <c r="P82" s="11">
        <f t="shared" si="38"/>
        <v>47.932116546079442</v>
      </c>
      <c r="Q82" s="11">
        <f t="shared" si="39"/>
        <v>48.186335234503254</v>
      </c>
      <c r="R82" s="11">
        <f t="shared" si="40"/>
        <v>48.441825016369194</v>
      </c>
      <c r="S82" s="11">
        <f t="shared" si="41"/>
        <v>48.698592247144447</v>
      </c>
      <c r="T82" s="11">
        <f t="shared" si="42"/>
        <v>48.956643314073609</v>
      </c>
      <c r="U82" s="11">
        <f t="shared" si="43"/>
        <v>49.215984636337417</v>
      </c>
      <c r="V82" s="11">
        <f t="shared" si="44"/>
        <v>49.476622665212531</v>
      </c>
      <c r="W82" s="11">
        <f t="shared" si="45"/>
        <v>49.738563884231986</v>
      </c>
      <c r="X82" s="11"/>
      <c r="AB82" s="1" t="s">
        <v>427</v>
      </c>
      <c r="AE82" s="1">
        <v>1</v>
      </c>
      <c r="AF82" s="24">
        <v>219.67254864584245</v>
      </c>
      <c r="AG82" s="24">
        <v>234.25485175723131</v>
      </c>
      <c r="AH82" s="24">
        <v>244.9694322005536</v>
      </c>
      <c r="AI82" s="24">
        <v>249.70121862383829</v>
      </c>
      <c r="AJ82" s="24">
        <v>254.47594566195338</v>
      </c>
      <c r="AK82" s="24">
        <v>257.9490417911515</v>
      </c>
      <c r="AL82" s="24">
        <v>261.46641980452438</v>
      </c>
      <c r="AM82" s="24">
        <v>261.46641980452438</v>
      </c>
      <c r="AP82" s="2" t="s">
        <v>425</v>
      </c>
      <c r="AQ82" s="2"/>
      <c r="AR82" s="1" t="s">
        <v>909</v>
      </c>
      <c r="AS82" s="1">
        <v>1</v>
      </c>
      <c r="AT82" s="24">
        <v>101.19176724318352</v>
      </c>
      <c r="AU82" s="24">
        <v>105.71929957963884</v>
      </c>
      <c r="AV82" s="24">
        <v>106.7349651355059</v>
      </c>
      <c r="AW82" s="24">
        <v>107.76390951499546</v>
      </c>
      <c r="AX82" s="24">
        <v>108.80633376037146</v>
      </c>
      <c r="AY82" s="24">
        <v>109.86244222031328</v>
      </c>
      <c r="AZ82" s="24">
        <v>110.93244260672049</v>
      </c>
      <c r="BA82" s="24">
        <v>110.93244260672049</v>
      </c>
      <c r="BT82" s="1" t="s">
        <v>654</v>
      </c>
    </row>
    <row r="83" spans="1:72" x14ac:dyDescent="0.2">
      <c r="A83" s="74" t="s">
        <v>704</v>
      </c>
      <c r="B83" s="76"/>
      <c r="C83" s="73">
        <f t="shared" si="46"/>
        <v>0</v>
      </c>
      <c r="D83" s="73">
        <f t="shared" si="47"/>
        <v>0</v>
      </c>
      <c r="E83" s="73">
        <f t="shared" si="48"/>
        <v>0</v>
      </c>
      <c r="F83" s="73">
        <f t="shared" si="49"/>
        <v>0</v>
      </c>
      <c r="G83" s="73">
        <f t="shared" si="50"/>
        <v>0</v>
      </c>
      <c r="H83" s="73">
        <f t="shared" si="51"/>
        <v>0</v>
      </c>
      <c r="I83" s="73">
        <f t="shared" si="52"/>
        <v>0</v>
      </c>
      <c r="J83" s="73">
        <f t="shared" si="53"/>
        <v>0</v>
      </c>
      <c r="L83" s="58" t="str">
        <f t="shared" si="29"/>
        <v>ok</v>
      </c>
      <c r="M83" s="1"/>
      <c r="N83" s="46" t="s">
        <v>704</v>
      </c>
      <c r="O83" s="12"/>
      <c r="P83" s="11">
        <f t="shared" si="38"/>
        <v>0</v>
      </c>
      <c r="Q83" s="11">
        <f t="shared" si="39"/>
        <v>0</v>
      </c>
      <c r="R83" s="11">
        <f t="shared" si="40"/>
        <v>0</v>
      </c>
      <c r="S83" s="11">
        <f t="shared" si="41"/>
        <v>0</v>
      </c>
      <c r="T83" s="11">
        <f t="shared" si="42"/>
        <v>0</v>
      </c>
      <c r="U83" s="11">
        <f t="shared" si="43"/>
        <v>0</v>
      </c>
      <c r="V83" s="11">
        <f t="shared" si="44"/>
        <v>0</v>
      </c>
      <c r="W83" s="11">
        <f t="shared" si="45"/>
        <v>0</v>
      </c>
      <c r="X83" s="11"/>
      <c r="AB83" s="1" t="s">
        <v>427</v>
      </c>
      <c r="AE83" s="1">
        <v>2</v>
      </c>
      <c r="AF83" s="24">
        <v>518.66964700462324</v>
      </c>
      <c r="AG83" s="24">
        <v>544.43482169339654</v>
      </c>
      <c r="AH83" s="24">
        <v>598.89366638048602</v>
      </c>
      <c r="AI83" s="24">
        <v>616.42310935184594</v>
      </c>
      <c r="AJ83" s="24">
        <v>626.30647042958992</v>
      </c>
      <c r="AK83" s="24">
        <v>639.15843838626029</v>
      </c>
      <c r="AL83" s="24">
        <v>644.73985884044021</v>
      </c>
      <c r="AM83" s="24">
        <v>644.73985884044021</v>
      </c>
      <c r="AP83" s="1" t="s">
        <v>427</v>
      </c>
      <c r="AQ83" s="1" t="s">
        <v>909</v>
      </c>
      <c r="AR83" s="1" t="s">
        <v>909</v>
      </c>
      <c r="AS83" s="1">
        <v>1</v>
      </c>
      <c r="AT83" s="24">
        <v>139.32163636775508</v>
      </c>
      <c r="AU83" s="24">
        <v>135.00329057680327</v>
      </c>
      <c r="AV83" s="24">
        <v>147.35948631605481</v>
      </c>
      <c r="AW83" s="24">
        <v>148.53644498185821</v>
      </c>
      <c r="AX83" s="24">
        <v>149.57036098669849</v>
      </c>
      <c r="AY83" s="24">
        <v>150.91597696048885</v>
      </c>
      <c r="AZ83" s="24">
        <v>152.72492296536149</v>
      </c>
      <c r="BA83" s="24">
        <v>152.72492296536149</v>
      </c>
      <c r="BT83" s="1" t="s">
        <v>305</v>
      </c>
    </row>
    <row r="84" spans="1:72" x14ac:dyDescent="0.2">
      <c r="A84" s="74" t="s">
        <v>705</v>
      </c>
      <c r="B84" s="76"/>
      <c r="C84" s="73">
        <f t="shared" si="46"/>
        <v>0</v>
      </c>
      <c r="D84" s="73">
        <f t="shared" si="47"/>
        <v>0</v>
      </c>
      <c r="E84" s="73">
        <f t="shared" si="48"/>
        <v>0</v>
      </c>
      <c r="F84" s="73">
        <f t="shared" si="49"/>
        <v>0</v>
      </c>
      <c r="G84" s="73">
        <f t="shared" si="50"/>
        <v>0</v>
      </c>
      <c r="H84" s="73">
        <f t="shared" si="51"/>
        <v>0</v>
      </c>
      <c r="I84" s="73">
        <f t="shared" si="52"/>
        <v>0</v>
      </c>
      <c r="J84" s="73">
        <f t="shared" si="53"/>
        <v>0</v>
      </c>
      <c r="L84" s="58" t="str">
        <f t="shared" si="29"/>
        <v>ok</v>
      </c>
      <c r="M84" s="1"/>
      <c r="N84" s="46" t="s">
        <v>705</v>
      </c>
      <c r="O84" s="12"/>
      <c r="P84" s="11">
        <f t="shared" si="38"/>
        <v>0</v>
      </c>
      <c r="Q84" s="11">
        <f t="shared" si="39"/>
        <v>0</v>
      </c>
      <c r="R84" s="11">
        <f t="shared" si="40"/>
        <v>0</v>
      </c>
      <c r="S84" s="11">
        <f t="shared" si="41"/>
        <v>0</v>
      </c>
      <c r="T84" s="11">
        <f t="shared" si="42"/>
        <v>0</v>
      </c>
      <c r="U84" s="11">
        <f t="shared" si="43"/>
        <v>0</v>
      </c>
      <c r="V84" s="11">
        <f t="shared" si="44"/>
        <v>0</v>
      </c>
      <c r="W84" s="11">
        <f t="shared" si="45"/>
        <v>0</v>
      </c>
      <c r="X84" s="11"/>
      <c r="AB84" s="1" t="s">
        <v>575</v>
      </c>
      <c r="AE84" s="1">
        <v>1</v>
      </c>
      <c r="AF84" s="24">
        <v>10.980606180000001</v>
      </c>
      <c r="AG84" s="24">
        <v>10.936683755280001</v>
      </c>
      <c r="AH84" s="24">
        <v>20.88</v>
      </c>
      <c r="AI84" s="24">
        <v>20.88</v>
      </c>
      <c r="AJ84" s="24">
        <v>20.88</v>
      </c>
      <c r="AK84" s="24">
        <v>20.88</v>
      </c>
      <c r="AL84" s="24">
        <v>20.88</v>
      </c>
      <c r="AM84" s="24">
        <v>20.88</v>
      </c>
      <c r="AP84" s="1" t="s">
        <v>432</v>
      </c>
      <c r="AQ84" s="1" t="s">
        <v>427</v>
      </c>
      <c r="AR84" s="1" t="s">
        <v>909</v>
      </c>
      <c r="AS84" s="1">
        <v>2</v>
      </c>
      <c r="AT84" s="24">
        <v>518.66964700462324</v>
      </c>
      <c r="AU84" s="24">
        <v>544.43482169339654</v>
      </c>
      <c r="AV84" s="24">
        <v>598.89366638048602</v>
      </c>
      <c r="AW84" s="24">
        <v>616.42310935184594</v>
      </c>
      <c r="AX84" s="24">
        <v>626.30647042958992</v>
      </c>
      <c r="AY84" s="24">
        <v>639.15843838626029</v>
      </c>
      <c r="AZ84" s="24">
        <v>644.73985884044021</v>
      </c>
      <c r="BA84" s="24">
        <v>644.73985884044021</v>
      </c>
      <c r="BT84" s="1" t="s">
        <v>307</v>
      </c>
    </row>
    <row r="85" spans="1:72" x14ac:dyDescent="0.2">
      <c r="A85" s="74" t="s">
        <v>571</v>
      </c>
      <c r="B85" s="76"/>
      <c r="C85" s="73">
        <f t="shared" si="46"/>
        <v>11</v>
      </c>
      <c r="D85" s="73">
        <f t="shared" si="47"/>
        <v>11</v>
      </c>
      <c r="E85" s="73">
        <f t="shared" si="48"/>
        <v>11</v>
      </c>
      <c r="F85" s="73">
        <f t="shared" si="49"/>
        <v>11</v>
      </c>
      <c r="G85" s="73">
        <f t="shared" si="50"/>
        <v>11</v>
      </c>
      <c r="H85" s="73">
        <f t="shared" si="51"/>
        <v>11</v>
      </c>
      <c r="I85" s="73">
        <f t="shared" si="52"/>
        <v>11</v>
      </c>
      <c r="J85" s="73">
        <f t="shared" si="53"/>
        <v>11</v>
      </c>
      <c r="L85" s="58" t="str">
        <f t="shared" si="29"/>
        <v>ok</v>
      </c>
      <c r="M85" s="1"/>
      <c r="N85" s="46" t="s">
        <v>571</v>
      </c>
      <c r="O85" s="12"/>
      <c r="P85" s="11">
        <f t="shared" si="38"/>
        <v>11.264735100000001</v>
      </c>
      <c r="Q85" s="11">
        <f t="shared" si="39"/>
        <v>11.219676159600001</v>
      </c>
      <c r="R85" s="11">
        <f t="shared" si="40"/>
        <v>11.163577778802001</v>
      </c>
      <c r="S85" s="11">
        <f t="shared" si="41"/>
        <v>11.107759889907991</v>
      </c>
      <c r="T85" s="11">
        <f t="shared" si="42"/>
        <v>11.018897810788726</v>
      </c>
      <c r="U85" s="11">
        <f t="shared" si="43"/>
        <v>10.908708832680839</v>
      </c>
      <c r="V85" s="11">
        <f t="shared" si="44"/>
        <v>10.821439162019391</v>
      </c>
      <c r="W85" s="11">
        <f t="shared" si="45"/>
        <v>10.6591175745891</v>
      </c>
      <c r="X85" s="11"/>
      <c r="AB85" s="1" t="s">
        <v>576</v>
      </c>
      <c r="AE85" s="1">
        <v>1</v>
      </c>
      <c r="AF85" s="24">
        <v>6.8765832000000007</v>
      </c>
      <c r="AG85" s="24">
        <v>6.8490768672000009</v>
      </c>
      <c r="AH85" s="24">
        <v>6.8148314828640011</v>
      </c>
      <c r="AI85" s="24">
        <v>6.7807573254496809</v>
      </c>
      <c r="AJ85" s="24">
        <v>6.7265112668460834</v>
      </c>
      <c r="AK85" s="24">
        <v>6.6592461541776222</v>
      </c>
      <c r="AL85" s="24">
        <v>6.6059721849442008</v>
      </c>
      <c r="AM85" s="24">
        <v>6.5068826021700374</v>
      </c>
      <c r="AP85" s="1" t="s">
        <v>430</v>
      </c>
      <c r="AQ85" s="1" t="s">
        <v>909</v>
      </c>
      <c r="AR85" s="1" t="s">
        <v>909</v>
      </c>
      <c r="AS85" s="1">
        <v>1</v>
      </c>
      <c r="AT85" s="24">
        <v>207.81501113345266</v>
      </c>
      <c r="AU85" s="24">
        <v>218.6204959846911</v>
      </c>
      <c r="AV85" s="24">
        <v>230.04111129886905</v>
      </c>
      <c r="AW85" s="24">
        <v>233.43316465902345</v>
      </c>
      <c r="AX85" s="24">
        <v>236.90386164843051</v>
      </c>
      <c r="AY85" s="24">
        <v>240.45539465515398</v>
      </c>
      <c r="AZ85" s="24">
        <v>244.09002275817727</v>
      </c>
      <c r="BA85" s="24">
        <v>244.09002275817727</v>
      </c>
      <c r="BT85" s="1" t="s">
        <v>309</v>
      </c>
    </row>
    <row r="86" spans="1:72" x14ac:dyDescent="0.2">
      <c r="A86" s="74" t="s">
        <v>572</v>
      </c>
      <c r="B86" s="76"/>
      <c r="C86" s="73">
        <f t="shared" si="46"/>
        <v>11</v>
      </c>
      <c r="D86" s="73">
        <f t="shared" si="47"/>
        <v>11</v>
      </c>
      <c r="E86" s="73">
        <f t="shared" si="48"/>
        <v>11</v>
      </c>
      <c r="F86" s="73">
        <f t="shared" si="49"/>
        <v>11</v>
      </c>
      <c r="G86" s="73">
        <f t="shared" si="50"/>
        <v>11</v>
      </c>
      <c r="H86" s="73">
        <f t="shared" si="51"/>
        <v>11</v>
      </c>
      <c r="I86" s="73">
        <f t="shared" si="52"/>
        <v>11</v>
      </c>
      <c r="J86" s="73">
        <f t="shared" si="53"/>
        <v>11</v>
      </c>
      <c r="L86" s="58" t="str">
        <f t="shared" si="29"/>
        <v>ok</v>
      </c>
      <c r="M86" s="1"/>
      <c r="N86" s="46" t="s">
        <v>572</v>
      </c>
      <c r="O86" s="12"/>
      <c r="P86" s="11">
        <f t="shared" si="38"/>
        <v>11.264735100000001</v>
      </c>
      <c r="Q86" s="11">
        <f t="shared" si="39"/>
        <v>11.219676159600001</v>
      </c>
      <c r="R86" s="11">
        <f t="shared" si="40"/>
        <v>11.163577778802001</v>
      </c>
      <c r="S86" s="11">
        <f t="shared" si="41"/>
        <v>11.107759889907991</v>
      </c>
      <c r="T86" s="11">
        <f t="shared" si="42"/>
        <v>11.018897810788726</v>
      </c>
      <c r="U86" s="11">
        <f t="shared" si="43"/>
        <v>10.908708832680839</v>
      </c>
      <c r="V86" s="11">
        <f t="shared" si="44"/>
        <v>10.821439162019391</v>
      </c>
      <c r="W86" s="11">
        <f t="shared" si="45"/>
        <v>10.6591175745891</v>
      </c>
      <c r="X86" s="11"/>
      <c r="AB86" s="1" t="s">
        <v>290</v>
      </c>
      <c r="AE86" s="1">
        <v>2</v>
      </c>
      <c r="AF86" s="24">
        <v>21.040201170847489</v>
      </c>
      <c r="AG86" s="24">
        <v>21.040201170847489</v>
      </c>
      <c r="AH86" s="24">
        <v>21.040201170847489</v>
      </c>
      <c r="AI86" s="24">
        <v>21.040201170847489</v>
      </c>
      <c r="AJ86" s="24">
        <v>21.040201170847489</v>
      </c>
      <c r="AK86" s="24">
        <v>21.040201170847489</v>
      </c>
      <c r="AL86" s="24">
        <v>21.040201170847489</v>
      </c>
      <c r="AM86" s="24">
        <v>21.040201170847489</v>
      </c>
      <c r="AP86" s="1" t="s">
        <v>431</v>
      </c>
      <c r="AQ86" s="1" t="s">
        <v>909</v>
      </c>
      <c r="AR86" s="1" t="s">
        <v>909</v>
      </c>
      <c r="AS86" s="1">
        <v>1</v>
      </c>
      <c r="AT86" s="24">
        <v>266.88859469366707</v>
      </c>
      <c r="AU86" s="24">
        <v>268.03351308698842</v>
      </c>
      <c r="AV86" s="24">
        <v>269.18167833580577</v>
      </c>
      <c r="AW86" s="24">
        <v>270.33311877030252</v>
      </c>
      <c r="AX86" s="24">
        <v>271.4878629678546</v>
      </c>
      <c r="AY86" s="24">
        <v>271.87313581557083</v>
      </c>
      <c r="AZ86" s="24">
        <v>272.26177033131887</v>
      </c>
      <c r="BA86" s="24">
        <v>272.65379584706943</v>
      </c>
      <c r="BT86" s="1" t="s">
        <v>402</v>
      </c>
    </row>
    <row r="87" spans="1:72" x14ac:dyDescent="0.2">
      <c r="A87" s="82" t="s">
        <v>743</v>
      </c>
      <c r="B87" s="76"/>
      <c r="C87" s="73">
        <f t="shared" si="46"/>
        <v>0</v>
      </c>
      <c r="D87" s="73">
        <f t="shared" si="47"/>
        <v>0</v>
      </c>
      <c r="E87" s="73">
        <f t="shared" si="48"/>
        <v>0</v>
      </c>
      <c r="F87" s="73">
        <f t="shared" si="49"/>
        <v>0</v>
      </c>
      <c r="G87" s="73">
        <f t="shared" si="50"/>
        <v>0</v>
      </c>
      <c r="H87" s="73">
        <f t="shared" si="51"/>
        <v>0</v>
      </c>
      <c r="I87" s="73">
        <f t="shared" si="52"/>
        <v>0</v>
      </c>
      <c r="J87" s="73">
        <f t="shared" si="53"/>
        <v>0</v>
      </c>
      <c r="L87" s="58" t="str">
        <f t="shared" si="29"/>
        <v>ok</v>
      </c>
      <c r="M87" s="1"/>
      <c r="N87" s="51" t="s">
        <v>743</v>
      </c>
      <c r="O87" s="12"/>
      <c r="P87" s="11">
        <f t="shared" si="38"/>
        <v>0</v>
      </c>
      <c r="Q87" s="11">
        <f t="shared" si="39"/>
        <v>0</v>
      </c>
      <c r="R87" s="11">
        <f t="shared" si="40"/>
        <v>0</v>
      </c>
      <c r="S87" s="11">
        <f t="shared" si="41"/>
        <v>0</v>
      </c>
      <c r="T87" s="11">
        <f t="shared" si="42"/>
        <v>0</v>
      </c>
      <c r="U87" s="11">
        <f t="shared" si="43"/>
        <v>0</v>
      </c>
      <c r="V87" s="11">
        <f t="shared" si="44"/>
        <v>0</v>
      </c>
      <c r="W87" s="11">
        <f t="shared" si="45"/>
        <v>0</v>
      </c>
      <c r="X87" s="11"/>
      <c r="AB87" s="1" t="s">
        <v>291</v>
      </c>
      <c r="AE87" s="1">
        <v>2</v>
      </c>
      <c r="AF87" s="24">
        <v>21.040201170847489</v>
      </c>
      <c r="AG87" s="24">
        <v>21.040201170847489</v>
      </c>
      <c r="AH87" s="24">
        <v>21.040201170847489</v>
      </c>
      <c r="AI87" s="24">
        <v>21.040201170847489</v>
      </c>
      <c r="AJ87" s="24">
        <v>21.040201170847489</v>
      </c>
      <c r="AK87" s="24">
        <v>21.040201170847489</v>
      </c>
      <c r="AL87" s="24">
        <v>21.040201170847489</v>
      </c>
      <c r="AM87" s="24">
        <v>21.040201170847489</v>
      </c>
      <c r="AP87" s="1" t="s">
        <v>433</v>
      </c>
      <c r="AQ87" s="1" t="s">
        <v>909</v>
      </c>
      <c r="AR87" s="1" t="s">
        <v>909</v>
      </c>
      <c r="AS87" s="1">
        <v>1</v>
      </c>
      <c r="AT87" s="24">
        <v>127.55264741804623</v>
      </c>
      <c r="AU87" s="24">
        <v>141.1424941753578</v>
      </c>
      <c r="AV87" s="24">
        <v>181.72229183019684</v>
      </c>
      <c r="AW87" s="24">
        <v>269.70797370356081</v>
      </c>
      <c r="AX87" s="24">
        <v>272.91983627420211</v>
      </c>
      <c r="AY87" s="24">
        <v>275.40422694465309</v>
      </c>
      <c r="AZ87" s="24">
        <v>277.31300815629163</v>
      </c>
      <c r="BA87" s="24">
        <v>279.25214849468819</v>
      </c>
      <c r="BT87" s="1" t="s">
        <v>310</v>
      </c>
    </row>
    <row r="88" spans="1:72" x14ac:dyDescent="0.2">
      <c r="A88" s="83" t="s">
        <v>494</v>
      </c>
      <c r="B88" s="76"/>
      <c r="C88" s="73">
        <f t="shared" si="46"/>
        <v>854</v>
      </c>
      <c r="D88" s="73">
        <f t="shared" si="47"/>
        <v>882</v>
      </c>
      <c r="E88" s="73">
        <f t="shared" si="48"/>
        <v>890</v>
      </c>
      <c r="F88" s="73">
        <f t="shared" si="49"/>
        <v>932</v>
      </c>
      <c r="G88" s="73">
        <f t="shared" si="50"/>
        <v>940</v>
      </c>
      <c r="H88" s="73">
        <f t="shared" si="51"/>
        <v>949</v>
      </c>
      <c r="I88" s="73">
        <f t="shared" si="52"/>
        <v>958</v>
      </c>
      <c r="J88" s="73">
        <f t="shared" si="53"/>
        <v>968</v>
      </c>
      <c r="L88" s="58" t="str">
        <f t="shared" si="29"/>
        <v>ok</v>
      </c>
      <c r="M88" s="1"/>
      <c r="N88" s="52" t="s">
        <v>494</v>
      </c>
      <c r="O88" s="12"/>
      <c r="P88" s="11">
        <f t="shared" si="38"/>
        <v>854.3121381621263</v>
      </c>
      <c r="Q88" s="11">
        <f t="shared" si="39"/>
        <v>882.09624112900644</v>
      </c>
      <c r="R88" s="11">
        <f t="shared" si="40"/>
        <v>890.29309428466956</v>
      </c>
      <c r="S88" s="11">
        <f t="shared" si="41"/>
        <v>932.09130407368514</v>
      </c>
      <c r="T88" s="11">
        <f t="shared" si="42"/>
        <v>940.28368965708887</v>
      </c>
      <c r="U88" s="11">
        <f t="shared" si="43"/>
        <v>948.84713771078975</v>
      </c>
      <c r="V88" s="11">
        <f t="shared" si="44"/>
        <v>958.02864263319395</v>
      </c>
      <c r="W88" s="11">
        <f t="shared" si="45"/>
        <v>968.09883212642626</v>
      </c>
      <c r="X88" s="11"/>
      <c r="AB88" s="1" t="s">
        <v>536</v>
      </c>
      <c r="AE88" s="1">
        <v>2</v>
      </c>
      <c r="AF88" s="24">
        <v>86.517214599243573</v>
      </c>
      <c r="AG88" s="24">
        <v>87.213335596628099</v>
      </c>
      <c r="AH88" s="24">
        <v>88.160689729254841</v>
      </c>
      <c r="AI88" s="24">
        <v>89.669100557984748</v>
      </c>
      <c r="AJ88" s="24">
        <v>91.470602552358798</v>
      </c>
      <c r="AK88" s="24">
        <v>93.505050935922995</v>
      </c>
      <c r="AL88" s="24">
        <v>95.583122818258673</v>
      </c>
      <c r="AM88" s="24">
        <v>97.716195714983357</v>
      </c>
      <c r="AP88" s="1" t="s">
        <v>427</v>
      </c>
      <c r="AQ88" s="1" t="s">
        <v>909</v>
      </c>
      <c r="AR88" s="1" t="s">
        <v>909</v>
      </c>
      <c r="AS88" s="1">
        <v>1</v>
      </c>
      <c r="AT88" s="24">
        <v>219.67254864584245</v>
      </c>
      <c r="AU88" s="24">
        <v>234.25485175723131</v>
      </c>
      <c r="AV88" s="24">
        <v>244.9694322005536</v>
      </c>
      <c r="AW88" s="24">
        <v>249.70121862383829</v>
      </c>
      <c r="AX88" s="24">
        <v>254.47594566195338</v>
      </c>
      <c r="AY88" s="24">
        <v>257.9490417911515</v>
      </c>
      <c r="AZ88" s="24">
        <v>261.46641980452438</v>
      </c>
      <c r="BA88" s="24">
        <v>261.46641980452438</v>
      </c>
      <c r="BT88" s="1" t="s">
        <v>311</v>
      </c>
    </row>
    <row r="89" spans="1:72" x14ac:dyDescent="0.2">
      <c r="A89" s="74" t="s">
        <v>864</v>
      </c>
      <c r="B89" s="76"/>
      <c r="C89" s="73">
        <f t="shared" si="46"/>
        <v>0</v>
      </c>
      <c r="D89" s="73">
        <f t="shared" si="47"/>
        <v>0</v>
      </c>
      <c r="E89" s="73">
        <f t="shared" si="48"/>
        <v>0</v>
      </c>
      <c r="F89" s="73">
        <f t="shared" si="49"/>
        <v>0</v>
      </c>
      <c r="G89" s="73">
        <f t="shared" si="50"/>
        <v>0</v>
      </c>
      <c r="H89" s="73">
        <f t="shared" si="51"/>
        <v>0</v>
      </c>
      <c r="I89" s="73">
        <f t="shared" si="52"/>
        <v>0</v>
      </c>
      <c r="J89" s="73">
        <f t="shared" si="53"/>
        <v>0</v>
      </c>
      <c r="L89" s="58" t="str">
        <f t="shared" ref="L89:L152" si="54">IF(A89=N89,"ok","CHECK")</f>
        <v>ok</v>
      </c>
      <c r="M89" s="1"/>
      <c r="N89" s="46" t="s">
        <v>864</v>
      </c>
      <c r="O89" s="12"/>
      <c r="P89" s="11">
        <f t="shared" si="38"/>
        <v>0</v>
      </c>
      <c r="Q89" s="11">
        <f t="shared" si="39"/>
        <v>0</v>
      </c>
      <c r="R89" s="11">
        <f t="shared" si="40"/>
        <v>0</v>
      </c>
      <c r="S89" s="11">
        <f t="shared" si="41"/>
        <v>0</v>
      </c>
      <c r="T89" s="11">
        <f t="shared" si="42"/>
        <v>0</v>
      </c>
      <c r="U89" s="11">
        <f t="shared" si="43"/>
        <v>0</v>
      </c>
      <c r="V89" s="11">
        <f t="shared" si="44"/>
        <v>0</v>
      </c>
      <c r="W89" s="11">
        <f t="shared" si="45"/>
        <v>0</v>
      </c>
      <c r="X89" s="11"/>
      <c r="AB89" s="1" t="s">
        <v>537</v>
      </c>
      <c r="AE89" s="1">
        <v>2</v>
      </c>
      <c r="AF89" s="24">
        <v>86.517214599243573</v>
      </c>
      <c r="AG89" s="24">
        <v>87.213335596628099</v>
      </c>
      <c r="AH89" s="24">
        <v>88.160689729254841</v>
      </c>
      <c r="AI89" s="24">
        <v>89.669100557984748</v>
      </c>
      <c r="AJ89" s="24">
        <v>91.470602552358798</v>
      </c>
      <c r="AK89" s="24">
        <v>93.505050935922995</v>
      </c>
      <c r="AL89" s="24">
        <v>95.583122818258673</v>
      </c>
      <c r="AM89" s="24">
        <v>97.716195714983357</v>
      </c>
      <c r="AP89" s="1" t="s">
        <v>433</v>
      </c>
      <c r="AQ89" s="1" t="s">
        <v>909</v>
      </c>
      <c r="AR89" s="1" t="s">
        <v>909</v>
      </c>
      <c r="AS89" s="1">
        <v>1</v>
      </c>
      <c r="AT89" s="24">
        <v>348.36046422264513</v>
      </c>
      <c r="AU89" s="24">
        <v>370.74894339947633</v>
      </c>
      <c r="AV89" s="24">
        <v>460.91393842772032</v>
      </c>
      <c r="AW89" s="24">
        <v>484.08364691982712</v>
      </c>
      <c r="AX89" s="24">
        <v>509.32752046359764</v>
      </c>
      <c r="AY89" s="24">
        <v>517.73151532884492</v>
      </c>
      <c r="AZ89" s="24">
        <v>524.44755513088069</v>
      </c>
      <c r="BA89" s="24">
        <v>527.14032800731661</v>
      </c>
      <c r="BT89" s="1" t="s">
        <v>312</v>
      </c>
    </row>
    <row r="90" spans="1:72" x14ac:dyDescent="0.2">
      <c r="A90" s="74" t="s">
        <v>865</v>
      </c>
      <c r="B90" s="76"/>
      <c r="C90" s="73">
        <f t="shared" si="46"/>
        <v>0</v>
      </c>
      <c r="D90" s="73">
        <f t="shared" si="47"/>
        <v>0</v>
      </c>
      <c r="E90" s="73">
        <f t="shared" si="48"/>
        <v>0</v>
      </c>
      <c r="F90" s="73">
        <f t="shared" si="49"/>
        <v>0</v>
      </c>
      <c r="G90" s="73">
        <f t="shared" si="50"/>
        <v>0</v>
      </c>
      <c r="H90" s="73">
        <f t="shared" si="51"/>
        <v>0</v>
      </c>
      <c r="I90" s="73">
        <f t="shared" si="52"/>
        <v>0</v>
      </c>
      <c r="J90" s="73">
        <f t="shared" si="53"/>
        <v>0</v>
      </c>
      <c r="L90" s="58" t="str">
        <f t="shared" si="54"/>
        <v>ok</v>
      </c>
      <c r="M90" s="1"/>
      <c r="N90" s="46" t="s">
        <v>865</v>
      </c>
      <c r="O90" s="12"/>
      <c r="P90" s="11">
        <f t="shared" si="38"/>
        <v>0</v>
      </c>
      <c r="Q90" s="11">
        <f t="shared" si="39"/>
        <v>0</v>
      </c>
      <c r="R90" s="11">
        <f t="shared" si="40"/>
        <v>0</v>
      </c>
      <c r="S90" s="11">
        <f t="shared" si="41"/>
        <v>0</v>
      </c>
      <c r="T90" s="11">
        <f t="shared" si="42"/>
        <v>0</v>
      </c>
      <c r="U90" s="11">
        <f t="shared" si="43"/>
        <v>0</v>
      </c>
      <c r="V90" s="11">
        <f t="shared" si="44"/>
        <v>0</v>
      </c>
      <c r="W90" s="11">
        <f t="shared" si="45"/>
        <v>0</v>
      </c>
      <c r="X90" s="11"/>
      <c r="AB90" s="1" t="s">
        <v>577</v>
      </c>
      <c r="AE90" s="1">
        <v>1</v>
      </c>
      <c r="AF90" s="24">
        <v>36.682480800000008</v>
      </c>
      <c r="AG90" s="24">
        <v>36.535750876800009</v>
      </c>
      <c r="AH90" s="24">
        <v>38.549999999999997</v>
      </c>
      <c r="AI90" s="24">
        <v>41.05</v>
      </c>
      <c r="AJ90" s="24">
        <v>43.55</v>
      </c>
      <c r="AK90" s="24">
        <v>46.05</v>
      </c>
      <c r="AL90" s="24">
        <v>46.05</v>
      </c>
      <c r="AM90" s="24">
        <v>46.05</v>
      </c>
      <c r="AP90" s="26" t="s">
        <v>434</v>
      </c>
      <c r="AQ90" s="1" t="s">
        <v>909</v>
      </c>
      <c r="AR90" s="1" t="s">
        <v>909</v>
      </c>
      <c r="AS90" s="1">
        <v>1</v>
      </c>
      <c r="AT90" s="24">
        <v>171.24609904605455</v>
      </c>
      <c r="AU90" s="24">
        <v>213.82842661772295</v>
      </c>
      <c r="AV90" s="24">
        <v>256.23929373113901</v>
      </c>
      <c r="AW90" s="24">
        <v>258.94735938495342</v>
      </c>
      <c r="AX90" s="24">
        <v>261.67930494483346</v>
      </c>
      <c r="AY90" s="24">
        <v>265.25361197864117</v>
      </c>
      <c r="AZ90" s="24">
        <v>267.21623613446997</v>
      </c>
      <c r="BA90" s="24">
        <v>267.21623613446997</v>
      </c>
      <c r="BT90" s="1" t="s">
        <v>96</v>
      </c>
    </row>
    <row r="91" spans="1:72" x14ac:dyDescent="0.2">
      <c r="A91" s="74" t="s">
        <v>288</v>
      </c>
      <c r="B91" s="76"/>
      <c r="C91" s="73">
        <f t="shared" si="46"/>
        <v>23</v>
      </c>
      <c r="D91" s="73">
        <f t="shared" si="47"/>
        <v>15</v>
      </c>
      <c r="E91" s="73">
        <f t="shared" si="48"/>
        <v>9</v>
      </c>
      <c r="F91" s="73">
        <f t="shared" si="49"/>
        <v>10</v>
      </c>
      <c r="G91" s="73">
        <f t="shared" si="50"/>
        <v>10</v>
      </c>
      <c r="H91" s="73">
        <f t="shared" si="51"/>
        <v>10</v>
      </c>
      <c r="I91" s="73">
        <f t="shared" si="52"/>
        <v>10</v>
      </c>
      <c r="J91" s="73">
        <f t="shared" si="53"/>
        <v>10</v>
      </c>
      <c r="L91" s="58" t="str">
        <f t="shared" si="54"/>
        <v>ok</v>
      </c>
      <c r="M91" s="1"/>
      <c r="N91" s="46" t="s">
        <v>288</v>
      </c>
      <c r="O91" s="12"/>
      <c r="P91" s="11">
        <f t="shared" si="38"/>
        <v>23.283849890117647</v>
      </c>
      <c r="Q91" s="11">
        <f t="shared" si="39"/>
        <v>14.633849890117649</v>
      </c>
      <c r="R91" s="11">
        <f t="shared" si="40"/>
        <v>8.9688498901176512</v>
      </c>
      <c r="S91" s="11">
        <f t="shared" si="41"/>
        <v>9.7688498901176519</v>
      </c>
      <c r="T91" s="11">
        <f t="shared" si="42"/>
        <v>9.7688498901176519</v>
      </c>
      <c r="U91" s="11">
        <f t="shared" si="43"/>
        <v>9.7688498901176519</v>
      </c>
      <c r="V91" s="11">
        <f t="shared" si="44"/>
        <v>9.7688498901176519</v>
      </c>
      <c r="W91" s="11">
        <f t="shared" si="45"/>
        <v>9.7688498901176519</v>
      </c>
      <c r="X91" s="11"/>
      <c r="AB91" s="1" t="s">
        <v>475</v>
      </c>
      <c r="AE91" s="1">
        <v>1</v>
      </c>
      <c r="AF91" s="24">
        <v>252.72172350482109</v>
      </c>
      <c r="AG91" s="24">
        <v>254.86156703230162</v>
      </c>
      <c r="AH91" s="24">
        <v>257.1539894537417</v>
      </c>
      <c r="AI91" s="24">
        <v>260.99468518990352</v>
      </c>
      <c r="AJ91" s="24">
        <v>264.91641538269164</v>
      </c>
      <c r="AK91" s="24">
        <v>269.10852765120063</v>
      </c>
      <c r="AL91" s="24">
        <v>273.63550951561672</v>
      </c>
      <c r="AM91" s="24">
        <v>278.51999830883381</v>
      </c>
      <c r="AP91" s="1" t="s">
        <v>435</v>
      </c>
      <c r="AQ91" s="1" t="s">
        <v>909</v>
      </c>
      <c r="AR91" s="1" t="s">
        <v>909</v>
      </c>
      <c r="AS91" s="1">
        <v>1</v>
      </c>
      <c r="AT91" s="24">
        <v>625.74429660001624</v>
      </c>
      <c r="AU91" s="24">
        <v>693.75310791972709</v>
      </c>
      <c r="AV91" s="24">
        <v>717.84571572622053</v>
      </c>
      <c r="AW91" s="24">
        <v>728.19501554774149</v>
      </c>
      <c r="AX91" s="24">
        <v>735.62438321223362</v>
      </c>
      <c r="AY91" s="24">
        <v>743.12728836589702</v>
      </c>
      <c r="AZ91" s="24">
        <v>749.29239336620901</v>
      </c>
      <c r="BA91" s="24">
        <v>755.53318867333826</v>
      </c>
      <c r="BT91" s="1" t="s">
        <v>586</v>
      </c>
    </row>
    <row r="92" spans="1:72" x14ac:dyDescent="0.2">
      <c r="A92" s="83" t="s">
        <v>992</v>
      </c>
      <c r="B92" s="76"/>
      <c r="C92" s="73">
        <f t="shared" si="46"/>
        <v>0</v>
      </c>
      <c r="D92" s="73">
        <f t="shared" si="47"/>
        <v>0</v>
      </c>
      <c r="E92" s="73">
        <f t="shared" si="48"/>
        <v>0</v>
      </c>
      <c r="F92" s="73">
        <f t="shared" si="49"/>
        <v>0</v>
      </c>
      <c r="G92" s="73">
        <f t="shared" si="50"/>
        <v>0</v>
      </c>
      <c r="H92" s="73">
        <f t="shared" si="51"/>
        <v>0</v>
      </c>
      <c r="I92" s="73">
        <f t="shared" si="52"/>
        <v>0</v>
      </c>
      <c r="J92" s="73">
        <f t="shared" si="53"/>
        <v>0</v>
      </c>
      <c r="L92" s="58" t="str">
        <f t="shared" si="54"/>
        <v>ok</v>
      </c>
      <c r="M92" s="1"/>
      <c r="N92" s="52" t="s">
        <v>992</v>
      </c>
      <c r="O92" s="12"/>
      <c r="P92" s="11">
        <f t="shared" si="38"/>
        <v>0</v>
      </c>
      <c r="Q92" s="11">
        <f t="shared" si="39"/>
        <v>0</v>
      </c>
      <c r="R92" s="11">
        <f t="shared" si="40"/>
        <v>0</v>
      </c>
      <c r="S92" s="11">
        <f t="shared" si="41"/>
        <v>0</v>
      </c>
      <c r="T92" s="11">
        <f t="shared" si="42"/>
        <v>0</v>
      </c>
      <c r="U92" s="11">
        <f t="shared" si="43"/>
        <v>0</v>
      </c>
      <c r="V92" s="11">
        <f t="shared" si="44"/>
        <v>0</v>
      </c>
      <c r="W92" s="11">
        <f t="shared" si="45"/>
        <v>0</v>
      </c>
      <c r="X92" s="11"/>
      <c r="AB92" s="1" t="s">
        <v>251</v>
      </c>
      <c r="AE92" s="1">
        <v>1</v>
      </c>
      <c r="AF92" s="24">
        <v>152.69999999999999</v>
      </c>
      <c r="AG92" s="24">
        <v>155</v>
      </c>
      <c r="AH92" s="24">
        <v>157.30000000000001</v>
      </c>
      <c r="AI92" s="24">
        <v>159.5</v>
      </c>
      <c r="AJ92" s="24">
        <v>162.30000000000001</v>
      </c>
      <c r="AK92" s="24">
        <v>165.5</v>
      </c>
      <c r="AL92" s="24">
        <v>168.8</v>
      </c>
      <c r="AM92" s="24">
        <v>172.5</v>
      </c>
      <c r="AP92" s="1" t="s">
        <v>436</v>
      </c>
      <c r="AQ92" s="1" t="s">
        <v>909</v>
      </c>
      <c r="AR92" s="1" t="s">
        <v>909</v>
      </c>
      <c r="AS92" s="1">
        <v>1</v>
      </c>
      <c r="AT92" s="24">
        <v>674.78492438333933</v>
      </c>
      <c r="AU92" s="24">
        <v>775.3220233210352</v>
      </c>
      <c r="AV92" s="24">
        <v>786.87050490497325</v>
      </c>
      <c r="AW92" s="24">
        <v>793.08925834524382</v>
      </c>
      <c r="AX92" s="24">
        <v>798.03017672748013</v>
      </c>
      <c r="AY92" s="24">
        <v>803.01614919274516</v>
      </c>
      <c r="AZ92" s="24">
        <v>808.0476847430632</v>
      </c>
      <c r="BA92" s="24">
        <v>813.12529922131193</v>
      </c>
      <c r="BT92" s="1" t="s">
        <v>245</v>
      </c>
    </row>
    <row r="93" spans="1:72" x14ac:dyDescent="0.2">
      <c r="A93" s="74" t="s">
        <v>993</v>
      </c>
      <c r="B93" s="84"/>
      <c r="C93" s="73">
        <f t="shared" si="46"/>
        <v>0</v>
      </c>
      <c r="D93" s="73">
        <f t="shared" si="47"/>
        <v>0</v>
      </c>
      <c r="E93" s="73">
        <f t="shared" si="48"/>
        <v>0</v>
      </c>
      <c r="F93" s="73">
        <f t="shared" si="49"/>
        <v>0</v>
      </c>
      <c r="G93" s="73">
        <f t="shared" si="50"/>
        <v>0</v>
      </c>
      <c r="H93" s="73">
        <f t="shared" si="51"/>
        <v>0</v>
      </c>
      <c r="I93" s="73">
        <f t="shared" si="52"/>
        <v>0</v>
      </c>
      <c r="J93" s="73">
        <f t="shared" si="53"/>
        <v>0</v>
      </c>
      <c r="L93" s="58" t="str">
        <f t="shared" si="54"/>
        <v>ok</v>
      </c>
      <c r="M93" s="1"/>
      <c r="N93" s="46" t="s">
        <v>993</v>
      </c>
      <c r="O93" s="17"/>
      <c r="P93" s="11">
        <f t="shared" si="38"/>
        <v>0</v>
      </c>
      <c r="Q93" s="11">
        <f t="shared" si="39"/>
        <v>0</v>
      </c>
      <c r="R93" s="11">
        <f t="shared" si="40"/>
        <v>0</v>
      </c>
      <c r="S93" s="11">
        <f t="shared" si="41"/>
        <v>0</v>
      </c>
      <c r="T93" s="11">
        <f t="shared" si="42"/>
        <v>0</v>
      </c>
      <c r="U93" s="11">
        <f t="shared" si="43"/>
        <v>0</v>
      </c>
      <c r="V93" s="11">
        <f t="shared" si="44"/>
        <v>0</v>
      </c>
      <c r="W93" s="11">
        <f t="shared" si="45"/>
        <v>0</v>
      </c>
      <c r="X93" s="11"/>
      <c r="AB93" s="1" t="s">
        <v>249</v>
      </c>
      <c r="AE93" s="1">
        <v>1</v>
      </c>
      <c r="AF93" s="24">
        <v>340.5</v>
      </c>
      <c r="AG93" s="24">
        <v>346.6</v>
      </c>
      <c r="AH93" s="24">
        <v>352.5</v>
      </c>
      <c r="AI93" s="24">
        <v>358.5</v>
      </c>
      <c r="AJ93" s="24">
        <v>366</v>
      </c>
      <c r="AK93" s="24">
        <v>374.4</v>
      </c>
      <c r="AL93" s="24">
        <v>383.3</v>
      </c>
      <c r="AM93" s="24">
        <v>393</v>
      </c>
      <c r="AP93" s="1" t="s">
        <v>437</v>
      </c>
      <c r="AQ93" s="1" t="s">
        <v>909</v>
      </c>
      <c r="AR93" s="1" t="s">
        <v>909</v>
      </c>
      <c r="AS93" s="1">
        <v>1</v>
      </c>
      <c r="AT93" s="24">
        <v>426.928540202671</v>
      </c>
      <c r="AU93" s="24">
        <v>575.52883543986536</v>
      </c>
      <c r="AV93" s="24">
        <v>595.56577800677871</v>
      </c>
      <c r="AW93" s="24">
        <v>608.61639027569606</v>
      </c>
      <c r="AX93" s="24">
        <v>612.13742660851267</v>
      </c>
      <c r="AY93" s="24">
        <v>615.3294494997333</v>
      </c>
      <c r="AZ93" s="24">
        <v>618.55157169773997</v>
      </c>
      <c r="BA93" s="24">
        <v>621.80411653727856</v>
      </c>
      <c r="BT93" s="1" t="s">
        <v>543</v>
      </c>
    </row>
    <row r="94" spans="1:72" x14ac:dyDescent="0.2">
      <c r="A94" s="74" t="s">
        <v>426</v>
      </c>
      <c r="B94" s="76"/>
      <c r="C94" s="73">
        <f t="shared" si="46"/>
        <v>156</v>
      </c>
      <c r="D94" s="73">
        <f t="shared" si="47"/>
        <v>161</v>
      </c>
      <c r="E94" s="73">
        <f t="shared" si="48"/>
        <v>201</v>
      </c>
      <c r="F94" s="73">
        <f t="shared" si="49"/>
        <v>204</v>
      </c>
      <c r="G94" s="73">
        <f t="shared" si="50"/>
        <v>206</v>
      </c>
      <c r="H94" s="73">
        <f t="shared" si="51"/>
        <v>208</v>
      </c>
      <c r="I94" s="73">
        <f t="shared" si="52"/>
        <v>209</v>
      </c>
      <c r="J94" s="73">
        <f t="shared" si="53"/>
        <v>209</v>
      </c>
      <c r="L94" s="58" t="str">
        <f t="shared" si="54"/>
        <v>ok</v>
      </c>
      <c r="M94" s="1"/>
      <c r="N94" s="46" t="s">
        <v>426</v>
      </c>
      <c r="O94" s="12"/>
      <c r="P94" s="11">
        <f t="shared" si="38"/>
        <v>155.68755573901728</v>
      </c>
      <c r="Q94" s="11">
        <f t="shared" si="39"/>
        <v>161.33530903704798</v>
      </c>
      <c r="R94" s="11">
        <f t="shared" si="40"/>
        <v>201.14810081021659</v>
      </c>
      <c r="S94" s="11">
        <f t="shared" si="41"/>
        <v>203.81699606340095</v>
      </c>
      <c r="T94" s="11">
        <f t="shared" si="42"/>
        <v>206.49472307802145</v>
      </c>
      <c r="U94" s="11">
        <f t="shared" si="43"/>
        <v>207.6067986020735</v>
      </c>
      <c r="V94" s="11">
        <f t="shared" si="44"/>
        <v>208.72785499401564</v>
      </c>
      <c r="W94" s="11">
        <f t="shared" si="45"/>
        <v>208.72785499401564</v>
      </c>
      <c r="X94" s="11"/>
      <c r="AB94" s="1" t="s">
        <v>578</v>
      </c>
      <c r="AE94" s="1">
        <v>2</v>
      </c>
      <c r="AF94" s="24">
        <v>6.6609990000000003</v>
      </c>
      <c r="AG94" s="24">
        <v>6.6343550040000006</v>
      </c>
      <c r="AH94" s="24">
        <v>6.6011832289800001</v>
      </c>
      <c r="AI94" s="24">
        <v>6.5681773128351004</v>
      </c>
      <c r="AJ94" s="24">
        <v>6.5156318943324196</v>
      </c>
      <c r="AK94" s="24">
        <v>6.4504755753890954</v>
      </c>
      <c r="AL94" s="24">
        <v>6.3988717707859823</v>
      </c>
      <c r="AM94" s="24">
        <v>6.3028886942241922</v>
      </c>
      <c r="AP94" s="1" t="s">
        <v>438</v>
      </c>
      <c r="AQ94" s="1" t="s">
        <v>909</v>
      </c>
      <c r="AR94" s="1" t="s">
        <v>909</v>
      </c>
      <c r="AS94" s="1">
        <v>1</v>
      </c>
      <c r="AT94" s="24">
        <v>340.22200177354091</v>
      </c>
      <c r="AU94" s="24">
        <v>519.95207065464297</v>
      </c>
      <c r="AV94" s="24">
        <v>526.50837824153734</v>
      </c>
      <c r="AW94" s="24">
        <v>531.57268836560581</v>
      </c>
      <c r="AX94" s="24">
        <v>536.66276767747684</v>
      </c>
      <c r="AY94" s="24">
        <v>545.10452826889195</v>
      </c>
      <c r="AZ94" s="24">
        <v>547.62591841495237</v>
      </c>
      <c r="BA94" s="24">
        <v>550.15897129345944</v>
      </c>
      <c r="BT94" s="1" t="s">
        <v>314</v>
      </c>
    </row>
    <row r="95" spans="1:72" x14ac:dyDescent="0.2">
      <c r="A95" s="74" t="s">
        <v>867</v>
      </c>
      <c r="B95" s="84"/>
      <c r="C95" s="73">
        <f t="shared" si="46"/>
        <v>34</v>
      </c>
      <c r="D95" s="73">
        <f t="shared" si="47"/>
        <v>34</v>
      </c>
      <c r="E95" s="73">
        <f t="shared" si="48"/>
        <v>33</v>
      </c>
      <c r="F95" s="73">
        <f t="shared" si="49"/>
        <v>33</v>
      </c>
      <c r="G95" s="73">
        <f t="shared" si="50"/>
        <v>33</v>
      </c>
      <c r="H95" s="73">
        <f t="shared" si="51"/>
        <v>33</v>
      </c>
      <c r="I95" s="73">
        <f t="shared" si="52"/>
        <v>32</v>
      </c>
      <c r="J95" s="73">
        <f t="shared" si="53"/>
        <v>32</v>
      </c>
      <c r="L95" s="58" t="str">
        <f t="shared" si="54"/>
        <v>ok</v>
      </c>
      <c r="M95" s="1"/>
      <c r="N95" s="46" t="s">
        <v>867</v>
      </c>
      <c r="O95" s="17"/>
      <c r="P95" s="11">
        <f t="shared" si="38"/>
        <v>33.691941000000007</v>
      </c>
      <c r="Q95" s="11">
        <f t="shared" si="39"/>
        <v>33.557173236000004</v>
      </c>
      <c r="R95" s="11">
        <f t="shared" si="40"/>
        <v>33.389387369820007</v>
      </c>
      <c r="S95" s="11">
        <f t="shared" si="41"/>
        <v>33.222440432970906</v>
      </c>
      <c r="T95" s="11">
        <f t="shared" si="42"/>
        <v>32.956660909507136</v>
      </c>
      <c r="U95" s="11">
        <f t="shared" si="43"/>
        <v>32.627094300412061</v>
      </c>
      <c r="V95" s="11">
        <f t="shared" si="44"/>
        <v>32.366077546008768</v>
      </c>
      <c r="W95" s="11">
        <f t="shared" si="45"/>
        <v>31.880586382818635</v>
      </c>
      <c r="X95" s="11"/>
      <c r="AB95" s="1" t="s">
        <v>579</v>
      </c>
      <c r="AE95" s="1">
        <v>2</v>
      </c>
      <c r="AF95" s="24">
        <v>6.6609990000000003</v>
      </c>
      <c r="AG95" s="24">
        <v>6.6343550040000006</v>
      </c>
      <c r="AH95" s="24">
        <v>6.6011832289800001</v>
      </c>
      <c r="AI95" s="24">
        <v>6.5681773128351004</v>
      </c>
      <c r="AJ95" s="24">
        <v>6.5156318943324196</v>
      </c>
      <c r="AK95" s="24">
        <v>6.4504755753890954</v>
      </c>
      <c r="AL95" s="24">
        <v>6.3988717707859823</v>
      </c>
      <c r="AM95" s="24">
        <v>6.3028886942241922</v>
      </c>
      <c r="AP95" s="1" t="s">
        <v>439</v>
      </c>
      <c r="AQ95" s="1" t="s">
        <v>440</v>
      </c>
      <c r="AR95" s="1" t="s">
        <v>909</v>
      </c>
      <c r="AS95" s="1">
        <v>2</v>
      </c>
      <c r="AT95" s="24">
        <v>179.58102198002905</v>
      </c>
      <c r="AU95" s="24">
        <v>191.3268918830953</v>
      </c>
      <c r="AV95" s="24">
        <v>216.54772259573909</v>
      </c>
      <c r="AW95" s="24">
        <v>267.26894196026893</v>
      </c>
      <c r="AX95" s="24">
        <v>274.21676972692268</v>
      </c>
      <c r="AY95" s="24">
        <v>276.46717961120538</v>
      </c>
      <c r="AZ95" s="24">
        <v>277.78661090516107</v>
      </c>
      <c r="BA95" s="24">
        <v>279.11674085293942</v>
      </c>
      <c r="BT95" s="1" t="s">
        <v>316</v>
      </c>
    </row>
    <row r="96" spans="1:72" x14ac:dyDescent="0.2">
      <c r="A96" s="74" t="s">
        <v>815</v>
      </c>
      <c r="B96" s="76"/>
      <c r="C96" s="73">
        <f t="shared" si="46"/>
        <v>0</v>
      </c>
      <c r="D96" s="73">
        <f t="shared" si="47"/>
        <v>0</v>
      </c>
      <c r="E96" s="73">
        <f t="shared" si="48"/>
        <v>0</v>
      </c>
      <c r="F96" s="73">
        <f t="shared" si="49"/>
        <v>0</v>
      </c>
      <c r="G96" s="73">
        <f t="shared" si="50"/>
        <v>0</v>
      </c>
      <c r="H96" s="73">
        <f t="shared" si="51"/>
        <v>0</v>
      </c>
      <c r="I96" s="73">
        <f t="shared" si="52"/>
        <v>0</v>
      </c>
      <c r="J96" s="73">
        <f t="shared" si="53"/>
        <v>0</v>
      </c>
      <c r="L96" s="58" t="str">
        <f t="shared" si="54"/>
        <v>ok</v>
      </c>
      <c r="M96" s="1"/>
      <c r="N96" s="46" t="s">
        <v>815</v>
      </c>
      <c r="O96" s="12"/>
      <c r="P96" s="11">
        <f t="shared" si="38"/>
        <v>0</v>
      </c>
      <c r="Q96" s="11">
        <f t="shared" si="39"/>
        <v>0</v>
      </c>
      <c r="R96" s="11">
        <f t="shared" si="40"/>
        <v>0</v>
      </c>
      <c r="S96" s="11">
        <f t="shared" si="41"/>
        <v>0</v>
      </c>
      <c r="T96" s="11">
        <f t="shared" si="42"/>
        <v>0</v>
      </c>
      <c r="U96" s="11">
        <f t="shared" si="43"/>
        <v>0</v>
      </c>
      <c r="V96" s="11">
        <f t="shared" si="44"/>
        <v>0</v>
      </c>
      <c r="W96" s="11">
        <f t="shared" si="45"/>
        <v>0</v>
      </c>
      <c r="X96" s="11"/>
      <c r="AB96" s="1" t="s">
        <v>292</v>
      </c>
      <c r="AE96" s="1">
        <v>1</v>
      </c>
      <c r="AF96" s="24">
        <v>-11.470822777172252</v>
      </c>
      <c r="AG96" s="24">
        <v>-11.470822777172252</v>
      </c>
      <c r="AH96" s="24">
        <v>-11.470822777172252</v>
      </c>
      <c r="AI96" s="24">
        <v>-11.470822777172252</v>
      </c>
      <c r="AJ96" s="24">
        <v>-11.470822777172252</v>
      </c>
      <c r="AK96" s="24">
        <v>-11.470822777172252</v>
      </c>
      <c r="AL96" s="24">
        <v>-11.470822777172252</v>
      </c>
      <c r="AM96" s="24">
        <v>-11.470822777172252</v>
      </c>
      <c r="AP96" s="1" t="s">
        <v>441</v>
      </c>
      <c r="AQ96" s="1" t="s">
        <v>442</v>
      </c>
      <c r="AR96" s="1" t="s">
        <v>909</v>
      </c>
      <c r="AS96" s="1">
        <v>2</v>
      </c>
      <c r="AT96" s="24">
        <v>162.84643196220873</v>
      </c>
      <c r="AU96" s="24">
        <v>175.3878335163524</v>
      </c>
      <c r="AV96" s="24">
        <v>190.4758509178474</v>
      </c>
      <c r="AW96" s="24">
        <v>238.43916774909172</v>
      </c>
      <c r="AX96" s="24">
        <v>239.44786259939187</v>
      </c>
      <c r="AY96" s="24">
        <v>240.46391658593348</v>
      </c>
      <c r="AZ96" s="24">
        <v>241.48739249809043</v>
      </c>
      <c r="BA96" s="24">
        <v>242.51835374402214</v>
      </c>
      <c r="BT96" s="1" t="s">
        <v>589</v>
      </c>
    </row>
    <row r="97" spans="1:72" x14ac:dyDescent="0.2">
      <c r="A97" s="74" t="s">
        <v>816</v>
      </c>
      <c r="B97" s="76"/>
      <c r="C97" s="73">
        <f t="shared" si="46"/>
        <v>0</v>
      </c>
      <c r="D97" s="73">
        <f t="shared" si="47"/>
        <v>0</v>
      </c>
      <c r="E97" s="73">
        <f t="shared" si="48"/>
        <v>0</v>
      </c>
      <c r="F97" s="73">
        <f t="shared" si="49"/>
        <v>0</v>
      </c>
      <c r="G97" s="73">
        <f t="shared" si="50"/>
        <v>0</v>
      </c>
      <c r="H97" s="73">
        <f t="shared" si="51"/>
        <v>0</v>
      </c>
      <c r="I97" s="73">
        <f t="shared" si="52"/>
        <v>0</v>
      </c>
      <c r="J97" s="73">
        <f t="shared" si="53"/>
        <v>0</v>
      </c>
      <c r="L97" s="58" t="str">
        <f t="shared" si="54"/>
        <v>ok</v>
      </c>
      <c r="M97" s="1"/>
      <c r="N97" s="46" t="s">
        <v>816</v>
      </c>
      <c r="O97" s="12"/>
      <c r="P97" s="11">
        <f t="shared" si="38"/>
        <v>0</v>
      </c>
      <c r="Q97" s="11">
        <f t="shared" si="39"/>
        <v>0</v>
      </c>
      <c r="R97" s="11">
        <f t="shared" si="40"/>
        <v>0</v>
      </c>
      <c r="S97" s="11">
        <f t="shared" si="41"/>
        <v>0</v>
      </c>
      <c r="T97" s="11">
        <f t="shared" si="42"/>
        <v>0</v>
      </c>
      <c r="U97" s="11">
        <f t="shared" si="43"/>
        <v>0</v>
      </c>
      <c r="V97" s="11">
        <f t="shared" si="44"/>
        <v>0</v>
      </c>
      <c r="W97" s="11">
        <f t="shared" si="45"/>
        <v>0</v>
      </c>
      <c r="X97" s="11"/>
      <c r="AB97" s="1" t="s">
        <v>503</v>
      </c>
      <c r="AE97" s="1">
        <v>2</v>
      </c>
      <c r="AF97" s="24">
        <v>70.83657058455222</v>
      </c>
      <c r="AG97" s="24">
        <v>113.045</v>
      </c>
      <c r="AH97" s="24">
        <v>114.545</v>
      </c>
      <c r="AI97" s="24">
        <v>116.045</v>
      </c>
      <c r="AJ97" s="24">
        <v>117.545</v>
      </c>
      <c r="AK97" s="24">
        <v>119.045</v>
      </c>
      <c r="AL97" s="24">
        <v>120.545</v>
      </c>
      <c r="AM97" s="24">
        <v>122.045</v>
      </c>
      <c r="AP97" s="1" t="s">
        <v>279</v>
      </c>
      <c r="AQ97" s="1" t="s">
        <v>909</v>
      </c>
      <c r="AR97" s="1" t="s">
        <v>909</v>
      </c>
      <c r="AS97" s="1">
        <v>1</v>
      </c>
      <c r="AT97" s="24">
        <v>21.305387564090417</v>
      </c>
      <c r="AU97" s="24">
        <v>21.357456413881618</v>
      </c>
      <c r="AV97" s="24">
        <v>21.409979586340054</v>
      </c>
      <c r="AW97" s="24">
        <v>21.462961045622553</v>
      </c>
      <c r="AX97" s="24">
        <v>21.516404790474869</v>
      </c>
      <c r="AY97" s="24">
        <v>21.5703148545335</v>
      </c>
      <c r="AZ97" s="24">
        <v>21.62469530663013</v>
      </c>
      <c r="BA97" s="24">
        <v>21.679212856102954</v>
      </c>
      <c r="BT97" s="1" t="s">
        <v>587</v>
      </c>
    </row>
    <row r="98" spans="1:72" x14ac:dyDescent="0.2">
      <c r="A98" s="74" t="s">
        <v>468</v>
      </c>
      <c r="B98" s="76"/>
      <c r="C98" s="73">
        <f t="shared" si="46"/>
        <v>228</v>
      </c>
      <c r="D98" s="73">
        <f t="shared" si="47"/>
        <v>230</v>
      </c>
      <c r="E98" s="73">
        <f t="shared" si="48"/>
        <v>231</v>
      </c>
      <c r="F98" s="73">
        <f t="shared" si="49"/>
        <v>235</v>
      </c>
      <c r="G98" s="73">
        <f t="shared" si="50"/>
        <v>237</v>
      </c>
      <c r="H98" s="73">
        <f t="shared" si="51"/>
        <v>241</v>
      </c>
      <c r="I98" s="73">
        <f t="shared" si="52"/>
        <v>245</v>
      </c>
      <c r="J98" s="73">
        <f t="shared" si="53"/>
        <v>249</v>
      </c>
      <c r="L98" s="58" t="str">
        <f t="shared" si="54"/>
        <v>ok</v>
      </c>
      <c r="M98" s="1"/>
      <c r="N98" s="46" t="s">
        <v>468</v>
      </c>
      <c r="O98" s="12"/>
      <c r="P98" s="11">
        <f t="shared" si="38"/>
        <v>227.69666666666666</v>
      </c>
      <c r="Q98" s="11">
        <f t="shared" si="39"/>
        <v>229.51466193030944</v>
      </c>
      <c r="R98" s="11">
        <f t="shared" si="40"/>
        <v>231.45315133427081</v>
      </c>
      <c r="S98" s="11">
        <f t="shared" si="41"/>
        <v>234.83688869335163</v>
      </c>
      <c r="T98" s="11">
        <f t="shared" si="42"/>
        <v>237.46729801183665</v>
      </c>
      <c r="U98" s="11">
        <f t="shared" si="43"/>
        <v>241.14560283135677</v>
      </c>
      <c r="V98" s="11">
        <f t="shared" si="44"/>
        <v>245.10228345703894</v>
      </c>
      <c r="W98" s="11">
        <f t="shared" si="45"/>
        <v>249.35409056846049</v>
      </c>
      <c r="X98" s="11"/>
      <c r="AB98" s="1" t="s">
        <v>404</v>
      </c>
      <c r="AE98" s="1">
        <v>1</v>
      </c>
      <c r="AF98" s="24">
        <v>154.78884272455761</v>
      </c>
      <c r="AG98" s="24">
        <v>157.38929528233018</v>
      </c>
      <c r="AH98" s="24">
        <v>169.98621865448862</v>
      </c>
      <c r="AI98" s="24">
        <v>173.11396507773122</v>
      </c>
      <c r="AJ98" s="24">
        <v>176.52431018976253</v>
      </c>
      <c r="AK98" s="24">
        <v>180.44419387027813</v>
      </c>
      <c r="AL98" s="24">
        <v>184.45005497419831</v>
      </c>
      <c r="AM98" s="24">
        <v>188.50795618363068</v>
      </c>
      <c r="AP98" s="26" t="s">
        <v>443</v>
      </c>
      <c r="AQ98" s="1" t="s">
        <v>909</v>
      </c>
      <c r="AR98" s="1" t="s">
        <v>909</v>
      </c>
      <c r="AS98" s="1">
        <v>1</v>
      </c>
      <c r="AT98" s="24">
        <v>120.79465934945293</v>
      </c>
      <c r="AU98" s="24">
        <v>143.74238103773408</v>
      </c>
      <c r="AV98" s="24">
        <v>159.02212124586131</v>
      </c>
      <c r="AW98" s="24">
        <v>168.35510919615891</v>
      </c>
      <c r="AX98" s="24">
        <v>182.95804840833605</v>
      </c>
      <c r="AY98" s="24">
        <v>184.22909423417198</v>
      </c>
      <c r="AZ98" s="24">
        <v>185.61541427918092</v>
      </c>
      <c r="BA98" s="24">
        <v>186.81960256077841</v>
      </c>
      <c r="BT98" s="1" t="s">
        <v>592</v>
      </c>
    </row>
    <row r="99" spans="1:72" x14ac:dyDescent="0.2">
      <c r="A99" s="74" t="s">
        <v>469</v>
      </c>
      <c r="B99" s="76"/>
      <c r="C99" s="73">
        <f t="shared" si="46"/>
        <v>228</v>
      </c>
      <c r="D99" s="73">
        <f t="shared" si="47"/>
        <v>230</v>
      </c>
      <c r="E99" s="73">
        <f t="shared" si="48"/>
        <v>231</v>
      </c>
      <c r="F99" s="73">
        <f t="shared" si="49"/>
        <v>235</v>
      </c>
      <c r="G99" s="73">
        <f t="shared" si="50"/>
        <v>237</v>
      </c>
      <c r="H99" s="73">
        <f t="shared" si="51"/>
        <v>241</v>
      </c>
      <c r="I99" s="73">
        <f t="shared" si="52"/>
        <v>245</v>
      </c>
      <c r="J99" s="73">
        <f t="shared" si="53"/>
        <v>249</v>
      </c>
      <c r="L99" s="58" t="str">
        <f t="shared" si="54"/>
        <v>ok</v>
      </c>
      <c r="M99" s="1"/>
      <c r="N99" s="46" t="s">
        <v>469</v>
      </c>
      <c r="O99" s="12"/>
      <c r="P99" s="11">
        <f t="shared" si="38"/>
        <v>227.69666666666666</v>
      </c>
      <c r="Q99" s="11">
        <f t="shared" si="39"/>
        <v>229.51466193030944</v>
      </c>
      <c r="R99" s="11">
        <f t="shared" si="40"/>
        <v>231.45315133427081</v>
      </c>
      <c r="S99" s="11">
        <f t="shared" si="41"/>
        <v>234.83688869335163</v>
      </c>
      <c r="T99" s="11">
        <f t="shared" si="42"/>
        <v>237.46729801183665</v>
      </c>
      <c r="U99" s="11">
        <f t="shared" si="43"/>
        <v>241.14560283135677</v>
      </c>
      <c r="V99" s="11">
        <f t="shared" si="44"/>
        <v>245.10228345703894</v>
      </c>
      <c r="W99" s="11">
        <f t="shared" si="45"/>
        <v>249.35409056846049</v>
      </c>
      <c r="X99" s="11"/>
      <c r="AB99" s="1" t="s">
        <v>922</v>
      </c>
      <c r="AE99" s="1">
        <v>1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0</v>
      </c>
      <c r="AM99" s="24">
        <v>0</v>
      </c>
      <c r="AP99" s="26" t="s">
        <v>240</v>
      </c>
      <c r="AQ99" s="1" t="s">
        <v>909</v>
      </c>
      <c r="AR99" s="1" t="s">
        <v>909</v>
      </c>
      <c r="AS99" s="1">
        <v>1</v>
      </c>
      <c r="AT99" s="24">
        <v>248.2</v>
      </c>
      <c r="AU99" s="24">
        <v>250.5</v>
      </c>
      <c r="AV99" s="24">
        <v>253.6</v>
      </c>
      <c r="AW99" s="24">
        <v>257.2</v>
      </c>
      <c r="AX99" s="24">
        <v>260.8</v>
      </c>
      <c r="AY99" s="24">
        <v>265.60000000000002</v>
      </c>
      <c r="AZ99" s="24">
        <v>270.10000000000002</v>
      </c>
      <c r="BA99" s="24">
        <v>274.5</v>
      </c>
      <c r="BT99" s="1" t="s">
        <v>318</v>
      </c>
    </row>
    <row r="100" spans="1:72" x14ac:dyDescent="0.2">
      <c r="A100" s="74" t="s">
        <v>289</v>
      </c>
      <c r="B100" s="76"/>
      <c r="C100" s="73">
        <f t="shared" si="46"/>
        <v>31</v>
      </c>
      <c r="D100" s="73">
        <f t="shared" si="47"/>
        <v>22</v>
      </c>
      <c r="E100" s="73">
        <f t="shared" si="48"/>
        <v>22</v>
      </c>
      <c r="F100" s="73">
        <f t="shared" si="49"/>
        <v>22</v>
      </c>
      <c r="G100" s="73">
        <f t="shared" si="50"/>
        <v>22</v>
      </c>
      <c r="H100" s="73">
        <f t="shared" si="51"/>
        <v>22</v>
      </c>
      <c r="I100" s="73">
        <f t="shared" si="52"/>
        <v>22</v>
      </c>
      <c r="J100" s="73">
        <f t="shared" si="53"/>
        <v>22</v>
      </c>
      <c r="L100" s="58" t="str">
        <f t="shared" si="54"/>
        <v>ok</v>
      </c>
      <c r="M100" s="1"/>
      <c r="N100" s="46" t="s">
        <v>289</v>
      </c>
      <c r="O100" s="12"/>
      <c r="P100" s="11">
        <f t="shared" si="38"/>
        <v>31.483838533639755</v>
      </c>
      <c r="Q100" s="11">
        <f t="shared" si="39"/>
        <v>21.508838533639754</v>
      </c>
      <c r="R100" s="11">
        <f t="shared" si="40"/>
        <v>21.508838533639754</v>
      </c>
      <c r="S100" s="11">
        <f t="shared" si="41"/>
        <v>21.508838533639754</v>
      </c>
      <c r="T100" s="11">
        <f t="shared" si="42"/>
        <v>21.508838533639754</v>
      </c>
      <c r="U100" s="11">
        <f t="shared" si="43"/>
        <v>21.508838533639754</v>
      </c>
      <c r="V100" s="11">
        <f t="shared" si="44"/>
        <v>21.508838533639754</v>
      </c>
      <c r="W100" s="11">
        <f t="shared" si="45"/>
        <v>21.508838533639754</v>
      </c>
      <c r="X100" s="11"/>
      <c r="AB100" s="1" t="s">
        <v>523</v>
      </c>
      <c r="AE100" s="1">
        <v>2</v>
      </c>
      <c r="AF100" s="24">
        <v>161.06553399518265</v>
      </c>
      <c r="AG100" s="24">
        <v>161.86780374751294</v>
      </c>
      <c r="AH100" s="24">
        <v>163.07417786726643</v>
      </c>
      <c r="AI100" s="24">
        <v>164.85158883459033</v>
      </c>
      <c r="AJ100" s="24">
        <v>166.83571992153858</v>
      </c>
      <c r="AK100" s="24">
        <v>168.83887881233923</v>
      </c>
      <c r="AL100" s="24">
        <v>170.86608918050743</v>
      </c>
      <c r="AM100" s="24">
        <v>172.92773225546736</v>
      </c>
      <c r="AP100" s="1" t="s">
        <v>241</v>
      </c>
      <c r="AQ100" s="1" t="s">
        <v>909</v>
      </c>
      <c r="AR100" s="1" t="s">
        <v>909</v>
      </c>
      <c r="AS100" s="1">
        <v>1</v>
      </c>
      <c r="AT100" s="24">
        <v>262.39999999999998</v>
      </c>
      <c r="AU100" s="24">
        <v>265.2</v>
      </c>
      <c r="AV100" s="24">
        <v>268.60000000000002</v>
      </c>
      <c r="AW100" s="24">
        <v>272.7</v>
      </c>
      <c r="AX100" s="24">
        <v>276.89999999999998</v>
      </c>
      <c r="AY100" s="24">
        <v>282.39999999999998</v>
      </c>
      <c r="AZ100" s="24">
        <v>287.5</v>
      </c>
      <c r="BA100" s="24">
        <v>292.5</v>
      </c>
      <c r="BT100" s="1" t="s">
        <v>319</v>
      </c>
    </row>
    <row r="101" spans="1:72" x14ac:dyDescent="0.2">
      <c r="A101" s="74" t="s">
        <v>542</v>
      </c>
      <c r="B101" s="76"/>
      <c r="C101" s="73">
        <f t="shared" si="46"/>
        <v>389</v>
      </c>
      <c r="D101" s="73">
        <f t="shared" si="47"/>
        <v>391</v>
      </c>
      <c r="E101" s="73">
        <f t="shared" si="48"/>
        <v>393</v>
      </c>
      <c r="F101" s="73">
        <f t="shared" si="49"/>
        <v>395</v>
      </c>
      <c r="G101" s="73">
        <f t="shared" si="50"/>
        <v>397</v>
      </c>
      <c r="H101" s="73">
        <f t="shared" si="51"/>
        <v>399</v>
      </c>
      <c r="I101" s="73">
        <f t="shared" si="52"/>
        <v>400</v>
      </c>
      <c r="J101" s="73">
        <f t="shared" si="53"/>
        <v>402</v>
      </c>
      <c r="L101" s="58" t="str">
        <f t="shared" si="54"/>
        <v>ok</v>
      </c>
      <c r="M101" s="1"/>
      <c r="N101" s="46" t="s">
        <v>542</v>
      </c>
      <c r="O101" s="12"/>
      <c r="P101" s="11">
        <f t="shared" si="38"/>
        <v>388.78714680374702</v>
      </c>
      <c r="Q101" s="11">
        <f t="shared" si="39"/>
        <v>390.71242222770286</v>
      </c>
      <c r="R101" s="11">
        <f t="shared" si="40"/>
        <v>392.64732402877854</v>
      </c>
      <c r="S101" s="11">
        <f t="shared" si="41"/>
        <v>394.59190033885949</v>
      </c>
      <c r="T101" s="11">
        <f t="shared" si="42"/>
        <v>396.54619953049087</v>
      </c>
      <c r="U101" s="11">
        <f t="shared" si="43"/>
        <v>398.51027021808051</v>
      </c>
      <c r="V101" s="11">
        <f t="shared" si="44"/>
        <v>400.48416125910802</v>
      </c>
      <c r="W101" s="11">
        <f t="shared" si="45"/>
        <v>402.46792175534063</v>
      </c>
      <c r="X101" s="11"/>
      <c r="AB101" s="1" t="s">
        <v>405</v>
      </c>
      <c r="AE101" s="1">
        <v>2</v>
      </c>
      <c r="AF101" s="24">
        <v>127.41825083185205</v>
      </c>
      <c r="AG101" s="24">
        <v>129.55887744582716</v>
      </c>
      <c r="AH101" s="24">
        <v>131.6965989236833</v>
      </c>
      <c r="AI101" s="24">
        <v>134.11981634387905</v>
      </c>
      <c r="AJ101" s="24">
        <v>136.76197672585349</v>
      </c>
      <c r="AK101" s="24">
        <v>139.798901442378</v>
      </c>
      <c r="AL101" s="24">
        <v>142.90243705439877</v>
      </c>
      <c r="AM101" s="24">
        <v>146.04629066959555</v>
      </c>
      <c r="AP101" s="1" t="s">
        <v>672</v>
      </c>
      <c r="AQ101" s="1" t="s">
        <v>246</v>
      </c>
      <c r="AR101" s="1" t="s">
        <v>909</v>
      </c>
      <c r="AS101" s="1">
        <v>2</v>
      </c>
      <c r="AT101" s="24">
        <v>285.8</v>
      </c>
      <c r="AU101" s="24">
        <v>282.64999999999998</v>
      </c>
      <c r="AV101" s="24">
        <v>287.2</v>
      </c>
      <c r="AW101" s="24">
        <v>292.64999999999998</v>
      </c>
      <c r="AX101" s="24">
        <v>298.10000000000002</v>
      </c>
      <c r="AY101" s="24">
        <v>305.35000000000002</v>
      </c>
      <c r="AZ101" s="24">
        <v>312.14999999999998</v>
      </c>
      <c r="BA101" s="24">
        <v>318.75</v>
      </c>
      <c r="BT101" s="1" t="s">
        <v>321</v>
      </c>
    </row>
    <row r="102" spans="1:72" x14ac:dyDescent="0.2">
      <c r="A102" s="74" t="s">
        <v>706</v>
      </c>
      <c r="B102" s="76"/>
      <c r="C102" s="73">
        <f t="shared" si="46"/>
        <v>0</v>
      </c>
      <c r="D102" s="73">
        <f t="shared" si="47"/>
        <v>0</v>
      </c>
      <c r="E102" s="73">
        <f t="shared" si="48"/>
        <v>0</v>
      </c>
      <c r="F102" s="73">
        <f t="shared" si="49"/>
        <v>0</v>
      </c>
      <c r="G102" s="73">
        <f t="shared" si="50"/>
        <v>0</v>
      </c>
      <c r="H102" s="73">
        <f t="shared" si="51"/>
        <v>0</v>
      </c>
      <c r="I102" s="73">
        <f t="shared" si="52"/>
        <v>0</v>
      </c>
      <c r="J102" s="73">
        <f t="shared" si="53"/>
        <v>0</v>
      </c>
      <c r="L102" s="58" t="str">
        <f t="shared" si="54"/>
        <v>ok</v>
      </c>
      <c r="M102" s="1"/>
      <c r="N102" s="46" t="s">
        <v>706</v>
      </c>
      <c r="O102" s="12"/>
      <c r="P102" s="11">
        <f t="shared" si="38"/>
        <v>0</v>
      </c>
      <c r="Q102" s="11">
        <f t="shared" si="39"/>
        <v>0</v>
      </c>
      <c r="R102" s="11">
        <f t="shared" si="40"/>
        <v>0</v>
      </c>
      <c r="S102" s="11">
        <f t="shared" si="41"/>
        <v>0</v>
      </c>
      <c r="T102" s="11">
        <f t="shared" si="42"/>
        <v>0</v>
      </c>
      <c r="U102" s="11">
        <f t="shared" si="43"/>
        <v>0</v>
      </c>
      <c r="V102" s="11">
        <f t="shared" si="44"/>
        <v>0</v>
      </c>
      <c r="W102" s="11">
        <f t="shared" si="45"/>
        <v>0</v>
      </c>
      <c r="X102" s="11"/>
      <c r="AB102" s="1" t="s">
        <v>405</v>
      </c>
      <c r="AE102" s="1">
        <v>1</v>
      </c>
      <c r="AF102" s="24">
        <v>190.91160904361288</v>
      </c>
      <c r="AG102" s="24">
        <v>187.274675982829</v>
      </c>
      <c r="AH102" s="24">
        <v>191.3646105721383</v>
      </c>
      <c r="AI102" s="24">
        <v>193.51892327134459</v>
      </c>
      <c r="AJ102" s="24">
        <v>193.4395846623446</v>
      </c>
      <c r="AK102" s="24">
        <v>193.10319073834455</v>
      </c>
      <c r="AL102" s="24">
        <v>192.74578742934457</v>
      </c>
      <c r="AM102" s="24">
        <v>192.34563536334454</v>
      </c>
      <c r="AP102" s="1" t="s">
        <v>234</v>
      </c>
      <c r="AQ102" s="1" t="s">
        <v>909</v>
      </c>
      <c r="AR102" s="1" t="s">
        <v>909</v>
      </c>
      <c r="AS102" s="1">
        <v>1</v>
      </c>
      <c r="AT102" s="24">
        <v>330.6</v>
      </c>
      <c r="AU102" s="24">
        <v>345.6</v>
      </c>
      <c r="AV102" s="24">
        <v>364.6</v>
      </c>
      <c r="AW102" s="24">
        <v>388.7</v>
      </c>
      <c r="AX102" s="24">
        <v>404.2</v>
      </c>
      <c r="AY102" s="24">
        <v>419.5</v>
      </c>
      <c r="AZ102" s="24">
        <v>429.2</v>
      </c>
      <c r="BA102" s="24">
        <v>438.5</v>
      </c>
      <c r="BT102" s="1" t="s">
        <v>590</v>
      </c>
    </row>
    <row r="103" spans="1:72" x14ac:dyDescent="0.2">
      <c r="A103" s="74" t="s">
        <v>52</v>
      </c>
      <c r="B103" s="76"/>
      <c r="C103" s="73">
        <f t="shared" si="46"/>
        <v>0</v>
      </c>
      <c r="D103" s="73">
        <f t="shared" si="47"/>
        <v>0</v>
      </c>
      <c r="E103" s="73">
        <f t="shared" si="48"/>
        <v>0</v>
      </c>
      <c r="F103" s="73">
        <f t="shared" si="49"/>
        <v>0</v>
      </c>
      <c r="G103" s="73">
        <f t="shared" si="50"/>
        <v>0</v>
      </c>
      <c r="H103" s="73">
        <f t="shared" si="51"/>
        <v>0</v>
      </c>
      <c r="I103" s="73">
        <f t="shared" si="52"/>
        <v>0</v>
      </c>
      <c r="J103" s="73">
        <f t="shared" si="53"/>
        <v>0</v>
      </c>
      <c r="L103" s="58" t="str">
        <f t="shared" si="54"/>
        <v>ok</v>
      </c>
      <c r="M103" s="1"/>
      <c r="N103" s="46" t="s">
        <v>52</v>
      </c>
      <c r="O103" s="12"/>
      <c r="P103" s="11">
        <f t="shared" si="38"/>
        <v>0</v>
      </c>
      <c r="Q103" s="11">
        <f t="shared" si="39"/>
        <v>0</v>
      </c>
      <c r="R103" s="11">
        <f t="shared" si="40"/>
        <v>0</v>
      </c>
      <c r="S103" s="11">
        <f t="shared" si="41"/>
        <v>0</v>
      </c>
      <c r="T103" s="11">
        <f t="shared" si="42"/>
        <v>0</v>
      </c>
      <c r="U103" s="11">
        <f t="shared" si="43"/>
        <v>0</v>
      </c>
      <c r="V103" s="11">
        <f t="shared" si="44"/>
        <v>0</v>
      </c>
      <c r="W103" s="11">
        <f t="shared" si="45"/>
        <v>0</v>
      </c>
      <c r="X103" s="11"/>
      <c r="AB103" s="1" t="s">
        <v>580</v>
      </c>
      <c r="AE103" s="1">
        <v>1</v>
      </c>
      <c r="AF103" s="24">
        <v>-1.9052484000000001</v>
      </c>
      <c r="AG103" s="24">
        <v>-1.8976274064</v>
      </c>
      <c r="AH103" s="24">
        <v>-1.8881392693680001</v>
      </c>
      <c r="AI103" s="24">
        <v>-1.8786985730211601</v>
      </c>
      <c r="AJ103" s="24">
        <v>-1.8636689844369907</v>
      </c>
      <c r="AK103" s="24">
        <v>-1.8450322945926207</v>
      </c>
      <c r="AL103" s="24">
        <v>-1.8302720362358798</v>
      </c>
      <c r="AM103" s="24">
        <v>-1.8028179556923416</v>
      </c>
      <c r="AP103" s="1" t="s">
        <v>237</v>
      </c>
      <c r="AQ103" s="1" t="s">
        <v>238</v>
      </c>
      <c r="AR103" s="1" t="s">
        <v>909</v>
      </c>
      <c r="AS103" s="1">
        <v>2</v>
      </c>
      <c r="AT103" s="24">
        <v>85.6</v>
      </c>
      <c r="AU103" s="24">
        <v>93</v>
      </c>
      <c r="AV103" s="24">
        <v>94.65</v>
      </c>
      <c r="AW103" s="24">
        <v>96.6</v>
      </c>
      <c r="AX103" s="24">
        <v>98.6</v>
      </c>
      <c r="AY103" s="24">
        <v>101.2</v>
      </c>
      <c r="AZ103" s="24">
        <v>103.65</v>
      </c>
      <c r="BA103" s="24">
        <v>106.05</v>
      </c>
      <c r="BT103" s="1" t="s">
        <v>593</v>
      </c>
    </row>
    <row r="104" spans="1:72" x14ac:dyDescent="0.2">
      <c r="A104" s="74" t="s">
        <v>233</v>
      </c>
      <c r="B104" s="84"/>
      <c r="C104" s="73">
        <f t="shared" si="46"/>
        <v>276</v>
      </c>
      <c r="D104" s="73">
        <f t="shared" si="47"/>
        <v>279</v>
      </c>
      <c r="E104" s="73">
        <f t="shared" si="48"/>
        <v>281</v>
      </c>
      <c r="F104" s="73">
        <f t="shared" si="49"/>
        <v>282</v>
      </c>
      <c r="G104" s="73">
        <f t="shared" si="50"/>
        <v>283</v>
      </c>
      <c r="H104" s="73">
        <f t="shared" si="51"/>
        <v>281</v>
      </c>
      <c r="I104" s="73">
        <f t="shared" si="52"/>
        <v>279</v>
      </c>
      <c r="J104" s="73">
        <f t="shared" si="53"/>
        <v>278</v>
      </c>
      <c r="L104" s="58" t="str">
        <f t="shared" si="54"/>
        <v>ok</v>
      </c>
      <c r="M104" s="1"/>
      <c r="N104" s="46" t="s">
        <v>233</v>
      </c>
      <c r="O104" s="17"/>
      <c r="P104" s="11">
        <f t="shared" si="38"/>
        <v>275.85372766353305</v>
      </c>
      <c r="Q104" s="11">
        <f t="shared" si="39"/>
        <v>278.70710605146115</v>
      </c>
      <c r="R104" s="11">
        <f t="shared" si="40"/>
        <v>280.70075958689586</v>
      </c>
      <c r="S104" s="11">
        <f t="shared" si="41"/>
        <v>282.04398666433065</v>
      </c>
      <c r="T104" s="11">
        <f t="shared" si="42"/>
        <v>282.65081499828716</v>
      </c>
      <c r="U104" s="11">
        <f t="shared" si="43"/>
        <v>280.99404499928721</v>
      </c>
      <c r="V104" s="11">
        <f t="shared" si="44"/>
        <v>279.36543571228714</v>
      </c>
      <c r="W104" s="11">
        <f t="shared" si="45"/>
        <v>277.76288861528718</v>
      </c>
      <c r="X104" s="11"/>
      <c r="AB104" s="1" t="s">
        <v>293</v>
      </c>
      <c r="AE104" s="1">
        <v>2</v>
      </c>
      <c r="AF104" s="24">
        <v>9.5221262449958566</v>
      </c>
      <c r="AG104" s="24">
        <v>2.0471262449958552</v>
      </c>
      <c r="AH104" s="24">
        <v>2.0471262449958552</v>
      </c>
      <c r="AI104" s="24">
        <v>2.0471262449958552</v>
      </c>
      <c r="AJ104" s="24">
        <v>2.0471262449958552</v>
      </c>
      <c r="AK104" s="24">
        <v>2.0471262449958552</v>
      </c>
      <c r="AL104" s="24">
        <v>2.0471262449958552</v>
      </c>
      <c r="AM104" s="24">
        <v>2.0471262449958552</v>
      </c>
      <c r="AP104" s="1" t="s">
        <v>236</v>
      </c>
      <c r="AQ104" s="1" t="s">
        <v>909</v>
      </c>
      <c r="AR104" s="1" t="s">
        <v>909</v>
      </c>
      <c r="AS104" s="1">
        <v>1</v>
      </c>
      <c r="AT104" s="24">
        <v>479.4</v>
      </c>
      <c r="AU104" s="24">
        <v>485.4</v>
      </c>
      <c r="AV104" s="24">
        <v>493</v>
      </c>
      <c r="AW104" s="24">
        <v>502.1</v>
      </c>
      <c r="AX104" s="24">
        <v>511.3</v>
      </c>
      <c r="AY104" s="24">
        <v>523.4</v>
      </c>
      <c r="AZ104" s="24">
        <v>534.70000000000005</v>
      </c>
      <c r="BA104" s="24">
        <v>545.70000000000005</v>
      </c>
      <c r="BT104" s="1" t="s">
        <v>430</v>
      </c>
    </row>
    <row r="105" spans="1:72" x14ac:dyDescent="0.2">
      <c r="A105" s="74" t="s">
        <v>471</v>
      </c>
      <c r="B105" s="84"/>
      <c r="C105" s="73">
        <f t="shared" si="46"/>
        <v>357</v>
      </c>
      <c r="D105" s="73">
        <f t="shared" si="47"/>
        <v>362</v>
      </c>
      <c r="E105" s="73">
        <f t="shared" si="48"/>
        <v>367</v>
      </c>
      <c r="F105" s="73">
        <f t="shared" si="49"/>
        <v>377</v>
      </c>
      <c r="G105" s="73">
        <f t="shared" si="50"/>
        <v>387</v>
      </c>
      <c r="H105" s="73">
        <f t="shared" si="51"/>
        <v>398</v>
      </c>
      <c r="I105" s="73">
        <f t="shared" si="52"/>
        <v>409</v>
      </c>
      <c r="J105" s="73">
        <f t="shared" si="53"/>
        <v>421</v>
      </c>
      <c r="L105" s="58" t="str">
        <f t="shared" si="54"/>
        <v>ok</v>
      </c>
      <c r="M105" s="1"/>
      <c r="N105" s="46" t="s">
        <v>471</v>
      </c>
      <c r="O105" s="17"/>
      <c r="P105" s="11">
        <f t="shared" si="38"/>
        <v>356.60383214175118</v>
      </c>
      <c r="Q105" s="11">
        <f t="shared" si="39"/>
        <v>361.60488530907293</v>
      </c>
      <c r="R105" s="11">
        <f t="shared" si="40"/>
        <v>367.04545590450522</v>
      </c>
      <c r="S105" s="11">
        <f t="shared" si="41"/>
        <v>376.91609742166355</v>
      </c>
      <c r="T105" s="11">
        <f t="shared" si="42"/>
        <v>387.02915437141684</v>
      </c>
      <c r="U105" s="11">
        <f t="shared" si="43"/>
        <v>397.77546340413932</v>
      </c>
      <c r="V105" s="11">
        <f t="shared" si="44"/>
        <v>409.29066650759802</v>
      </c>
      <c r="W105" s="11">
        <f t="shared" si="45"/>
        <v>421.19121279901418</v>
      </c>
      <c r="X105" s="11"/>
      <c r="AB105" s="1" t="s">
        <v>293</v>
      </c>
      <c r="AE105" s="1">
        <v>1</v>
      </c>
      <c r="AF105" s="24">
        <v>3.8</v>
      </c>
      <c r="AG105" s="24">
        <v>4</v>
      </c>
      <c r="AH105" s="24">
        <v>4</v>
      </c>
      <c r="AI105" s="24">
        <v>4</v>
      </c>
      <c r="AJ105" s="24">
        <v>4</v>
      </c>
      <c r="AK105" s="24">
        <v>4</v>
      </c>
      <c r="AL105" s="24">
        <v>4</v>
      </c>
      <c r="AM105" s="24">
        <v>4</v>
      </c>
      <c r="AP105" s="1" t="s">
        <v>235</v>
      </c>
      <c r="AQ105" s="1" t="s">
        <v>909</v>
      </c>
      <c r="AR105" s="1" t="s">
        <v>909</v>
      </c>
      <c r="AS105" s="1">
        <v>1</v>
      </c>
      <c r="AT105" s="24">
        <v>527.20000000000005</v>
      </c>
      <c r="AU105" s="24">
        <v>556.6</v>
      </c>
      <c r="AV105" s="24">
        <v>578.6</v>
      </c>
      <c r="AW105" s="24">
        <v>597.20000000000005</v>
      </c>
      <c r="AX105" s="24">
        <v>613.6</v>
      </c>
      <c r="AY105" s="24">
        <v>623.1</v>
      </c>
      <c r="AZ105" s="24">
        <v>627.70000000000005</v>
      </c>
      <c r="BA105" s="24">
        <v>632.29999999999995</v>
      </c>
      <c r="BT105" s="2" t="s">
        <v>476</v>
      </c>
    </row>
    <row r="106" spans="1:72" x14ac:dyDescent="0.2">
      <c r="A106" s="74" t="s">
        <v>573</v>
      </c>
      <c r="B106" s="76"/>
      <c r="C106" s="73">
        <f t="shared" si="46"/>
        <v>3</v>
      </c>
      <c r="D106" s="73">
        <f t="shared" si="47"/>
        <v>3</v>
      </c>
      <c r="E106" s="73">
        <f t="shared" si="48"/>
        <v>3</v>
      </c>
      <c r="F106" s="73">
        <f t="shared" si="49"/>
        <v>3</v>
      </c>
      <c r="G106" s="73">
        <f t="shared" si="50"/>
        <v>3</v>
      </c>
      <c r="H106" s="73">
        <f t="shared" si="51"/>
        <v>3</v>
      </c>
      <c r="I106" s="73">
        <f t="shared" si="52"/>
        <v>3</v>
      </c>
      <c r="J106" s="73">
        <f t="shared" si="53"/>
        <v>3</v>
      </c>
      <c r="L106" s="58" t="str">
        <f t="shared" si="54"/>
        <v>ok</v>
      </c>
      <c r="M106" s="1"/>
      <c r="N106" s="46" t="s">
        <v>573</v>
      </c>
      <c r="O106" s="12"/>
      <c r="P106" s="11">
        <f t="shared" si="38"/>
        <v>2.7003303000000005</v>
      </c>
      <c r="Q106" s="11">
        <f t="shared" si="39"/>
        <v>2.6895289788000003</v>
      </c>
      <c r="R106" s="11">
        <f t="shared" si="40"/>
        <v>2.6760813339060001</v>
      </c>
      <c r="S106" s="11">
        <f t="shared" si="41"/>
        <v>2.6627009272364699</v>
      </c>
      <c r="T106" s="11">
        <f t="shared" si="42"/>
        <v>2.6413993198185781</v>
      </c>
      <c r="U106" s="11">
        <f t="shared" si="43"/>
        <v>2.6149853266203924</v>
      </c>
      <c r="V106" s="11">
        <f t="shared" si="44"/>
        <v>2.5940654440074291</v>
      </c>
      <c r="W106" s="11">
        <f t="shared" si="45"/>
        <v>2.5551544623473177</v>
      </c>
      <c r="X106" s="11"/>
      <c r="AB106" s="1" t="s">
        <v>294</v>
      </c>
      <c r="AE106" s="1">
        <v>2</v>
      </c>
      <c r="AF106" s="24">
        <v>9.5221262449958566</v>
      </c>
      <c r="AG106" s="24">
        <v>2.0471262449958552</v>
      </c>
      <c r="AH106" s="24">
        <v>2.0471262449958552</v>
      </c>
      <c r="AI106" s="24">
        <v>2.0471262449958552</v>
      </c>
      <c r="AJ106" s="24">
        <v>2.0471262449958552</v>
      </c>
      <c r="AK106" s="24">
        <v>2.0471262449958552</v>
      </c>
      <c r="AL106" s="24">
        <v>2.0471262449958552</v>
      </c>
      <c r="AM106" s="24">
        <v>2.0471262449958552</v>
      </c>
      <c r="AP106" s="1" t="s">
        <v>245</v>
      </c>
      <c r="AQ106" s="1" t="s">
        <v>909</v>
      </c>
      <c r="AR106" s="1" t="s">
        <v>909</v>
      </c>
      <c r="AS106" s="1">
        <v>1</v>
      </c>
      <c r="AT106" s="24">
        <v>183.2</v>
      </c>
      <c r="AU106" s="24">
        <v>187.4</v>
      </c>
      <c r="AV106" s="24">
        <v>192.3</v>
      </c>
      <c r="AW106" s="24">
        <v>197.9</v>
      </c>
      <c r="AX106" s="24">
        <v>203.6</v>
      </c>
      <c r="AY106" s="24">
        <v>209.3</v>
      </c>
      <c r="AZ106" s="24">
        <v>214.6</v>
      </c>
      <c r="BA106" s="24">
        <v>219.8</v>
      </c>
      <c r="BT106" s="1" t="s">
        <v>323</v>
      </c>
    </row>
    <row r="107" spans="1:72" x14ac:dyDescent="0.2">
      <c r="A107" s="74" t="s">
        <v>574</v>
      </c>
      <c r="B107" s="76"/>
      <c r="C107" s="73">
        <f t="shared" si="46"/>
        <v>3</v>
      </c>
      <c r="D107" s="73">
        <f t="shared" si="47"/>
        <v>3</v>
      </c>
      <c r="E107" s="73">
        <f t="shared" si="48"/>
        <v>3</v>
      </c>
      <c r="F107" s="73">
        <f t="shared" si="49"/>
        <v>3</v>
      </c>
      <c r="G107" s="73">
        <f t="shared" si="50"/>
        <v>3</v>
      </c>
      <c r="H107" s="73">
        <f t="shared" si="51"/>
        <v>3</v>
      </c>
      <c r="I107" s="73">
        <f t="shared" si="52"/>
        <v>3</v>
      </c>
      <c r="J107" s="73">
        <f t="shared" si="53"/>
        <v>3</v>
      </c>
      <c r="L107" s="58" t="str">
        <f t="shared" si="54"/>
        <v>ok</v>
      </c>
      <c r="M107" s="1"/>
      <c r="N107" s="46" t="s">
        <v>574</v>
      </c>
      <c r="O107" s="12"/>
      <c r="P107" s="11">
        <f t="shared" ref="P107:P138" si="55">SUMIF($AB$11:$AB$598,$N107,AF$11:AF$598)</f>
        <v>2.7003303000000005</v>
      </c>
      <c r="Q107" s="11">
        <f t="shared" ref="Q107:Q138" si="56">SUMIF($AB$11:$AB$598,$N107,AG$11:AG$598)</f>
        <v>2.6895289788000003</v>
      </c>
      <c r="R107" s="11">
        <f t="shared" ref="R107:R138" si="57">SUMIF($AB$11:$AB$598,$N107,AH$11:AH$598)</f>
        <v>2.6760813339060001</v>
      </c>
      <c r="S107" s="11">
        <f t="shared" ref="S107:S138" si="58">SUMIF($AB$11:$AB$598,$N107,AI$11:AI$598)</f>
        <v>2.6627009272364699</v>
      </c>
      <c r="T107" s="11">
        <f t="shared" ref="T107:T138" si="59">SUMIF($AB$11:$AB$598,$N107,AJ$11:AJ$598)</f>
        <v>2.6413993198185781</v>
      </c>
      <c r="U107" s="11">
        <f t="shared" ref="U107:U138" si="60">SUMIF($AB$11:$AB$598,$N107,AK$11:AK$598)</f>
        <v>2.6149853266203924</v>
      </c>
      <c r="V107" s="11">
        <f t="shared" ref="V107:V138" si="61">SUMIF($AB$11:$AB$598,$N107,AL$11:AL$598)</f>
        <v>2.5940654440074291</v>
      </c>
      <c r="W107" s="11">
        <f t="shared" ref="W107:W138" si="62">SUMIF($AB$11:$AB$598,$N107,AM$11:AM$598)</f>
        <v>2.5551544623473177</v>
      </c>
      <c r="X107" s="11"/>
      <c r="AB107" s="1" t="s">
        <v>581</v>
      </c>
      <c r="AE107" s="1">
        <v>1</v>
      </c>
      <c r="AF107" s="24">
        <v>0.34640880000000118</v>
      </c>
      <c r="AG107" s="24">
        <v>0.34502316480000117</v>
      </c>
      <c r="AH107" s="24">
        <v>0.34329804897600114</v>
      </c>
      <c r="AI107" s="24">
        <v>0.34158155873112112</v>
      </c>
      <c r="AJ107" s="24">
        <v>0.33884890626127212</v>
      </c>
      <c r="AK107" s="24">
        <v>0.33546041719865938</v>
      </c>
      <c r="AL107" s="24">
        <v>0.3327767338610701</v>
      </c>
      <c r="AM107" s="24">
        <v>0.32778508285315405</v>
      </c>
      <c r="AP107" s="1" t="s">
        <v>242</v>
      </c>
      <c r="AQ107" s="1" t="s">
        <v>909</v>
      </c>
      <c r="AR107" s="1" t="s">
        <v>909</v>
      </c>
      <c r="AS107" s="1">
        <v>1</v>
      </c>
      <c r="AT107" s="24">
        <v>351.2</v>
      </c>
      <c r="AU107" s="24">
        <v>371.9</v>
      </c>
      <c r="AV107" s="24">
        <v>384.3</v>
      </c>
      <c r="AW107" s="24">
        <v>398</v>
      </c>
      <c r="AX107" s="24">
        <v>410.4</v>
      </c>
      <c r="AY107" s="24">
        <v>425.6</v>
      </c>
      <c r="AZ107" s="24">
        <v>439.7</v>
      </c>
      <c r="BA107" s="24">
        <v>453.6</v>
      </c>
      <c r="BT107" s="1" t="s">
        <v>679</v>
      </c>
    </row>
    <row r="108" spans="1:72" x14ac:dyDescent="0.2">
      <c r="A108" s="74" t="s">
        <v>472</v>
      </c>
      <c r="B108" s="76"/>
      <c r="C108" s="73">
        <f t="shared" si="46"/>
        <v>72</v>
      </c>
      <c r="D108" s="73">
        <f t="shared" si="47"/>
        <v>72</v>
      </c>
      <c r="E108" s="73">
        <f t="shared" si="48"/>
        <v>73</v>
      </c>
      <c r="F108" s="73">
        <f t="shared" si="49"/>
        <v>74</v>
      </c>
      <c r="G108" s="73">
        <f t="shared" si="50"/>
        <v>75</v>
      </c>
      <c r="H108" s="73">
        <f t="shared" si="51"/>
        <v>76</v>
      </c>
      <c r="I108" s="73">
        <f t="shared" si="52"/>
        <v>77</v>
      </c>
      <c r="J108" s="73">
        <f t="shared" si="53"/>
        <v>79</v>
      </c>
      <c r="L108" s="58" t="str">
        <f t="shared" si="54"/>
        <v>ok</v>
      </c>
      <c r="M108" s="1"/>
      <c r="N108" s="46" t="s">
        <v>472</v>
      </c>
      <c r="O108" s="12"/>
      <c r="P108" s="11">
        <f t="shared" si="55"/>
        <v>71.676863333183732</v>
      </c>
      <c r="Q108" s="11">
        <f t="shared" si="56"/>
        <v>72.231283485312417</v>
      </c>
      <c r="R108" s="11">
        <f t="shared" si="57"/>
        <v>72.830188104862941</v>
      </c>
      <c r="S108" s="11">
        <f t="shared" si="58"/>
        <v>73.903253346500165</v>
      </c>
      <c r="T108" s="11">
        <f t="shared" si="59"/>
        <v>74.987281080990257</v>
      </c>
      <c r="U108" s="11">
        <f t="shared" si="60"/>
        <v>76.148081367060712</v>
      </c>
      <c r="V108" s="11">
        <f t="shared" si="61"/>
        <v>77.408183973448047</v>
      </c>
      <c r="W108" s="11">
        <f t="shared" si="62"/>
        <v>78.77381120700899</v>
      </c>
      <c r="X108" s="11"/>
      <c r="AB108" s="1" t="s">
        <v>406</v>
      </c>
      <c r="AE108" s="1">
        <v>1</v>
      </c>
      <c r="AF108" s="24">
        <v>159.24358250280423</v>
      </c>
      <c r="AG108" s="24">
        <v>181.91887468885133</v>
      </c>
      <c r="AH108" s="24">
        <v>184.92053612121737</v>
      </c>
      <c r="AI108" s="24">
        <v>188.32307398584777</v>
      </c>
      <c r="AJ108" s="24">
        <v>192.03303854336897</v>
      </c>
      <c r="AK108" s="24">
        <v>196.29730771454874</v>
      </c>
      <c r="AL108" s="24">
        <v>200.65510794581172</v>
      </c>
      <c r="AM108" s="24">
        <v>205.06952032061957</v>
      </c>
      <c r="AP108" s="1" t="s">
        <v>243</v>
      </c>
      <c r="AQ108" s="1" t="s">
        <v>909</v>
      </c>
      <c r="AR108" s="1" t="s">
        <v>909</v>
      </c>
      <c r="AS108" s="1">
        <v>1</v>
      </c>
      <c r="AT108" s="24">
        <v>532.20000000000005</v>
      </c>
      <c r="AU108" s="24">
        <v>543.79999999999995</v>
      </c>
      <c r="AV108" s="24">
        <v>553.9</v>
      </c>
      <c r="AW108" s="24">
        <v>566.1</v>
      </c>
      <c r="AX108" s="24">
        <v>578.4</v>
      </c>
      <c r="AY108" s="24">
        <v>594.70000000000005</v>
      </c>
      <c r="AZ108" s="24">
        <v>609.9</v>
      </c>
      <c r="BA108" s="24">
        <v>624.6</v>
      </c>
      <c r="BT108" s="1" t="s">
        <v>324</v>
      </c>
    </row>
    <row r="109" spans="1:72" x14ac:dyDescent="0.2">
      <c r="A109" s="74" t="s">
        <v>447</v>
      </c>
      <c r="B109" s="84"/>
      <c r="C109" s="73">
        <f t="shared" si="46"/>
        <v>40</v>
      </c>
      <c r="D109" s="73">
        <f t="shared" si="47"/>
        <v>41</v>
      </c>
      <c r="E109" s="73">
        <f t="shared" si="48"/>
        <v>41</v>
      </c>
      <c r="F109" s="73">
        <f t="shared" si="49"/>
        <v>42</v>
      </c>
      <c r="G109" s="73">
        <f t="shared" si="50"/>
        <v>42</v>
      </c>
      <c r="H109" s="73">
        <f t="shared" si="51"/>
        <v>43</v>
      </c>
      <c r="I109" s="73">
        <f t="shared" si="52"/>
        <v>44</v>
      </c>
      <c r="J109" s="73">
        <f t="shared" si="53"/>
        <v>44</v>
      </c>
      <c r="L109" s="58" t="str">
        <f t="shared" si="54"/>
        <v>ok</v>
      </c>
      <c r="M109" s="1"/>
      <c r="N109" s="46" t="s">
        <v>447</v>
      </c>
      <c r="O109" s="17"/>
      <c r="P109" s="11">
        <f t="shared" si="55"/>
        <v>40.286790404479866</v>
      </c>
      <c r="Q109" s="11">
        <f t="shared" si="56"/>
        <v>40.690249222759938</v>
      </c>
      <c r="R109" s="11">
        <f t="shared" si="57"/>
        <v>41.107145553748019</v>
      </c>
      <c r="S109" s="11">
        <f t="shared" si="58"/>
        <v>41.695728616581071</v>
      </c>
      <c r="T109" s="11">
        <f t="shared" si="59"/>
        <v>42.300149938809405</v>
      </c>
      <c r="U109" s="11">
        <f t="shared" si="60"/>
        <v>42.932213191645531</v>
      </c>
      <c r="V109" s="11">
        <f t="shared" si="61"/>
        <v>43.597119992911892</v>
      </c>
      <c r="W109" s="11">
        <f t="shared" si="62"/>
        <v>44.298138025599513</v>
      </c>
      <c r="X109" s="11"/>
      <c r="AB109" s="1" t="s">
        <v>230</v>
      </c>
      <c r="AE109" s="1">
        <v>1</v>
      </c>
      <c r="AF109" s="24">
        <v>505.6</v>
      </c>
      <c r="AG109" s="24">
        <v>513.9</v>
      </c>
      <c r="AH109" s="24">
        <v>521.9</v>
      </c>
      <c r="AI109" s="24">
        <v>530</v>
      </c>
      <c r="AJ109" s="24">
        <v>540.29999999999995</v>
      </c>
      <c r="AK109" s="24">
        <v>551.70000000000005</v>
      </c>
      <c r="AL109" s="24">
        <v>563.70000000000005</v>
      </c>
      <c r="AM109" s="24">
        <v>576.9</v>
      </c>
      <c r="AP109" s="26" t="s">
        <v>247</v>
      </c>
      <c r="AQ109" s="1" t="s">
        <v>909</v>
      </c>
      <c r="AR109" s="1" t="s">
        <v>909</v>
      </c>
      <c r="AS109" s="1">
        <v>1</v>
      </c>
      <c r="AT109" s="24">
        <v>711.7</v>
      </c>
      <c r="AU109" s="24">
        <v>722.4</v>
      </c>
      <c r="AV109" s="24">
        <v>735.2</v>
      </c>
      <c r="AW109" s="24">
        <v>750.4</v>
      </c>
      <c r="AX109" s="24">
        <v>763.7</v>
      </c>
      <c r="AY109" s="24">
        <v>781.3</v>
      </c>
      <c r="AZ109" s="24">
        <v>797.7</v>
      </c>
      <c r="BA109" s="24">
        <v>813.7</v>
      </c>
      <c r="BT109" s="1" t="s">
        <v>242</v>
      </c>
    </row>
    <row r="110" spans="1:72" x14ac:dyDescent="0.2">
      <c r="A110" s="74" t="s">
        <v>473</v>
      </c>
      <c r="B110" s="76"/>
      <c r="C110" s="73">
        <f t="shared" si="46"/>
        <v>72</v>
      </c>
      <c r="D110" s="73">
        <f t="shared" si="47"/>
        <v>72</v>
      </c>
      <c r="E110" s="73">
        <f t="shared" si="48"/>
        <v>73</v>
      </c>
      <c r="F110" s="73">
        <f t="shared" si="49"/>
        <v>74</v>
      </c>
      <c r="G110" s="73">
        <f t="shared" si="50"/>
        <v>75</v>
      </c>
      <c r="H110" s="73">
        <f t="shared" si="51"/>
        <v>76</v>
      </c>
      <c r="I110" s="73">
        <f t="shared" si="52"/>
        <v>77</v>
      </c>
      <c r="J110" s="73">
        <f t="shared" si="53"/>
        <v>79</v>
      </c>
      <c r="L110" s="58" t="str">
        <f t="shared" si="54"/>
        <v>ok</v>
      </c>
      <c r="M110" s="1"/>
      <c r="N110" s="46" t="s">
        <v>473</v>
      </c>
      <c r="O110" s="12"/>
      <c r="P110" s="11">
        <f t="shared" si="55"/>
        <v>71.676863333183732</v>
      </c>
      <c r="Q110" s="11">
        <f t="shared" si="56"/>
        <v>72.231283485312417</v>
      </c>
      <c r="R110" s="11">
        <f t="shared" si="57"/>
        <v>72.830188104862941</v>
      </c>
      <c r="S110" s="11">
        <f t="shared" si="58"/>
        <v>73.903253346500165</v>
      </c>
      <c r="T110" s="11">
        <f t="shared" si="59"/>
        <v>74.987281080990257</v>
      </c>
      <c r="U110" s="11">
        <f t="shared" si="60"/>
        <v>76.148081367060712</v>
      </c>
      <c r="V110" s="11">
        <f t="shared" si="61"/>
        <v>77.408183973448047</v>
      </c>
      <c r="W110" s="11">
        <f t="shared" si="62"/>
        <v>78.77381120700899</v>
      </c>
      <c r="X110" s="11"/>
      <c r="AB110" s="1" t="s">
        <v>295</v>
      </c>
      <c r="AE110" s="1">
        <v>1</v>
      </c>
      <c r="AF110" s="24">
        <v>44.005882895385426</v>
      </c>
      <c r="AG110" s="24">
        <v>44.005882895385426</v>
      </c>
      <c r="AH110" s="24">
        <v>44.005882895385426</v>
      </c>
      <c r="AI110" s="24">
        <v>44.005882895385426</v>
      </c>
      <c r="AJ110" s="24">
        <v>44.005882895385426</v>
      </c>
      <c r="AK110" s="24">
        <v>44.005882895385426</v>
      </c>
      <c r="AL110" s="24">
        <v>44.005882895385426</v>
      </c>
      <c r="AM110" s="24">
        <v>44.005882895385426</v>
      </c>
      <c r="AP110" s="25" t="s">
        <v>248</v>
      </c>
      <c r="AQ110" s="1" t="s">
        <v>909</v>
      </c>
      <c r="AR110" s="1" t="s">
        <v>909</v>
      </c>
      <c r="AS110" s="1">
        <v>1</v>
      </c>
      <c r="AT110" s="24">
        <v>115.9</v>
      </c>
      <c r="AU110" s="24">
        <v>117.7</v>
      </c>
      <c r="AV110" s="24">
        <v>119.9</v>
      </c>
      <c r="AW110" s="24">
        <v>122.7</v>
      </c>
      <c r="AX110" s="24">
        <v>125.4</v>
      </c>
      <c r="AY110" s="24">
        <v>129</v>
      </c>
      <c r="AZ110" s="24">
        <v>132.30000000000001</v>
      </c>
      <c r="BA110" s="24">
        <v>135.6</v>
      </c>
      <c r="BT110" s="1" t="s">
        <v>920</v>
      </c>
    </row>
    <row r="111" spans="1:72" x14ac:dyDescent="0.2">
      <c r="A111" s="74" t="s">
        <v>448</v>
      </c>
      <c r="B111" s="76"/>
      <c r="C111" s="73">
        <f t="shared" si="46"/>
        <v>40</v>
      </c>
      <c r="D111" s="73">
        <f t="shared" si="47"/>
        <v>41</v>
      </c>
      <c r="E111" s="73">
        <f t="shared" si="48"/>
        <v>41</v>
      </c>
      <c r="F111" s="73">
        <f t="shared" si="49"/>
        <v>42</v>
      </c>
      <c r="G111" s="73">
        <f t="shared" si="50"/>
        <v>42</v>
      </c>
      <c r="H111" s="73">
        <f t="shared" si="51"/>
        <v>43</v>
      </c>
      <c r="I111" s="73">
        <f t="shared" si="52"/>
        <v>44</v>
      </c>
      <c r="J111" s="73">
        <f t="shared" si="53"/>
        <v>44</v>
      </c>
      <c r="L111" s="58" t="str">
        <f t="shared" si="54"/>
        <v>ok</v>
      </c>
      <c r="M111" s="1"/>
      <c r="N111" s="46" t="s">
        <v>448</v>
      </c>
      <c r="O111" s="12"/>
      <c r="P111" s="11">
        <f t="shared" si="55"/>
        <v>40.286790404479866</v>
      </c>
      <c r="Q111" s="11">
        <f t="shared" si="56"/>
        <v>40.690249222759938</v>
      </c>
      <c r="R111" s="11">
        <f t="shared" si="57"/>
        <v>41.107145553748019</v>
      </c>
      <c r="S111" s="11">
        <f t="shared" si="58"/>
        <v>41.695728616581071</v>
      </c>
      <c r="T111" s="11">
        <f t="shared" si="59"/>
        <v>42.300149938809405</v>
      </c>
      <c r="U111" s="11">
        <f t="shared" si="60"/>
        <v>42.932213191645531</v>
      </c>
      <c r="V111" s="11">
        <f t="shared" si="61"/>
        <v>43.597119992911892</v>
      </c>
      <c r="W111" s="11">
        <f t="shared" si="62"/>
        <v>44.298138025599513</v>
      </c>
      <c r="X111" s="11"/>
      <c r="AB111" s="1" t="s">
        <v>582</v>
      </c>
      <c r="AE111" s="1">
        <v>1</v>
      </c>
      <c r="AF111" s="24">
        <v>17.913757200000003</v>
      </c>
      <c r="AG111" s="24">
        <v>17.842102171200004</v>
      </c>
      <c r="AH111" s="24">
        <v>17.752891660344005</v>
      </c>
      <c r="AI111" s="24">
        <v>17.664127202042284</v>
      </c>
      <c r="AJ111" s="24">
        <v>17.522814184425947</v>
      </c>
      <c r="AK111" s="24">
        <v>17.347586042581685</v>
      </c>
      <c r="AL111" s="24">
        <v>17.208805354241033</v>
      </c>
      <c r="AM111" s="24">
        <v>16.950673273927418</v>
      </c>
      <c r="AP111" s="1" t="s">
        <v>244</v>
      </c>
      <c r="AQ111" s="1" t="s">
        <v>909</v>
      </c>
      <c r="AR111" s="1" t="s">
        <v>909</v>
      </c>
      <c r="AS111" s="1">
        <v>1</v>
      </c>
      <c r="AT111" s="24">
        <v>401.6</v>
      </c>
      <c r="AU111" s="24">
        <v>429.7</v>
      </c>
      <c r="AV111" s="24">
        <v>445.1</v>
      </c>
      <c r="AW111" s="24">
        <v>457</v>
      </c>
      <c r="AX111" s="24">
        <v>468.9</v>
      </c>
      <c r="AY111" s="24">
        <v>481.5</v>
      </c>
      <c r="AZ111" s="24">
        <v>493.4</v>
      </c>
      <c r="BA111" s="24">
        <v>504.9</v>
      </c>
      <c r="BT111" s="1" t="s">
        <v>229</v>
      </c>
    </row>
    <row r="112" spans="1:72" x14ac:dyDescent="0.2">
      <c r="A112" s="74" t="s">
        <v>474</v>
      </c>
      <c r="B112" s="76"/>
      <c r="C112" s="73">
        <f t="shared" si="46"/>
        <v>72</v>
      </c>
      <c r="D112" s="73">
        <f t="shared" si="47"/>
        <v>72</v>
      </c>
      <c r="E112" s="73">
        <f t="shared" si="48"/>
        <v>73</v>
      </c>
      <c r="F112" s="73">
        <f t="shared" si="49"/>
        <v>74</v>
      </c>
      <c r="G112" s="73">
        <f t="shared" si="50"/>
        <v>75</v>
      </c>
      <c r="H112" s="73">
        <f t="shared" si="51"/>
        <v>76</v>
      </c>
      <c r="I112" s="73">
        <f t="shared" si="52"/>
        <v>77</v>
      </c>
      <c r="J112" s="73">
        <f t="shared" si="53"/>
        <v>79</v>
      </c>
      <c r="L112" s="58" t="str">
        <f t="shared" si="54"/>
        <v>ok</v>
      </c>
      <c r="M112" s="1"/>
      <c r="N112" s="46" t="s">
        <v>474</v>
      </c>
      <c r="O112" s="12"/>
      <c r="P112" s="11">
        <f t="shared" si="55"/>
        <v>71.676863333183732</v>
      </c>
      <c r="Q112" s="11">
        <f t="shared" si="56"/>
        <v>72.231283485312417</v>
      </c>
      <c r="R112" s="11">
        <f t="shared" si="57"/>
        <v>72.830188104862941</v>
      </c>
      <c r="S112" s="11">
        <f t="shared" si="58"/>
        <v>73.903253346500165</v>
      </c>
      <c r="T112" s="11">
        <f t="shared" si="59"/>
        <v>74.987281080990257</v>
      </c>
      <c r="U112" s="11">
        <f t="shared" si="60"/>
        <v>76.148081367060712</v>
      </c>
      <c r="V112" s="11">
        <f t="shared" si="61"/>
        <v>77.408183973448047</v>
      </c>
      <c r="W112" s="11">
        <f t="shared" si="62"/>
        <v>78.77381120700899</v>
      </c>
      <c r="X112" s="11"/>
      <c r="AB112" s="1" t="s">
        <v>296</v>
      </c>
      <c r="AE112" s="1">
        <v>2</v>
      </c>
      <c r="AF112" s="24">
        <v>29.216034604233947</v>
      </c>
      <c r="AG112" s="24">
        <v>29.216034604233947</v>
      </c>
      <c r="AH112" s="24">
        <v>29.216034604233947</v>
      </c>
      <c r="AI112" s="24">
        <v>29.216034604233947</v>
      </c>
      <c r="AJ112" s="24">
        <v>29.216034604233947</v>
      </c>
      <c r="AK112" s="24">
        <v>29.216034604233947</v>
      </c>
      <c r="AL112" s="24">
        <v>29.216034604233947</v>
      </c>
      <c r="AM112" s="24">
        <v>29.216034604233947</v>
      </c>
      <c r="AP112" s="1" t="s">
        <v>239</v>
      </c>
      <c r="AQ112" s="1" t="s">
        <v>909</v>
      </c>
      <c r="AR112" s="1" t="s">
        <v>909</v>
      </c>
      <c r="AS112" s="1">
        <v>1</v>
      </c>
      <c r="AT112" s="24">
        <v>197.3</v>
      </c>
      <c r="AU112" s="24">
        <v>202.5</v>
      </c>
      <c r="AV112" s="24">
        <v>204.7</v>
      </c>
      <c r="AW112" s="24">
        <v>208.6</v>
      </c>
      <c r="AX112" s="24">
        <v>212.6</v>
      </c>
      <c r="AY112" s="24">
        <v>217.8</v>
      </c>
      <c r="AZ112" s="24">
        <v>222.7</v>
      </c>
      <c r="BA112" s="24">
        <v>227.5</v>
      </c>
      <c r="BT112" s="1" t="s">
        <v>325</v>
      </c>
    </row>
    <row r="113" spans="1:72" x14ac:dyDescent="0.2">
      <c r="A113" s="74" t="s">
        <v>449</v>
      </c>
      <c r="B113" s="76"/>
      <c r="C113" s="73">
        <f t="shared" si="46"/>
        <v>40</v>
      </c>
      <c r="D113" s="73">
        <f t="shared" si="47"/>
        <v>41</v>
      </c>
      <c r="E113" s="73">
        <f t="shared" si="48"/>
        <v>41</v>
      </c>
      <c r="F113" s="73">
        <f t="shared" si="49"/>
        <v>42</v>
      </c>
      <c r="G113" s="73">
        <f t="shared" si="50"/>
        <v>42</v>
      </c>
      <c r="H113" s="73">
        <f t="shared" si="51"/>
        <v>43</v>
      </c>
      <c r="I113" s="73">
        <f t="shared" si="52"/>
        <v>44</v>
      </c>
      <c r="J113" s="73">
        <f t="shared" si="53"/>
        <v>44</v>
      </c>
      <c r="L113" s="58" t="str">
        <f t="shared" si="54"/>
        <v>ok</v>
      </c>
      <c r="M113" s="1"/>
      <c r="N113" s="46" t="s">
        <v>449</v>
      </c>
      <c r="O113" s="12"/>
      <c r="P113" s="11">
        <f t="shared" si="55"/>
        <v>40.286790404479866</v>
      </c>
      <c r="Q113" s="11">
        <f t="shared" si="56"/>
        <v>40.690249222759938</v>
      </c>
      <c r="R113" s="11">
        <f t="shared" si="57"/>
        <v>41.107145553748019</v>
      </c>
      <c r="S113" s="11">
        <f t="shared" si="58"/>
        <v>41.695728616581071</v>
      </c>
      <c r="T113" s="11">
        <f t="shared" si="59"/>
        <v>42.300149938809405</v>
      </c>
      <c r="U113" s="11">
        <f t="shared" si="60"/>
        <v>42.932213191645531</v>
      </c>
      <c r="V113" s="11">
        <f t="shared" si="61"/>
        <v>43.597119992911892</v>
      </c>
      <c r="W113" s="11">
        <f t="shared" si="62"/>
        <v>44.298138025599513</v>
      </c>
      <c r="X113" s="11"/>
      <c r="AB113" s="1" t="s">
        <v>297</v>
      </c>
      <c r="AE113" s="1">
        <v>2</v>
      </c>
      <c r="AF113" s="24">
        <v>29.216034604233947</v>
      </c>
      <c r="AG113" s="24">
        <v>29.216034604233947</v>
      </c>
      <c r="AH113" s="24">
        <v>29.216034604233947</v>
      </c>
      <c r="AI113" s="24">
        <v>29.216034604233947</v>
      </c>
      <c r="AJ113" s="24">
        <v>29.216034604233947</v>
      </c>
      <c r="AK113" s="24">
        <v>29.216034604233947</v>
      </c>
      <c r="AL113" s="24">
        <v>29.216034604233947</v>
      </c>
      <c r="AM113" s="24">
        <v>29.216034604233947</v>
      </c>
      <c r="AP113" s="1" t="s">
        <v>787</v>
      </c>
      <c r="AQ113" s="1" t="s">
        <v>909</v>
      </c>
      <c r="AR113" s="1" t="s">
        <v>909</v>
      </c>
      <c r="AS113" s="1">
        <v>1</v>
      </c>
      <c r="AT113" s="24">
        <v>161.19999999999999</v>
      </c>
      <c r="AU113" s="24">
        <v>156.5</v>
      </c>
      <c r="AV113" s="24">
        <v>159.5</v>
      </c>
      <c r="AW113" s="24">
        <v>163.1</v>
      </c>
      <c r="AX113" s="24">
        <v>166.8</v>
      </c>
      <c r="AY113" s="24">
        <v>171.6</v>
      </c>
      <c r="AZ113" s="24">
        <v>176.2</v>
      </c>
      <c r="BA113" s="24">
        <v>180.5</v>
      </c>
      <c r="BT113" s="1" t="s">
        <v>326</v>
      </c>
    </row>
    <row r="114" spans="1:72" x14ac:dyDescent="0.2">
      <c r="A114" s="74" t="s">
        <v>994</v>
      </c>
      <c r="B114" s="76"/>
      <c r="C114" s="73">
        <f t="shared" si="46"/>
        <v>0</v>
      </c>
      <c r="D114" s="73">
        <f t="shared" si="47"/>
        <v>0</v>
      </c>
      <c r="E114" s="73">
        <f t="shared" si="48"/>
        <v>0</v>
      </c>
      <c r="F114" s="73">
        <f t="shared" si="49"/>
        <v>0</v>
      </c>
      <c r="G114" s="73">
        <f t="shared" si="50"/>
        <v>0</v>
      </c>
      <c r="H114" s="73">
        <f t="shared" si="51"/>
        <v>0</v>
      </c>
      <c r="I114" s="73">
        <f t="shared" si="52"/>
        <v>0</v>
      </c>
      <c r="J114" s="73">
        <f t="shared" si="53"/>
        <v>0</v>
      </c>
      <c r="L114" s="58" t="str">
        <f t="shared" si="54"/>
        <v>ok</v>
      </c>
      <c r="M114" s="1"/>
      <c r="N114" s="46" t="s">
        <v>994</v>
      </c>
      <c r="O114" s="12"/>
      <c r="P114" s="11">
        <f t="shared" si="55"/>
        <v>0</v>
      </c>
      <c r="Q114" s="11">
        <f t="shared" si="56"/>
        <v>0</v>
      </c>
      <c r="R114" s="11">
        <f t="shared" si="57"/>
        <v>0</v>
      </c>
      <c r="S114" s="11">
        <f t="shared" si="58"/>
        <v>0</v>
      </c>
      <c r="T114" s="11">
        <f t="shared" si="59"/>
        <v>0</v>
      </c>
      <c r="U114" s="11">
        <f t="shared" si="60"/>
        <v>0</v>
      </c>
      <c r="V114" s="11">
        <f t="shared" si="61"/>
        <v>0</v>
      </c>
      <c r="W114" s="11">
        <f t="shared" si="62"/>
        <v>0</v>
      </c>
      <c r="X114" s="11"/>
      <c r="AB114" s="1" t="s">
        <v>428</v>
      </c>
      <c r="AE114" s="1">
        <v>1</v>
      </c>
      <c r="AF114" s="24">
        <v>87.23307040650036</v>
      </c>
      <c r="AG114" s="24">
        <v>93.295579540955359</v>
      </c>
      <c r="AH114" s="24">
        <v>89.464171738892418</v>
      </c>
      <c r="AI114" s="24">
        <v>86.827439049013336</v>
      </c>
      <c r="AJ114" s="24">
        <v>86.830038037104998</v>
      </c>
      <c r="AK114" s="24">
        <v>86.832645472935639</v>
      </c>
      <c r="AL114" s="24">
        <v>86.835261313880295</v>
      </c>
      <c r="AM114" s="24">
        <v>86.837885515849095</v>
      </c>
      <c r="AP114" s="1" t="s">
        <v>261</v>
      </c>
      <c r="AQ114" s="1" t="s">
        <v>909</v>
      </c>
      <c r="AR114" s="1" t="s">
        <v>909</v>
      </c>
      <c r="AS114" s="1">
        <v>1</v>
      </c>
      <c r="AT114" s="24">
        <v>294.10000000000002</v>
      </c>
      <c r="AU114" s="24">
        <v>299.39999999999998</v>
      </c>
      <c r="AV114" s="24">
        <v>304.5</v>
      </c>
      <c r="AW114" s="24">
        <v>309.60000000000002</v>
      </c>
      <c r="AX114" s="24">
        <v>316.2</v>
      </c>
      <c r="AY114" s="24">
        <v>323.39999999999998</v>
      </c>
      <c r="AZ114" s="24">
        <v>331.1</v>
      </c>
      <c r="BA114" s="24">
        <v>339.5</v>
      </c>
      <c r="BT114" s="1" t="s">
        <v>328</v>
      </c>
    </row>
    <row r="115" spans="1:72" x14ac:dyDescent="0.2">
      <c r="A115" s="74" t="s">
        <v>995</v>
      </c>
      <c r="B115" s="76"/>
      <c r="C115" s="73">
        <f t="shared" si="46"/>
        <v>0</v>
      </c>
      <c r="D115" s="73">
        <f t="shared" si="47"/>
        <v>0</v>
      </c>
      <c r="E115" s="73">
        <f t="shared" si="48"/>
        <v>0</v>
      </c>
      <c r="F115" s="73">
        <f t="shared" si="49"/>
        <v>0</v>
      </c>
      <c r="G115" s="73">
        <f t="shared" si="50"/>
        <v>0</v>
      </c>
      <c r="H115" s="73">
        <f t="shared" si="51"/>
        <v>0</v>
      </c>
      <c r="I115" s="73">
        <f t="shared" si="52"/>
        <v>0</v>
      </c>
      <c r="J115" s="73">
        <f t="shared" si="53"/>
        <v>0</v>
      </c>
      <c r="L115" s="58" t="str">
        <f t="shared" si="54"/>
        <v>ok</v>
      </c>
      <c r="M115" s="1"/>
      <c r="N115" s="46" t="s">
        <v>995</v>
      </c>
      <c r="O115" s="12"/>
      <c r="P115" s="11">
        <f t="shared" si="55"/>
        <v>0</v>
      </c>
      <c r="Q115" s="11">
        <f t="shared" si="56"/>
        <v>0</v>
      </c>
      <c r="R115" s="11">
        <f t="shared" si="57"/>
        <v>0</v>
      </c>
      <c r="S115" s="11">
        <f t="shared" si="58"/>
        <v>0</v>
      </c>
      <c r="T115" s="11">
        <f t="shared" si="59"/>
        <v>0</v>
      </c>
      <c r="U115" s="11">
        <f t="shared" si="60"/>
        <v>0</v>
      </c>
      <c r="V115" s="11">
        <f t="shared" si="61"/>
        <v>0</v>
      </c>
      <c r="W115" s="11">
        <f t="shared" si="62"/>
        <v>0</v>
      </c>
      <c r="X115" s="11"/>
      <c r="AB115" s="1" t="s">
        <v>495</v>
      </c>
      <c r="AE115" s="1">
        <v>1</v>
      </c>
      <c r="AF115" s="24">
        <v>144.5545171834988</v>
      </c>
      <c r="AG115" s="24">
        <v>144.98793990755033</v>
      </c>
      <c r="AH115" s="24">
        <v>145.49634926206059</v>
      </c>
      <c r="AI115" s="24">
        <v>146.97748518688161</v>
      </c>
      <c r="AJ115" s="24">
        <v>148.39803191429198</v>
      </c>
      <c r="AK115" s="24">
        <v>149.9333581773912</v>
      </c>
      <c r="AL115" s="24">
        <v>151.63525474228277</v>
      </c>
      <c r="AM115" s="24">
        <v>153.52331811505988</v>
      </c>
      <c r="AP115" s="1" t="s">
        <v>252</v>
      </c>
      <c r="AQ115" s="1" t="s">
        <v>909</v>
      </c>
      <c r="AR115" s="1" t="s">
        <v>909</v>
      </c>
      <c r="AS115" s="1">
        <v>1</v>
      </c>
      <c r="AT115" s="24">
        <v>225.8</v>
      </c>
      <c r="AU115" s="24">
        <v>226.5</v>
      </c>
      <c r="AV115" s="24">
        <v>227.5</v>
      </c>
      <c r="AW115" s="24">
        <v>229.6</v>
      </c>
      <c r="AX115" s="24">
        <v>232.1</v>
      </c>
      <c r="AY115" s="24">
        <v>234.9</v>
      </c>
      <c r="AZ115" s="24">
        <v>237.8</v>
      </c>
      <c r="BA115" s="24">
        <v>240.7</v>
      </c>
      <c r="BT115" s="1" t="s">
        <v>329</v>
      </c>
    </row>
    <row r="116" spans="1:72" x14ac:dyDescent="0.2">
      <c r="A116" s="74" t="s">
        <v>709</v>
      </c>
      <c r="B116" s="76"/>
      <c r="C116" s="73">
        <f t="shared" si="46"/>
        <v>0</v>
      </c>
      <c r="D116" s="73">
        <f t="shared" si="47"/>
        <v>0</v>
      </c>
      <c r="E116" s="73">
        <f t="shared" si="48"/>
        <v>0</v>
      </c>
      <c r="F116" s="73">
        <f t="shared" si="49"/>
        <v>0</v>
      </c>
      <c r="G116" s="73">
        <f t="shared" si="50"/>
        <v>0</v>
      </c>
      <c r="H116" s="73">
        <f t="shared" si="51"/>
        <v>0</v>
      </c>
      <c r="I116" s="73">
        <f t="shared" si="52"/>
        <v>0</v>
      </c>
      <c r="J116" s="73">
        <f t="shared" si="53"/>
        <v>0</v>
      </c>
      <c r="L116" s="58" t="str">
        <f t="shared" si="54"/>
        <v>ok</v>
      </c>
      <c r="M116" s="1"/>
      <c r="N116" s="46" t="s">
        <v>709</v>
      </c>
      <c r="O116" s="12"/>
      <c r="P116" s="11">
        <f t="shared" si="55"/>
        <v>0</v>
      </c>
      <c r="Q116" s="11">
        <f t="shared" si="56"/>
        <v>0</v>
      </c>
      <c r="R116" s="11">
        <f t="shared" si="57"/>
        <v>0</v>
      </c>
      <c r="S116" s="11">
        <f t="shared" si="58"/>
        <v>0</v>
      </c>
      <c r="T116" s="11">
        <f t="shared" si="59"/>
        <v>0</v>
      </c>
      <c r="U116" s="11">
        <f t="shared" si="60"/>
        <v>0</v>
      </c>
      <c r="V116" s="11">
        <f t="shared" si="61"/>
        <v>0</v>
      </c>
      <c r="W116" s="11">
        <f t="shared" si="62"/>
        <v>0</v>
      </c>
      <c r="X116" s="11"/>
      <c r="AB116" s="1" t="s">
        <v>495</v>
      </c>
      <c r="AE116" s="1">
        <v>1</v>
      </c>
      <c r="AF116" s="24">
        <v>124.73621963732833</v>
      </c>
      <c r="AG116" s="24">
        <v>125.24108381025101</v>
      </c>
      <c r="AH116" s="24">
        <v>125.83495096520249</v>
      </c>
      <c r="AI116" s="24">
        <v>127.35377852784582</v>
      </c>
      <c r="AJ116" s="24">
        <v>128.76911672887837</v>
      </c>
      <c r="AK116" s="24">
        <v>130.30090324783754</v>
      </c>
      <c r="AL116" s="24">
        <v>132.01119833907646</v>
      </c>
      <c r="AM116" s="24">
        <v>133.92227554641224</v>
      </c>
      <c r="AP116" s="1" t="s">
        <v>256</v>
      </c>
      <c r="AQ116" s="1" t="s">
        <v>909</v>
      </c>
      <c r="AR116" s="1" t="s">
        <v>909</v>
      </c>
      <c r="AS116" s="1">
        <v>1</v>
      </c>
      <c r="AT116" s="24">
        <v>152.25</v>
      </c>
      <c r="AU116" s="24">
        <v>154.9</v>
      </c>
      <c r="AV116" s="24">
        <v>157.44999999999999</v>
      </c>
      <c r="AW116" s="24">
        <v>160</v>
      </c>
      <c r="AX116" s="24">
        <v>163.30000000000001</v>
      </c>
      <c r="AY116" s="24">
        <v>166.9</v>
      </c>
      <c r="AZ116" s="24">
        <v>170.75</v>
      </c>
      <c r="BA116" s="24">
        <v>174.95</v>
      </c>
      <c r="BT116" s="1" t="s">
        <v>595</v>
      </c>
    </row>
    <row r="117" spans="1:72" x14ac:dyDescent="0.2">
      <c r="A117" s="74" t="s">
        <v>708</v>
      </c>
      <c r="B117" s="76"/>
      <c r="C117" s="73">
        <f t="shared" si="46"/>
        <v>0</v>
      </c>
      <c r="D117" s="73">
        <f t="shared" si="47"/>
        <v>0</v>
      </c>
      <c r="E117" s="73">
        <f t="shared" si="48"/>
        <v>0</v>
      </c>
      <c r="F117" s="73">
        <f t="shared" si="49"/>
        <v>0</v>
      </c>
      <c r="G117" s="73">
        <f t="shared" si="50"/>
        <v>0</v>
      </c>
      <c r="H117" s="73">
        <f t="shared" si="51"/>
        <v>0</v>
      </c>
      <c r="I117" s="73">
        <f t="shared" si="52"/>
        <v>0</v>
      </c>
      <c r="J117" s="73">
        <f t="shared" si="53"/>
        <v>0</v>
      </c>
      <c r="L117" s="58" t="str">
        <f t="shared" si="54"/>
        <v>ok</v>
      </c>
      <c r="M117" s="1"/>
      <c r="N117" s="46" t="s">
        <v>708</v>
      </c>
      <c r="O117" s="12"/>
      <c r="P117" s="11">
        <f t="shared" si="55"/>
        <v>0</v>
      </c>
      <c r="Q117" s="11">
        <f t="shared" si="56"/>
        <v>0</v>
      </c>
      <c r="R117" s="11">
        <f t="shared" si="57"/>
        <v>0</v>
      </c>
      <c r="S117" s="11">
        <f t="shared" si="58"/>
        <v>0</v>
      </c>
      <c r="T117" s="11">
        <f t="shared" si="59"/>
        <v>0</v>
      </c>
      <c r="U117" s="11">
        <f t="shared" si="60"/>
        <v>0</v>
      </c>
      <c r="V117" s="11">
        <f t="shared" si="61"/>
        <v>0</v>
      </c>
      <c r="W117" s="11">
        <f t="shared" si="62"/>
        <v>0</v>
      </c>
      <c r="X117" s="11"/>
      <c r="AB117" s="1" t="s">
        <v>236</v>
      </c>
      <c r="AE117" s="1">
        <v>1</v>
      </c>
      <c r="AF117" s="24">
        <v>479.4</v>
      </c>
      <c r="AG117" s="24">
        <v>485.4</v>
      </c>
      <c r="AH117" s="24">
        <v>493</v>
      </c>
      <c r="AI117" s="24">
        <v>502.1</v>
      </c>
      <c r="AJ117" s="24">
        <v>511.3</v>
      </c>
      <c r="AK117" s="24">
        <v>523.4</v>
      </c>
      <c r="AL117" s="24">
        <v>534.70000000000005</v>
      </c>
      <c r="AM117" s="24">
        <v>545.70000000000005</v>
      </c>
      <c r="AP117" s="1" t="s">
        <v>697</v>
      </c>
      <c r="AQ117" s="1" t="s">
        <v>909</v>
      </c>
      <c r="AR117" s="1" t="s">
        <v>909</v>
      </c>
      <c r="AS117" s="1">
        <v>1</v>
      </c>
      <c r="AT117" s="24">
        <v>452.7</v>
      </c>
      <c r="AU117" s="24">
        <v>461.6</v>
      </c>
      <c r="AV117" s="24">
        <v>470.3</v>
      </c>
      <c r="AW117" s="24">
        <v>479.2</v>
      </c>
      <c r="AX117" s="24">
        <v>488</v>
      </c>
      <c r="AY117" s="24">
        <v>497.7</v>
      </c>
      <c r="AZ117" s="24">
        <v>508.1</v>
      </c>
      <c r="BA117" s="24">
        <v>519.4</v>
      </c>
      <c r="BT117" s="2" t="s">
        <v>545</v>
      </c>
    </row>
    <row r="118" spans="1:72" x14ac:dyDescent="0.2">
      <c r="A118" s="74" t="s">
        <v>427</v>
      </c>
      <c r="B118" s="76"/>
      <c r="C118" s="73">
        <f t="shared" si="46"/>
        <v>878</v>
      </c>
      <c r="D118" s="73">
        <f t="shared" si="47"/>
        <v>914</v>
      </c>
      <c r="E118" s="73">
        <f t="shared" si="48"/>
        <v>991</v>
      </c>
      <c r="F118" s="73">
        <f t="shared" si="49"/>
        <v>1015</v>
      </c>
      <c r="G118" s="73">
        <f t="shared" si="50"/>
        <v>1030</v>
      </c>
      <c r="H118" s="73">
        <f t="shared" si="51"/>
        <v>1048</v>
      </c>
      <c r="I118" s="73">
        <f t="shared" si="52"/>
        <v>1059</v>
      </c>
      <c r="J118" s="73">
        <f t="shared" si="53"/>
        <v>1059</v>
      </c>
      <c r="L118" s="58" t="str">
        <f t="shared" si="54"/>
        <v>ok</v>
      </c>
      <c r="M118" s="1"/>
      <c r="N118" s="46" t="s">
        <v>427</v>
      </c>
      <c r="O118" s="12"/>
      <c r="P118" s="11">
        <f t="shared" si="55"/>
        <v>877.66383201822077</v>
      </c>
      <c r="Q118" s="11">
        <f t="shared" si="56"/>
        <v>913.69296402743112</v>
      </c>
      <c r="R118" s="11">
        <f t="shared" si="57"/>
        <v>991.22258489709441</v>
      </c>
      <c r="S118" s="11">
        <f t="shared" si="58"/>
        <v>1014.6607729575425</v>
      </c>
      <c r="T118" s="11">
        <f t="shared" si="59"/>
        <v>1030.3527770782418</v>
      </c>
      <c r="U118" s="11">
        <f t="shared" si="60"/>
        <v>1048.0234571379006</v>
      </c>
      <c r="V118" s="11">
        <f t="shared" si="61"/>
        <v>1058.9312016103261</v>
      </c>
      <c r="W118" s="11">
        <f t="shared" si="62"/>
        <v>1058.9312016103261</v>
      </c>
      <c r="X118" s="11"/>
      <c r="AB118" s="1" t="s">
        <v>450</v>
      </c>
      <c r="AE118" s="1">
        <v>2</v>
      </c>
      <c r="AF118" s="24">
        <v>389.25381388043041</v>
      </c>
      <c r="AG118" s="24">
        <v>297.01236417684356</v>
      </c>
      <c r="AH118" s="24">
        <v>311.54738295329196</v>
      </c>
      <c r="AI118" s="24">
        <v>321.22184955734525</v>
      </c>
      <c r="AJ118" s="24">
        <v>314.7389535158166</v>
      </c>
      <c r="AK118" s="24">
        <v>323.26456492000995</v>
      </c>
      <c r="AL118" s="24">
        <v>331.50316583228306</v>
      </c>
      <c r="AM118" s="24">
        <v>339.71783976938309</v>
      </c>
      <c r="AP118" s="1" t="s">
        <v>253</v>
      </c>
      <c r="AQ118" s="1" t="s">
        <v>254</v>
      </c>
      <c r="AR118" s="1" t="s">
        <v>909</v>
      </c>
      <c r="AS118" s="1">
        <v>2</v>
      </c>
      <c r="AT118" s="24">
        <v>58.6</v>
      </c>
      <c r="AU118" s="24">
        <v>59.45</v>
      </c>
      <c r="AV118" s="24">
        <v>60.25</v>
      </c>
      <c r="AW118" s="24">
        <v>61.05</v>
      </c>
      <c r="AX118" s="24">
        <v>62.1</v>
      </c>
      <c r="AY118" s="24">
        <v>63.25</v>
      </c>
      <c r="AZ118" s="24">
        <v>64.45</v>
      </c>
      <c r="BA118" s="24">
        <v>65.8</v>
      </c>
      <c r="BT118" s="1" t="s">
        <v>477</v>
      </c>
    </row>
    <row r="119" spans="1:72" x14ac:dyDescent="0.2">
      <c r="A119" s="74" t="s">
        <v>996</v>
      </c>
      <c r="B119" s="76"/>
      <c r="C119" s="73">
        <f t="shared" si="46"/>
        <v>0</v>
      </c>
      <c r="D119" s="73">
        <f t="shared" si="47"/>
        <v>0</v>
      </c>
      <c r="E119" s="73">
        <f t="shared" si="48"/>
        <v>0</v>
      </c>
      <c r="F119" s="73">
        <f t="shared" si="49"/>
        <v>0</v>
      </c>
      <c r="G119" s="73">
        <f t="shared" si="50"/>
        <v>0</v>
      </c>
      <c r="H119" s="73">
        <f t="shared" si="51"/>
        <v>0</v>
      </c>
      <c r="I119" s="73">
        <f t="shared" si="52"/>
        <v>0</v>
      </c>
      <c r="J119" s="73">
        <f t="shared" si="53"/>
        <v>0</v>
      </c>
      <c r="L119" s="58" t="str">
        <f t="shared" si="54"/>
        <v>ok</v>
      </c>
      <c r="M119" s="1"/>
      <c r="N119" s="46" t="s">
        <v>996</v>
      </c>
      <c r="O119" s="12"/>
      <c r="P119" s="11">
        <f t="shared" si="55"/>
        <v>0</v>
      </c>
      <c r="Q119" s="11">
        <f t="shared" si="56"/>
        <v>0</v>
      </c>
      <c r="R119" s="11">
        <f t="shared" si="57"/>
        <v>0</v>
      </c>
      <c r="S119" s="11">
        <f t="shared" si="58"/>
        <v>0</v>
      </c>
      <c r="T119" s="11">
        <f t="shared" si="59"/>
        <v>0</v>
      </c>
      <c r="U119" s="11">
        <f t="shared" si="60"/>
        <v>0</v>
      </c>
      <c r="V119" s="11">
        <f t="shared" si="61"/>
        <v>0</v>
      </c>
      <c r="W119" s="11">
        <f t="shared" si="62"/>
        <v>0</v>
      </c>
      <c r="X119" s="11"/>
      <c r="AB119" s="89" t="s">
        <v>959</v>
      </c>
      <c r="AE119" s="1">
        <v>2</v>
      </c>
      <c r="AF119" s="24">
        <v>389.25381388043041</v>
      </c>
      <c r="AG119" s="24">
        <v>297.01236417684356</v>
      </c>
      <c r="AH119" s="24">
        <v>311.54738295329196</v>
      </c>
      <c r="AI119" s="24">
        <v>321.22184955734525</v>
      </c>
      <c r="AJ119" s="24">
        <v>314.7389535158166</v>
      </c>
      <c r="AK119" s="24">
        <v>323.26456492000995</v>
      </c>
      <c r="AL119" s="24">
        <v>331.50316583228306</v>
      </c>
      <c r="AM119" s="24">
        <v>339.71783976938309</v>
      </c>
      <c r="AP119" s="1" t="s">
        <v>250</v>
      </c>
      <c r="AQ119" s="1" t="s">
        <v>909</v>
      </c>
      <c r="AR119" s="1" t="s">
        <v>909</v>
      </c>
      <c r="AS119" s="1">
        <v>1</v>
      </c>
      <c r="AT119" s="24">
        <v>466.3</v>
      </c>
      <c r="AU119" s="24">
        <v>473.8</v>
      </c>
      <c r="AV119" s="24">
        <v>481</v>
      </c>
      <c r="AW119" s="24">
        <v>488.3</v>
      </c>
      <c r="AX119" s="24">
        <v>497.5</v>
      </c>
      <c r="AY119" s="24">
        <v>507.8</v>
      </c>
      <c r="AZ119" s="24">
        <v>518.6</v>
      </c>
      <c r="BA119" s="24">
        <v>530.5</v>
      </c>
      <c r="BT119" s="1" t="s">
        <v>657</v>
      </c>
    </row>
    <row r="120" spans="1:72" x14ac:dyDescent="0.2">
      <c r="A120" s="74" t="s">
        <v>575</v>
      </c>
      <c r="B120" s="76"/>
      <c r="C120" s="73">
        <f t="shared" si="46"/>
        <v>11</v>
      </c>
      <c r="D120" s="73">
        <f t="shared" si="47"/>
        <v>11</v>
      </c>
      <c r="E120" s="73">
        <f t="shared" si="48"/>
        <v>21</v>
      </c>
      <c r="F120" s="73">
        <f t="shared" si="49"/>
        <v>21</v>
      </c>
      <c r="G120" s="73">
        <f t="shared" si="50"/>
        <v>21</v>
      </c>
      <c r="H120" s="73">
        <f t="shared" si="51"/>
        <v>21</v>
      </c>
      <c r="I120" s="73">
        <f t="shared" si="52"/>
        <v>21</v>
      </c>
      <c r="J120" s="73">
        <f t="shared" si="53"/>
        <v>21</v>
      </c>
      <c r="L120" s="58" t="str">
        <f t="shared" si="54"/>
        <v>ok</v>
      </c>
      <c r="M120" s="1"/>
      <c r="N120" s="46" t="s">
        <v>575</v>
      </c>
      <c r="O120" s="12"/>
      <c r="P120" s="11">
        <f t="shared" si="55"/>
        <v>10.980606180000001</v>
      </c>
      <c r="Q120" s="11">
        <f t="shared" si="56"/>
        <v>10.936683755280001</v>
      </c>
      <c r="R120" s="11">
        <f t="shared" si="57"/>
        <v>20.88</v>
      </c>
      <c r="S120" s="11">
        <f t="shared" si="58"/>
        <v>20.88</v>
      </c>
      <c r="T120" s="11">
        <f t="shared" si="59"/>
        <v>20.88</v>
      </c>
      <c r="U120" s="11">
        <f t="shared" si="60"/>
        <v>20.88</v>
      </c>
      <c r="V120" s="11">
        <f t="shared" si="61"/>
        <v>20.88</v>
      </c>
      <c r="W120" s="11">
        <f t="shared" si="62"/>
        <v>20.88</v>
      </c>
      <c r="X120" s="11"/>
      <c r="AB120" s="1" t="s">
        <v>583</v>
      </c>
      <c r="AE120" s="1">
        <v>1</v>
      </c>
      <c r="AF120" s="24">
        <v>-0.51040020000000197</v>
      </c>
      <c r="AG120" s="24">
        <v>-0.50835859920000193</v>
      </c>
      <c r="AH120" s="24">
        <v>-0.50581680620400193</v>
      </c>
      <c r="AI120" s="24">
        <v>-0.5032877221729819</v>
      </c>
      <c r="AJ120" s="24">
        <v>-0.49926142039559807</v>
      </c>
      <c r="AK120" s="24">
        <v>-0.4942688061916421</v>
      </c>
      <c r="AL120" s="24">
        <v>-0.49031465574210897</v>
      </c>
      <c r="AM120" s="24">
        <v>-0.48295993590597736</v>
      </c>
      <c r="AP120" s="1" t="s">
        <v>251</v>
      </c>
      <c r="AQ120" s="1" t="s">
        <v>909</v>
      </c>
      <c r="AR120" s="1" t="s">
        <v>909</v>
      </c>
      <c r="AS120" s="1">
        <v>1</v>
      </c>
      <c r="AT120" s="24">
        <v>152.69999999999999</v>
      </c>
      <c r="AU120" s="24">
        <v>155</v>
      </c>
      <c r="AV120" s="24">
        <v>157.30000000000001</v>
      </c>
      <c r="AW120" s="24">
        <v>159.5</v>
      </c>
      <c r="AX120" s="24">
        <v>162.30000000000001</v>
      </c>
      <c r="AY120" s="24">
        <v>165.5</v>
      </c>
      <c r="AZ120" s="24">
        <v>168.8</v>
      </c>
      <c r="BA120" s="24">
        <v>172.5</v>
      </c>
      <c r="BT120" s="1" t="s">
        <v>243</v>
      </c>
    </row>
    <row r="121" spans="1:72" x14ac:dyDescent="0.2">
      <c r="A121" s="74" t="s">
        <v>576</v>
      </c>
      <c r="B121" s="76"/>
      <c r="C121" s="73">
        <f t="shared" si="46"/>
        <v>7</v>
      </c>
      <c r="D121" s="73">
        <f t="shared" si="47"/>
        <v>7</v>
      </c>
      <c r="E121" s="73">
        <f t="shared" si="48"/>
        <v>7</v>
      </c>
      <c r="F121" s="73">
        <f t="shared" si="49"/>
        <v>7</v>
      </c>
      <c r="G121" s="73">
        <f t="shared" si="50"/>
        <v>7</v>
      </c>
      <c r="H121" s="73">
        <f t="shared" si="51"/>
        <v>7</v>
      </c>
      <c r="I121" s="73">
        <f t="shared" si="52"/>
        <v>7</v>
      </c>
      <c r="J121" s="73">
        <f t="shared" si="53"/>
        <v>7</v>
      </c>
      <c r="L121" s="58" t="str">
        <f t="shared" si="54"/>
        <v>ok</v>
      </c>
      <c r="M121" s="1"/>
      <c r="N121" s="46" t="s">
        <v>576</v>
      </c>
      <c r="O121" s="12"/>
      <c r="P121" s="11">
        <f t="shared" si="55"/>
        <v>6.8765832000000007</v>
      </c>
      <c r="Q121" s="11">
        <f t="shared" si="56"/>
        <v>6.8490768672000009</v>
      </c>
      <c r="R121" s="11">
        <f t="shared" si="57"/>
        <v>6.8148314828640011</v>
      </c>
      <c r="S121" s="11">
        <f t="shared" si="58"/>
        <v>6.7807573254496809</v>
      </c>
      <c r="T121" s="11">
        <f t="shared" si="59"/>
        <v>6.7265112668460834</v>
      </c>
      <c r="U121" s="11">
        <f t="shared" si="60"/>
        <v>6.6592461541776222</v>
      </c>
      <c r="V121" s="11">
        <f t="shared" si="61"/>
        <v>6.6059721849442008</v>
      </c>
      <c r="W121" s="11">
        <f t="shared" si="62"/>
        <v>6.5068826021700374</v>
      </c>
      <c r="X121" s="11"/>
      <c r="AB121" s="1" t="s">
        <v>676</v>
      </c>
      <c r="AE121" s="1">
        <v>2</v>
      </c>
      <c r="AF121" s="24">
        <v>13.2418449</v>
      </c>
      <c r="AG121" s="24">
        <v>13.1888775204</v>
      </c>
      <c r="AH121" s="24">
        <v>13.122933132798</v>
      </c>
      <c r="AI121" s="24">
        <v>13.05731846713401</v>
      </c>
      <c r="AJ121" s="24">
        <v>12.952859919396937</v>
      </c>
      <c r="AK121" s="24">
        <v>12.823331320202968</v>
      </c>
      <c r="AL121" s="24">
        <v>12.720744669641343</v>
      </c>
      <c r="AM121" s="24">
        <v>12.529933499596723</v>
      </c>
      <c r="AP121" s="1" t="s">
        <v>249</v>
      </c>
      <c r="AQ121" s="1" t="s">
        <v>909</v>
      </c>
      <c r="AR121" s="1" t="s">
        <v>909</v>
      </c>
      <c r="AS121" s="1">
        <v>1</v>
      </c>
      <c r="AT121" s="24">
        <v>340.5</v>
      </c>
      <c r="AU121" s="24">
        <v>346.6</v>
      </c>
      <c r="AV121" s="24">
        <v>352.5</v>
      </c>
      <c r="AW121" s="24">
        <v>358.5</v>
      </c>
      <c r="AX121" s="24">
        <v>366</v>
      </c>
      <c r="AY121" s="24">
        <v>374.4</v>
      </c>
      <c r="AZ121" s="24">
        <v>383.3</v>
      </c>
      <c r="BA121" s="24">
        <v>393</v>
      </c>
      <c r="BT121" s="1" t="s">
        <v>331</v>
      </c>
    </row>
    <row r="122" spans="1:72" x14ac:dyDescent="0.2">
      <c r="A122" s="74" t="s">
        <v>53</v>
      </c>
      <c r="B122" s="76"/>
      <c r="C122" s="73">
        <f t="shared" si="46"/>
        <v>0</v>
      </c>
      <c r="D122" s="73">
        <f t="shared" si="47"/>
        <v>0</v>
      </c>
      <c r="E122" s="73">
        <f t="shared" si="48"/>
        <v>0</v>
      </c>
      <c r="F122" s="73">
        <f t="shared" si="49"/>
        <v>0</v>
      </c>
      <c r="G122" s="73">
        <f t="shared" si="50"/>
        <v>0</v>
      </c>
      <c r="H122" s="73">
        <f t="shared" si="51"/>
        <v>0</v>
      </c>
      <c r="I122" s="73">
        <f t="shared" si="52"/>
        <v>0</v>
      </c>
      <c r="J122" s="73">
        <f t="shared" si="53"/>
        <v>0</v>
      </c>
      <c r="L122" s="58" t="str">
        <f t="shared" si="54"/>
        <v>ok</v>
      </c>
      <c r="M122" s="1"/>
      <c r="N122" s="46" t="s">
        <v>53</v>
      </c>
      <c r="O122" s="12"/>
      <c r="P122" s="11">
        <f t="shared" si="55"/>
        <v>0</v>
      </c>
      <c r="Q122" s="11">
        <f t="shared" si="56"/>
        <v>0</v>
      </c>
      <c r="R122" s="11">
        <f t="shared" si="57"/>
        <v>0</v>
      </c>
      <c r="S122" s="11">
        <f t="shared" si="58"/>
        <v>0</v>
      </c>
      <c r="T122" s="11">
        <f t="shared" si="59"/>
        <v>0</v>
      </c>
      <c r="U122" s="11">
        <f t="shared" si="60"/>
        <v>0</v>
      </c>
      <c r="V122" s="11">
        <f t="shared" si="61"/>
        <v>0</v>
      </c>
      <c r="W122" s="11">
        <f t="shared" si="62"/>
        <v>0</v>
      </c>
      <c r="X122" s="11"/>
      <c r="AB122" s="1" t="s">
        <v>677</v>
      </c>
      <c r="AE122" s="1">
        <v>2</v>
      </c>
      <c r="AF122" s="24">
        <v>13.2418449</v>
      </c>
      <c r="AG122" s="24">
        <v>13.1888775204</v>
      </c>
      <c r="AH122" s="24">
        <v>13.122933132798</v>
      </c>
      <c r="AI122" s="24">
        <v>13.05731846713401</v>
      </c>
      <c r="AJ122" s="24">
        <v>12.952859919396937</v>
      </c>
      <c r="AK122" s="24">
        <v>12.823331320202968</v>
      </c>
      <c r="AL122" s="24">
        <v>12.720744669641343</v>
      </c>
      <c r="AM122" s="24">
        <v>12.529933499596723</v>
      </c>
      <c r="AP122" s="26" t="s">
        <v>230</v>
      </c>
      <c r="AQ122" s="1" t="s">
        <v>909</v>
      </c>
      <c r="AR122" s="1" t="s">
        <v>909</v>
      </c>
      <c r="AS122" s="1">
        <v>1</v>
      </c>
      <c r="AT122" s="24">
        <v>505.6</v>
      </c>
      <c r="AU122" s="24">
        <v>513.9</v>
      </c>
      <c r="AV122" s="24">
        <v>521.9</v>
      </c>
      <c r="AW122" s="24">
        <v>530</v>
      </c>
      <c r="AX122" s="24">
        <v>540.29999999999995</v>
      </c>
      <c r="AY122" s="24">
        <v>551.70000000000005</v>
      </c>
      <c r="AZ122" s="24">
        <v>563.70000000000005</v>
      </c>
      <c r="BA122" s="24">
        <v>576.9</v>
      </c>
      <c r="BT122" s="1" t="s">
        <v>538</v>
      </c>
    </row>
    <row r="123" spans="1:72" x14ac:dyDescent="0.2">
      <c r="A123" s="74" t="s">
        <v>290</v>
      </c>
      <c r="B123" s="76"/>
      <c r="C123" s="73">
        <f t="shared" si="46"/>
        <v>21</v>
      </c>
      <c r="D123" s="73">
        <f t="shared" si="47"/>
        <v>21</v>
      </c>
      <c r="E123" s="73">
        <f t="shared" si="48"/>
        <v>21</v>
      </c>
      <c r="F123" s="73">
        <f t="shared" si="49"/>
        <v>21</v>
      </c>
      <c r="G123" s="73">
        <f t="shared" si="50"/>
        <v>21</v>
      </c>
      <c r="H123" s="73">
        <f t="shared" si="51"/>
        <v>21</v>
      </c>
      <c r="I123" s="73">
        <f t="shared" si="52"/>
        <v>21</v>
      </c>
      <c r="J123" s="73">
        <f t="shared" si="53"/>
        <v>21</v>
      </c>
      <c r="L123" s="58" t="str">
        <f t="shared" si="54"/>
        <v>ok</v>
      </c>
      <c r="M123" s="1"/>
      <c r="N123" s="46" t="s">
        <v>290</v>
      </c>
      <c r="O123" s="12"/>
      <c r="P123" s="11">
        <f t="shared" si="55"/>
        <v>21.040201170847489</v>
      </c>
      <c r="Q123" s="11">
        <f t="shared" si="56"/>
        <v>21.040201170847489</v>
      </c>
      <c r="R123" s="11">
        <f t="shared" si="57"/>
        <v>21.040201170847489</v>
      </c>
      <c r="S123" s="11">
        <f t="shared" si="58"/>
        <v>21.040201170847489</v>
      </c>
      <c r="T123" s="11">
        <f t="shared" si="59"/>
        <v>21.040201170847489</v>
      </c>
      <c r="U123" s="11">
        <f t="shared" si="60"/>
        <v>21.040201170847489</v>
      </c>
      <c r="V123" s="11">
        <f t="shared" si="61"/>
        <v>21.040201170847489</v>
      </c>
      <c r="W123" s="11">
        <f t="shared" si="62"/>
        <v>21.040201170847489</v>
      </c>
      <c r="X123" s="11"/>
      <c r="AB123" s="1" t="s">
        <v>298</v>
      </c>
      <c r="AE123" s="1">
        <v>1</v>
      </c>
      <c r="AF123" s="24">
        <v>83.582938745063956</v>
      </c>
      <c r="AG123" s="24">
        <v>83.582938745063956</v>
      </c>
      <c r="AH123" s="24">
        <v>68.632938745063967</v>
      </c>
      <c r="AI123" s="24">
        <v>68.632938745063967</v>
      </c>
      <c r="AJ123" s="24">
        <v>68.632938745063967</v>
      </c>
      <c r="AK123" s="24">
        <v>68.632938745063967</v>
      </c>
      <c r="AL123" s="24">
        <v>68.632938745063967</v>
      </c>
      <c r="AM123" s="24">
        <v>68.632938745063967</v>
      </c>
      <c r="AP123" s="26" t="s">
        <v>229</v>
      </c>
      <c r="AS123" s="1">
        <v>1</v>
      </c>
      <c r="AT123" s="24">
        <v>59</v>
      </c>
      <c r="AU123" s="24">
        <v>60</v>
      </c>
      <c r="AV123" s="24">
        <v>61.1</v>
      </c>
      <c r="AW123" s="24">
        <v>62.1</v>
      </c>
      <c r="AX123" s="24">
        <v>63.5</v>
      </c>
      <c r="AY123" s="24">
        <v>64.900000000000006</v>
      </c>
      <c r="AZ123" s="24">
        <v>66.5</v>
      </c>
      <c r="BA123" s="24">
        <v>68.2</v>
      </c>
      <c r="BT123" s="1" t="s">
        <v>415</v>
      </c>
    </row>
    <row r="124" spans="1:72" x14ac:dyDescent="0.2">
      <c r="A124" s="74" t="s">
        <v>291</v>
      </c>
      <c r="B124" s="76"/>
      <c r="C124" s="73">
        <f t="shared" si="46"/>
        <v>21</v>
      </c>
      <c r="D124" s="73">
        <f t="shared" si="47"/>
        <v>21</v>
      </c>
      <c r="E124" s="73">
        <f t="shared" si="48"/>
        <v>21</v>
      </c>
      <c r="F124" s="73">
        <f t="shared" si="49"/>
        <v>21</v>
      </c>
      <c r="G124" s="73">
        <f t="shared" si="50"/>
        <v>21</v>
      </c>
      <c r="H124" s="73">
        <f t="shared" si="51"/>
        <v>21</v>
      </c>
      <c r="I124" s="73">
        <f t="shared" si="52"/>
        <v>21</v>
      </c>
      <c r="J124" s="73">
        <f t="shared" si="53"/>
        <v>21</v>
      </c>
      <c r="L124" s="58" t="str">
        <f t="shared" si="54"/>
        <v>ok</v>
      </c>
      <c r="M124" s="1"/>
      <c r="N124" s="46" t="s">
        <v>291</v>
      </c>
      <c r="O124" s="12"/>
      <c r="P124" s="11">
        <f t="shared" si="55"/>
        <v>21.040201170847489</v>
      </c>
      <c r="Q124" s="11">
        <f t="shared" si="56"/>
        <v>21.040201170847489</v>
      </c>
      <c r="R124" s="11">
        <f t="shared" si="57"/>
        <v>21.040201170847489</v>
      </c>
      <c r="S124" s="11">
        <f t="shared" si="58"/>
        <v>21.040201170847489</v>
      </c>
      <c r="T124" s="11">
        <f t="shared" si="59"/>
        <v>21.040201170847489</v>
      </c>
      <c r="U124" s="11">
        <f t="shared" si="60"/>
        <v>21.040201170847489</v>
      </c>
      <c r="V124" s="11">
        <f t="shared" si="61"/>
        <v>21.040201170847489</v>
      </c>
      <c r="W124" s="11">
        <f t="shared" si="62"/>
        <v>21.040201170847489</v>
      </c>
      <c r="X124" s="11"/>
      <c r="AB124" s="1" t="s">
        <v>299</v>
      </c>
      <c r="AE124" s="1">
        <v>2</v>
      </c>
      <c r="AF124" s="24">
        <v>29.578260193329655</v>
      </c>
      <c r="AG124" s="24">
        <v>29.578260193329655</v>
      </c>
      <c r="AH124" s="24">
        <v>19.811985815415945</v>
      </c>
      <c r="AI124" s="24">
        <v>19.811985815415945</v>
      </c>
      <c r="AJ124" s="24">
        <v>19.811985815415945</v>
      </c>
      <c r="AK124" s="24">
        <v>19.811985815415945</v>
      </c>
      <c r="AL124" s="24">
        <v>19.811985815415945</v>
      </c>
      <c r="AM124" s="24">
        <v>19.811985815415945</v>
      </c>
      <c r="AP124" s="1" t="s">
        <v>262</v>
      </c>
      <c r="AQ124" s="1" t="s">
        <v>263</v>
      </c>
      <c r="AR124" s="1" t="s">
        <v>909</v>
      </c>
      <c r="AS124" s="1">
        <v>2</v>
      </c>
      <c r="AT124" s="24">
        <v>162.44999999999999</v>
      </c>
      <c r="AU124" s="24">
        <v>165.2</v>
      </c>
      <c r="AV124" s="24">
        <v>167.8</v>
      </c>
      <c r="AW124" s="24">
        <v>170.5</v>
      </c>
      <c r="AX124" s="24">
        <v>173.85</v>
      </c>
      <c r="AY124" s="24">
        <v>177.6</v>
      </c>
      <c r="AZ124" s="24">
        <v>181.55</v>
      </c>
      <c r="BA124" s="24">
        <v>185.9</v>
      </c>
      <c r="BT124" s="1" t="s">
        <v>597</v>
      </c>
    </row>
    <row r="125" spans="1:72" x14ac:dyDescent="0.2">
      <c r="A125" s="74" t="s">
        <v>536</v>
      </c>
      <c r="B125" s="76"/>
      <c r="C125" s="73">
        <f t="shared" si="46"/>
        <v>87</v>
      </c>
      <c r="D125" s="73">
        <f t="shared" si="47"/>
        <v>87</v>
      </c>
      <c r="E125" s="73">
        <f t="shared" si="48"/>
        <v>88</v>
      </c>
      <c r="F125" s="73">
        <f t="shared" si="49"/>
        <v>90</v>
      </c>
      <c r="G125" s="73">
        <f t="shared" si="50"/>
        <v>91</v>
      </c>
      <c r="H125" s="73">
        <f t="shared" si="51"/>
        <v>94</v>
      </c>
      <c r="I125" s="73">
        <f t="shared" si="52"/>
        <v>96</v>
      </c>
      <c r="J125" s="73">
        <f t="shared" si="53"/>
        <v>98</v>
      </c>
      <c r="L125" s="58" t="str">
        <f t="shared" si="54"/>
        <v>ok</v>
      </c>
      <c r="M125" s="1"/>
      <c r="N125" s="46" t="s">
        <v>536</v>
      </c>
      <c r="O125" s="12"/>
      <c r="P125" s="11">
        <f t="shared" si="55"/>
        <v>86.517214599243573</v>
      </c>
      <c r="Q125" s="11">
        <f t="shared" si="56"/>
        <v>87.213335596628099</v>
      </c>
      <c r="R125" s="11">
        <f t="shared" si="57"/>
        <v>88.160689729254841</v>
      </c>
      <c r="S125" s="11">
        <f t="shared" si="58"/>
        <v>89.669100557984748</v>
      </c>
      <c r="T125" s="11">
        <f t="shared" si="59"/>
        <v>91.470602552358798</v>
      </c>
      <c r="U125" s="11">
        <f t="shared" si="60"/>
        <v>93.505050935922995</v>
      </c>
      <c r="V125" s="11">
        <f t="shared" si="61"/>
        <v>95.583122818258673</v>
      </c>
      <c r="W125" s="11">
        <f t="shared" si="62"/>
        <v>97.716195714983357</v>
      </c>
      <c r="X125" s="11"/>
      <c r="AB125" s="1" t="s">
        <v>300</v>
      </c>
      <c r="AE125" s="1">
        <v>2</v>
      </c>
      <c r="AF125" s="24">
        <v>29.578260193329655</v>
      </c>
      <c r="AG125" s="24">
        <v>29.578260193329655</v>
      </c>
      <c r="AH125" s="24">
        <v>19.811985815415945</v>
      </c>
      <c r="AI125" s="24">
        <v>19.811985815415945</v>
      </c>
      <c r="AJ125" s="24">
        <v>19.811985815415945</v>
      </c>
      <c r="AK125" s="24">
        <v>19.811985815415945</v>
      </c>
      <c r="AL125" s="24">
        <v>19.811985815415945</v>
      </c>
      <c r="AM125" s="24">
        <v>19.811985815415945</v>
      </c>
      <c r="AP125" s="26" t="s">
        <v>232</v>
      </c>
      <c r="AQ125" s="1" t="s">
        <v>909</v>
      </c>
      <c r="AR125" s="1" t="s">
        <v>909</v>
      </c>
      <c r="AS125" s="1">
        <v>1</v>
      </c>
      <c r="AT125" s="24">
        <v>198.8</v>
      </c>
      <c r="AU125" s="24">
        <v>202.4</v>
      </c>
      <c r="AV125" s="24">
        <v>205.9</v>
      </c>
      <c r="AW125" s="24">
        <v>209.4</v>
      </c>
      <c r="AX125" s="24">
        <v>213.9</v>
      </c>
      <c r="AY125" s="24">
        <v>218.8</v>
      </c>
      <c r="AZ125" s="24">
        <v>224</v>
      </c>
      <c r="BA125" s="24">
        <v>229.8</v>
      </c>
      <c r="BT125" s="1" t="s">
        <v>431</v>
      </c>
    </row>
    <row r="126" spans="1:72" x14ac:dyDescent="0.2">
      <c r="A126" s="74" t="s">
        <v>537</v>
      </c>
      <c r="B126" s="76"/>
      <c r="C126" s="73">
        <f t="shared" si="46"/>
        <v>87</v>
      </c>
      <c r="D126" s="73">
        <f t="shared" si="47"/>
        <v>87</v>
      </c>
      <c r="E126" s="73">
        <f t="shared" si="48"/>
        <v>88</v>
      </c>
      <c r="F126" s="73">
        <f t="shared" si="49"/>
        <v>90</v>
      </c>
      <c r="G126" s="73">
        <f t="shared" si="50"/>
        <v>91</v>
      </c>
      <c r="H126" s="73">
        <f t="shared" si="51"/>
        <v>94</v>
      </c>
      <c r="I126" s="73">
        <f t="shared" si="52"/>
        <v>96</v>
      </c>
      <c r="J126" s="73">
        <f t="shared" si="53"/>
        <v>98</v>
      </c>
      <c r="L126" s="58" t="str">
        <f t="shared" si="54"/>
        <v>ok</v>
      </c>
      <c r="M126" s="1"/>
      <c r="N126" s="46" t="s">
        <v>537</v>
      </c>
      <c r="O126" s="12"/>
      <c r="P126" s="11">
        <f t="shared" si="55"/>
        <v>86.517214599243573</v>
      </c>
      <c r="Q126" s="11">
        <f t="shared" si="56"/>
        <v>87.213335596628099</v>
      </c>
      <c r="R126" s="11">
        <f t="shared" si="57"/>
        <v>88.160689729254841</v>
      </c>
      <c r="S126" s="11">
        <f t="shared" si="58"/>
        <v>89.669100557984748</v>
      </c>
      <c r="T126" s="11">
        <f t="shared" si="59"/>
        <v>91.470602552358798</v>
      </c>
      <c r="U126" s="11">
        <f t="shared" si="60"/>
        <v>93.505050935922995</v>
      </c>
      <c r="V126" s="11">
        <f t="shared" si="61"/>
        <v>95.583122818258673</v>
      </c>
      <c r="W126" s="11">
        <f t="shared" si="62"/>
        <v>97.716195714983357</v>
      </c>
      <c r="X126" s="11"/>
      <c r="AB126" s="1" t="s">
        <v>301</v>
      </c>
      <c r="AE126" s="1">
        <v>1</v>
      </c>
      <c r="AF126" s="24">
        <v>54.638756319337936</v>
      </c>
      <c r="AG126" s="24">
        <v>54.638756319337936</v>
      </c>
      <c r="AH126" s="24">
        <v>47.638756319337936</v>
      </c>
      <c r="AI126" s="24">
        <v>47.638756319337936</v>
      </c>
      <c r="AJ126" s="24">
        <v>47.638756319337936</v>
      </c>
      <c r="AK126" s="24">
        <v>47.638756319337936</v>
      </c>
      <c r="AL126" s="24">
        <v>47.638756319337936</v>
      </c>
      <c r="AM126" s="24">
        <v>47.638756319337936</v>
      </c>
      <c r="AP126" s="1" t="s">
        <v>255</v>
      </c>
      <c r="AQ126" s="1" t="s">
        <v>909</v>
      </c>
      <c r="AR126" s="1" t="s">
        <v>909</v>
      </c>
      <c r="AS126" s="1">
        <v>1</v>
      </c>
      <c r="AT126" s="24">
        <v>152.25</v>
      </c>
      <c r="AU126" s="24">
        <v>154.9</v>
      </c>
      <c r="AV126" s="24">
        <v>157.44999999999999</v>
      </c>
      <c r="AW126" s="24">
        <v>160</v>
      </c>
      <c r="AX126" s="24">
        <v>163.30000000000001</v>
      </c>
      <c r="AY126" s="24">
        <v>166.9</v>
      </c>
      <c r="AZ126" s="24">
        <v>170.75</v>
      </c>
      <c r="BA126" s="24">
        <v>174.95</v>
      </c>
      <c r="BT126" s="1" t="s">
        <v>262</v>
      </c>
    </row>
    <row r="127" spans="1:72" x14ac:dyDescent="0.2">
      <c r="A127" s="74" t="s">
        <v>577</v>
      </c>
      <c r="B127" s="76"/>
      <c r="C127" s="73">
        <f t="shared" si="46"/>
        <v>37</v>
      </c>
      <c r="D127" s="73">
        <f t="shared" si="47"/>
        <v>37</v>
      </c>
      <c r="E127" s="73">
        <f t="shared" si="48"/>
        <v>39</v>
      </c>
      <c r="F127" s="73">
        <f t="shared" si="49"/>
        <v>41</v>
      </c>
      <c r="G127" s="73">
        <f t="shared" si="50"/>
        <v>44</v>
      </c>
      <c r="H127" s="73">
        <f t="shared" si="51"/>
        <v>46</v>
      </c>
      <c r="I127" s="73">
        <f t="shared" si="52"/>
        <v>46</v>
      </c>
      <c r="J127" s="73">
        <f t="shared" si="53"/>
        <v>46</v>
      </c>
      <c r="L127" s="58" t="str">
        <f t="shared" si="54"/>
        <v>ok</v>
      </c>
      <c r="M127" s="1"/>
      <c r="N127" s="46" t="s">
        <v>577</v>
      </c>
      <c r="O127" s="12"/>
      <c r="P127" s="11">
        <f t="shared" si="55"/>
        <v>36.682480800000008</v>
      </c>
      <c r="Q127" s="11">
        <f t="shared" si="56"/>
        <v>36.535750876800009</v>
      </c>
      <c r="R127" s="11">
        <f t="shared" si="57"/>
        <v>38.549999999999997</v>
      </c>
      <c r="S127" s="11">
        <f t="shared" si="58"/>
        <v>41.05</v>
      </c>
      <c r="T127" s="11">
        <f t="shared" si="59"/>
        <v>43.55</v>
      </c>
      <c r="U127" s="11">
        <f t="shared" si="60"/>
        <v>46.05</v>
      </c>
      <c r="V127" s="11">
        <f t="shared" si="61"/>
        <v>46.05</v>
      </c>
      <c r="W127" s="11">
        <f t="shared" si="62"/>
        <v>46.05</v>
      </c>
      <c r="X127" s="11"/>
      <c r="AA127" s="1" t="s">
        <v>1094</v>
      </c>
      <c r="AB127" s="89" t="s">
        <v>584</v>
      </c>
      <c r="AE127" s="1">
        <v>1</v>
      </c>
      <c r="AF127" s="24">
        <v>7.1548158000000006</v>
      </c>
      <c r="AG127" s="24">
        <v>7.1261965368000002</v>
      </c>
      <c r="AH127" s="24">
        <v>7.090565554116</v>
      </c>
      <c r="AI127" s="24">
        <v>7.0551127263454196</v>
      </c>
      <c r="AJ127" s="24">
        <v>6.9986718245346564</v>
      </c>
      <c r="AK127" s="24">
        <v>6.9286851062893096</v>
      </c>
      <c r="AL127" s="24">
        <v>6.8732556254389952</v>
      </c>
      <c r="AM127" s="24">
        <v>6.7701567910574099</v>
      </c>
      <c r="AP127" s="1" t="s">
        <v>257</v>
      </c>
      <c r="AQ127" s="1" t="s">
        <v>909</v>
      </c>
      <c r="AR127" s="1" t="s">
        <v>909</v>
      </c>
      <c r="AS127" s="1">
        <v>1</v>
      </c>
      <c r="AT127" s="24">
        <v>392.6</v>
      </c>
      <c r="AU127" s="24">
        <v>399.7</v>
      </c>
      <c r="AV127" s="24">
        <v>406.7</v>
      </c>
      <c r="AW127" s="24">
        <v>413.7</v>
      </c>
      <c r="AX127" s="24">
        <v>422.6</v>
      </c>
      <c r="AY127" s="24">
        <v>432.5</v>
      </c>
      <c r="AZ127" s="24">
        <v>442.9</v>
      </c>
      <c r="BA127" s="24">
        <v>454.3</v>
      </c>
      <c r="BT127" s="1" t="s">
        <v>265</v>
      </c>
    </row>
    <row r="128" spans="1:72" x14ac:dyDescent="0.2">
      <c r="A128" s="74" t="s">
        <v>475</v>
      </c>
      <c r="B128" s="76"/>
      <c r="C128" s="73">
        <f t="shared" si="46"/>
        <v>253</v>
      </c>
      <c r="D128" s="73">
        <f t="shared" si="47"/>
        <v>255</v>
      </c>
      <c r="E128" s="73">
        <f t="shared" si="48"/>
        <v>257</v>
      </c>
      <c r="F128" s="73">
        <f t="shared" si="49"/>
        <v>261</v>
      </c>
      <c r="G128" s="73">
        <f t="shared" si="50"/>
        <v>265</v>
      </c>
      <c r="H128" s="73">
        <f t="shared" si="51"/>
        <v>269</v>
      </c>
      <c r="I128" s="73">
        <f t="shared" si="52"/>
        <v>274</v>
      </c>
      <c r="J128" s="73">
        <f t="shared" si="53"/>
        <v>279</v>
      </c>
      <c r="L128" s="58" t="str">
        <f t="shared" si="54"/>
        <v>ok</v>
      </c>
      <c r="M128" s="1"/>
      <c r="N128" s="46" t="s">
        <v>475</v>
      </c>
      <c r="O128" s="12"/>
      <c r="P128" s="11">
        <f t="shared" si="55"/>
        <v>252.72172350482109</v>
      </c>
      <c r="Q128" s="11">
        <f t="shared" si="56"/>
        <v>254.86156703230162</v>
      </c>
      <c r="R128" s="11">
        <f t="shared" si="57"/>
        <v>257.1539894537417</v>
      </c>
      <c r="S128" s="11">
        <f t="shared" si="58"/>
        <v>260.99468518990352</v>
      </c>
      <c r="T128" s="11">
        <f t="shared" si="59"/>
        <v>264.91641538269164</v>
      </c>
      <c r="U128" s="11">
        <f t="shared" si="60"/>
        <v>269.10852765120063</v>
      </c>
      <c r="V128" s="11">
        <f t="shared" si="61"/>
        <v>273.63550951561672</v>
      </c>
      <c r="W128" s="11">
        <f t="shared" si="62"/>
        <v>278.51999830883381</v>
      </c>
      <c r="X128" s="11"/>
      <c r="AB128" s="1" t="s">
        <v>235</v>
      </c>
      <c r="AE128" s="1">
        <v>1</v>
      </c>
      <c r="AF128" s="24">
        <v>527.20000000000005</v>
      </c>
      <c r="AG128" s="24">
        <v>556.6</v>
      </c>
      <c r="AH128" s="24">
        <v>578.6</v>
      </c>
      <c r="AI128" s="24">
        <v>597.20000000000005</v>
      </c>
      <c r="AJ128" s="24">
        <v>613.6</v>
      </c>
      <c r="AK128" s="24">
        <v>623.1</v>
      </c>
      <c r="AL128" s="24">
        <v>627.70000000000005</v>
      </c>
      <c r="AM128" s="24">
        <v>632.29999999999995</v>
      </c>
      <c r="AP128" s="26" t="s">
        <v>228</v>
      </c>
      <c r="AS128" s="1">
        <v>1</v>
      </c>
      <c r="AT128" s="24">
        <v>321.60000000000002</v>
      </c>
      <c r="AU128" s="24">
        <v>327.39999999999998</v>
      </c>
      <c r="AV128" s="24">
        <v>333</v>
      </c>
      <c r="AW128" s="24">
        <v>338.7</v>
      </c>
      <c r="AX128" s="24">
        <v>345.9</v>
      </c>
      <c r="AY128" s="24">
        <v>353.8</v>
      </c>
      <c r="AZ128" s="24">
        <v>362.2</v>
      </c>
      <c r="BA128" s="24">
        <v>371.5</v>
      </c>
      <c r="BT128" s="1" t="s">
        <v>546</v>
      </c>
    </row>
    <row r="129" spans="1:72" x14ac:dyDescent="0.2">
      <c r="A129" s="74" t="s">
        <v>817</v>
      </c>
      <c r="B129" s="76"/>
      <c r="C129" s="73">
        <f t="shared" si="46"/>
        <v>0</v>
      </c>
      <c r="D129" s="73">
        <f t="shared" si="47"/>
        <v>0</v>
      </c>
      <c r="E129" s="73">
        <f t="shared" si="48"/>
        <v>0</v>
      </c>
      <c r="F129" s="73">
        <f t="shared" si="49"/>
        <v>0</v>
      </c>
      <c r="G129" s="73">
        <f t="shared" si="50"/>
        <v>0</v>
      </c>
      <c r="H129" s="73">
        <f t="shared" si="51"/>
        <v>0</v>
      </c>
      <c r="I129" s="73">
        <f t="shared" si="52"/>
        <v>0</v>
      </c>
      <c r="J129" s="73">
        <f t="shared" si="53"/>
        <v>0</v>
      </c>
      <c r="L129" s="58" t="str">
        <f t="shared" si="54"/>
        <v>ok</v>
      </c>
      <c r="M129" s="1"/>
      <c r="N129" s="46" t="s">
        <v>817</v>
      </c>
      <c r="O129" s="12"/>
      <c r="P129" s="11">
        <f t="shared" si="55"/>
        <v>0</v>
      </c>
      <c r="Q129" s="11">
        <f t="shared" si="56"/>
        <v>0</v>
      </c>
      <c r="R129" s="11">
        <f t="shared" si="57"/>
        <v>0</v>
      </c>
      <c r="S129" s="11">
        <f t="shared" si="58"/>
        <v>0</v>
      </c>
      <c r="T129" s="11">
        <f t="shared" si="59"/>
        <v>0</v>
      </c>
      <c r="U129" s="11">
        <f t="shared" si="60"/>
        <v>0</v>
      </c>
      <c r="V129" s="11">
        <f t="shared" si="61"/>
        <v>0</v>
      </c>
      <c r="W129" s="11">
        <f t="shared" si="62"/>
        <v>0</v>
      </c>
      <c r="X129" s="11"/>
      <c r="AB129" s="1" t="s">
        <v>429</v>
      </c>
      <c r="AE129" s="1">
        <v>1</v>
      </c>
      <c r="AF129" s="24">
        <v>656.11172152725283</v>
      </c>
      <c r="AG129" s="24">
        <v>680.1795255086729</v>
      </c>
      <c r="AH129" s="24">
        <v>698.90726263356657</v>
      </c>
      <c r="AI129" s="24">
        <v>715.30128568601788</v>
      </c>
      <c r="AJ129" s="24">
        <v>725.01274175943888</v>
      </c>
      <c r="AK129" s="24">
        <v>730.61498188116275</v>
      </c>
      <c r="AL129" s="24">
        <v>736.32293689929065</v>
      </c>
      <c r="AM129" s="24">
        <v>742.05020623755922</v>
      </c>
      <c r="AP129" s="1" t="s">
        <v>258</v>
      </c>
      <c r="AQ129" s="1" t="s">
        <v>909</v>
      </c>
      <c r="AR129" s="1" t="s">
        <v>909</v>
      </c>
      <c r="AS129" s="1">
        <v>1</v>
      </c>
      <c r="AT129" s="24">
        <v>335.7</v>
      </c>
      <c r="AU129" s="24">
        <v>341.2</v>
      </c>
      <c r="AV129" s="24">
        <v>346.5</v>
      </c>
      <c r="AW129" s="24">
        <v>351.8</v>
      </c>
      <c r="AX129" s="24">
        <v>358.6</v>
      </c>
      <c r="AY129" s="24">
        <v>366.1</v>
      </c>
      <c r="AZ129" s="24">
        <v>374</v>
      </c>
      <c r="BA129" s="24">
        <v>382.7</v>
      </c>
      <c r="BT129" s="1" t="s">
        <v>678</v>
      </c>
    </row>
    <row r="130" spans="1:72" x14ac:dyDescent="0.2">
      <c r="A130" s="74" t="s">
        <v>251</v>
      </c>
      <c r="B130" s="76"/>
      <c r="C130" s="73">
        <f t="shared" si="46"/>
        <v>153</v>
      </c>
      <c r="D130" s="73">
        <f t="shared" si="47"/>
        <v>155</v>
      </c>
      <c r="E130" s="73">
        <f t="shared" si="48"/>
        <v>157</v>
      </c>
      <c r="F130" s="73">
        <f t="shared" si="49"/>
        <v>160</v>
      </c>
      <c r="G130" s="73">
        <f t="shared" si="50"/>
        <v>162</v>
      </c>
      <c r="H130" s="73">
        <f t="shared" si="51"/>
        <v>166</v>
      </c>
      <c r="I130" s="73">
        <f t="shared" si="52"/>
        <v>169</v>
      </c>
      <c r="J130" s="73">
        <f t="shared" si="53"/>
        <v>173</v>
      </c>
      <c r="L130" s="58" t="str">
        <f t="shared" si="54"/>
        <v>ok</v>
      </c>
      <c r="M130" s="1"/>
      <c r="N130" s="46" t="s">
        <v>251</v>
      </c>
      <c r="O130" s="12"/>
      <c r="P130" s="11">
        <f t="shared" si="55"/>
        <v>152.69999999999999</v>
      </c>
      <c r="Q130" s="11">
        <f t="shared" si="56"/>
        <v>155</v>
      </c>
      <c r="R130" s="11">
        <f t="shared" si="57"/>
        <v>157.30000000000001</v>
      </c>
      <c r="S130" s="11">
        <f t="shared" si="58"/>
        <v>159.5</v>
      </c>
      <c r="T130" s="11">
        <f t="shared" si="59"/>
        <v>162.30000000000001</v>
      </c>
      <c r="U130" s="11">
        <f t="shared" si="60"/>
        <v>165.5</v>
      </c>
      <c r="V130" s="11">
        <f t="shared" si="61"/>
        <v>168.8</v>
      </c>
      <c r="W130" s="11">
        <f t="shared" si="62"/>
        <v>172.5</v>
      </c>
      <c r="X130" s="11"/>
      <c r="AB130" s="2" t="s">
        <v>302</v>
      </c>
      <c r="AE130" s="1">
        <v>1</v>
      </c>
      <c r="AF130" s="24">
        <v>22.045575771915487</v>
      </c>
      <c r="AG130" s="24">
        <v>22.045575771915487</v>
      </c>
      <c r="AH130" s="24">
        <v>13.486458521727407</v>
      </c>
      <c r="AI130" s="24">
        <v>13.486458521727407</v>
      </c>
      <c r="AJ130" s="24">
        <v>13.486458521727407</v>
      </c>
      <c r="AK130" s="24">
        <v>13.486458521727407</v>
      </c>
      <c r="AL130" s="24">
        <v>13.486458521727407</v>
      </c>
      <c r="AM130" s="24">
        <v>13.486458521727407</v>
      </c>
      <c r="AP130" s="1" t="s">
        <v>259</v>
      </c>
      <c r="AQ130" s="1" t="s">
        <v>909</v>
      </c>
      <c r="AR130" s="1" t="s">
        <v>909</v>
      </c>
      <c r="AS130" s="1">
        <v>1</v>
      </c>
      <c r="AT130" s="24">
        <v>105.3</v>
      </c>
      <c r="AU130" s="24">
        <v>107.2</v>
      </c>
      <c r="AV130" s="24">
        <v>109.1</v>
      </c>
      <c r="AW130" s="24">
        <v>111</v>
      </c>
      <c r="AX130" s="24">
        <v>113.4</v>
      </c>
      <c r="AY130" s="24">
        <v>116</v>
      </c>
      <c r="AZ130" s="24">
        <v>118.8</v>
      </c>
      <c r="BA130" s="24">
        <v>121.9</v>
      </c>
      <c r="BT130" s="1" t="s">
        <v>432</v>
      </c>
    </row>
    <row r="131" spans="1:72" x14ac:dyDescent="0.2">
      <c r="A131" s="74" t="s">
        <v>249</v>
      </c>
      <c r="B131" s="76"/>
      <c r="C131" s="73">
        <f t="shared" si="46"/>
        <v>341</v>
      </c>
      <c r="D131" s="73">
        <f t="shared" si="47"/>
        <v>347</v>
      </c>
      <c r="E131" s="73">
        <f t="shared" si="48"/>
        <v>353</v>
      </c>
      <c r="F131" s="73">
        <f t="shared" si="49"/>
        <v>359</v>
      </c>
      <c r="G131" s="73">
        <f t="shared" si="50"/>
        <v>366</v>
      </c>
      <c r="H131" s="73">
        <f t="shared" si="51"/>
        <v>374</v>
      </c>
      <c r="I131" s="73">
        <f t="shared" si="52"/>
        <v>383</v>
      </c>
      <c r="J131" s="73">
        <f t="shared" si="53"/>
        <v>393</v>
      </c>
      <c r="L131" s="58" t="str">
        <f t="shared" si="54"/>
        <v>ok</v>
      </c>
      <c r="M131" s="1"/>
      <c r="N131" s="46" t="s">
        <v>249</v>
      </c>
      <c r="O131" s="12"/>
      <c r="P131" s="11">
        <f t="shared" si="55"/>
        <v>340.5</v>
      </c>
      <c r="Q131" s="11">
        <f t="shared" si="56"/>
        <v>346.6</v>
      </c>
      <c r="R131" s="11">
        <f t="shared" si="57"/>
        <v>352.5</v>
      </c>
      <c r="S131" s="11">
        <f t="shared" si="58"/>
        <v>358.5</v>
      </c>
      <c r="T131" s="11">
        <f t="shared" si="59"/>
        <v>366</v>
      </c>
      <c r="U131" s="11">
        <f t="shared" si="60"/>
        <v>374.4</v>
      </c>
      <c r="V131" s="11">
        <f t="shared" si="61"/>
        <v>383.3</v>
      </c>
      <c r="W131" s="11">
        <f t="shared" si="62"/>
        <v>393</v>
      </c>
      <c r="X131" s="11"/>
      <c r="AB131" s="1" t="s">
        <v>585</v>
      </c>
      <c r="AE131" s="1">
        <v>1</v>
      </c>
      <c r="AF131" s="24">
        <v>22.059607199999999</v>
      </c>
      <c r="AG131" s="24">
        <v>21.971368771199998</v>
      </c>
      <c r="AH131" s="24">
        <v>21.861511927343997</v>
      </c>
      <c r="AI131" s="24">
        <v>21.752204367707279</v>
      </c>
      <c r="AJ131" s="24">
        <v>21.578186732765619</v>
      </c>
      <c r="AK131" s="24">
        <v>21.362404865437963</v>
      </c>
      <c r="AL131" s="24">
        <v>21.191505626514459</v>
      </c>
      <c r="AM131" s="24">
        <v>20.873633042116744</v>
      </c>
      <c r="AP131" s="1" t="s">
        <v>260</v>
      </c>
      <c r="AQ131" s="1" t="s">
        <v>909</v>
      </c>
      <c r="AR131" s="1" t="s">
        <v>909</v>
      </c>
      <c r="AS131" s="1">
        <v>1</v>
      </c>
      <c r="AT131" s="24">
        <v>90.3</v>
      </c>
      <c r="AU131" s="24">
        <v>91.9</v>
      </c>
      <c r="AV131" s="24">
        <v>93.5</v>
      </c>
      <c r="AW131" s="24">
        <v>95.1</v>
      </c>
      <c r="AX131" s="24">
        <v>97.1</v>
      </c>
      <c r="AY131" s="24">
        <v>99.4</v>
      </c>
      <c r="AZ131" s="24">
        <v>101.8</v>
      </c>
      <c r="BA131" s="24">
        <v>104.4</v>
      </c>
      <c r="BT131" s="1" t="s">
        <v>266</v>
      </c>
    </row>
    <row r="132" spans="1:72" x14ac:dyDescent="0.2">
      <c r="A132" s="74" t="s">
        <v>898</v>
      </c>
      <c r="B132" s="76"/>
      <c r="C132" s="73">
        <f t="shared" si="46"/>
        <v>0</v>
      </c>
      <c r="D132" s="73">
        <f t="shared" si="47"/>
        <v>0</v>
      </c>
      <c r="E132" s="73">
        <f t="shared" si="48"/>
        <v>0</v>
      </c>
      <c r="F132" s="73">
        <f t="shared" si="49"/>
        <v>0</v>
      </c>
      <c r="G132" s="73">
        <f t="shared" si="50"/>
        <v>0</v>
      </c>
      <c r="H132" s="73">
        <f t="shared" si="51"/>
        <v>0</v>
      </c>
      <c r="I132" s="73">
        <f t="shared" si="52"/>
        <v>0</v>
      </c>
      <c r="J132" s="73">
        <f t="shared" si="53"/>
        <v>0</v>
      </c>
      <c r="L132" s="58" t="str">
        <f t="shared" si="54"/>
        <v>ok</v>
      </c>
      <c r="M132" s="1"/>
      <c r="N132" s="46" t="s">
        <v>898</v>
      </c>
      <c r="O132" s="12"/>
      <c r="P132" s="11">
        <f t="shared" si="55"/>
        <v>0</v>
      </c>
      <c r="Q132" s="11">
        <f t="shared" si="56"/>
        <v>0</v>
      </c>
      <c r="R132" s="11">
        <f t="shared" si="57"/>
        <v>0</v>
      </c>
      <c r="S132" s="11">
        <f t="shared" si="58"/>
        <v>0</v>
      </c>
      <c r="T132" s="11">
        <f t="shared" si="59"/>
        <v>0</v>
      </c>
      <c r="U132" s="11">
        <f t="shared" si="60"/>
        <v>0</v>
      </c>
      <c r="V132" s="11">
        <f t="shared" si="61"/>
        <v>0</v>
      </c>
      <c r="W132" s="11">
        <f t="shared" si="62"/>
        <v>0</v>
      </c>
      <c r="X132" s="11"/>
      <c r="AB132" s="1" t="s">
        <v>585</v>
      </c>
      <c r="AE132" s="1">
        <v>1</v>
      </c>
      <c r="AF132" s="24">
        <v>1.4335427999999977</v>
      </c>
      <c r="AG132" s="24">
        <v>1.4278086287999976</v>
      </c>
      <c r="AH132" s="24">
        <v>1.4206695856559977</v>
      </c>
      <c r="AI132" s="24">
        <v>1.4135662377277176</v>
      </c>
      <c r="AJ132" s="24">
        <v>1.4022577078258958</v>
      </c>
      <c r="AK132" s="24">
        <v>1.3882351307476368</v>
      </c>
      <c r="AL132" s="24">
        <v>1.3771292497016556</v>
      </c>
      <c r="AM132" s="24">
        <v>1.3564723109561307</v>
      </c>
      <c r="AP132" s="1" t="s">
        <v>544</v>
      </c>
      <c r="AQ132" s="1" t="s">
        <v>909</v>
      </c>
      <c r="AR132" s="1" t="s">
        <v>909</v>
      </c>
      <c r="AS132" s="1">
        <v>1</v>
      </c>
      <c r="AT132" s="24">
        <v>108.40192422192825</v>
      </c>
      <c r="AU132" s="24">
        <v>108.94366956181823</v>
      </c>
      <c r="AV132" s="24">
        <v>109.48812362840762</v>
      </c>
      <c r="AW132" s="24">
        <v>110.03529996532998</v>
      </c>
      <c r="AX132" s="24">
        <v>110.58521218393696</v>
      </c>
      <c r="AY132" s="24">
        <v>111.13787396363701</v>
      </c>
      <c r="AZ132" s="24">
        <v>111.6932990522355</v>
      </c>
      <c r="BA132" s="24">
        <v>112.251501266277</v>
      </c>
      <c r="BT132" s="1" t="s">
        <v>600</v>
      </c>
    </row>
    <row r="133" spans="1:72" x14ac:dyDescent="0.2">
      <c r="A133" s="74" t="s">
        <v>578</v>
      </c>
      <c r="B133" s="76"/>
      <c r="C133" s="73">
        <f t="shared" si="46"/>
        <v>7</v>
      </c>
      <c r="D133" s="73">
        <f t="shared" si="47"/>
        <v>7</v>
      </c>
      <c r="E133" s="73">
        <f t="shared" si="48"/>
        <v>7</v>
      </c>
      <c r="F133" s="73">
        <f t="shared" si="49"/>
        <v>7</v>
      </c>
      <c r="G133" s="73">
        <f t="shared" si="50"/>
        <v>7</v>
      </c>
      <c r="H133" s="73">
        <f t="shared" si="51"/>
        <v>6</v>
      </c>
      <c r="I133" s="73">
        <f t="shared" si="52"/>
        <v>6</v>
      </c>
      <c r="J133" s="73">
        <f t="shared" si="53"/>
        <v>6</v>
      </c>
      <c r="L133" s="58" t="str">
        <f t="shared" si="54"/>
        <v>ok</v>
      </c>
      <c r="M133" s="1"/>
      <c r="N133" s="46" t="s">
        <v>578</v>
      </c>
      <c r="O133" s="12"/>
      <c r="P133" s="11">
        <f t="shared" si="55"/>
        <v>6.6609990000000003</v>
      </c>
      <c r="Q133" s="11">
        <f t="shared" si="56"/>
        <v>6.6343550040000006</v>
      </c>
      <c r="R133" s="11">
        <f t="shared" si="57"/>
        <v>6.6011832289800001</v>
      </c>
      <c r="S133" s="11">
        <f t="shared" si="58"/>
        <v>6.5681773128351004</v>
      </c>
      <c r="T133" s="11">
        <f t="shared" si="59"/>
        <v>6.5156318943324196</v>
      </c>
      <c r="U133" s="11">
        <f t="shared" si="60"/>
        <v>6.4504755753890954</v>
      </c>
      <c r="V133" s="11">
        <f t="shared" si="61"/>
        <v>6.3988717707859823</v>
      </c>
      <c r="W133" s="11">
        <f t="shared" si="62"/>
        <v>6.3028886942241922</v>
      </c>
      <c r="X133" s="11"/>
      <c r="AB133" s="1" t="s">
        <v>544</v>
      </c>
      <c r="AE133" s="1">
        <v>1</v>
      </c>
      <c r="AF133" s="24">
        <v>108.40192422192825</v>
      </c>
      <c r="AG133" s="24">
        <v>108.94366956181823</v>
      </c>
      <c r="AH133" s="24">
        <v>109.48812362840762</v>
      </c>
      <c r="AI133" s="24">
        <v>110.03529996532998</v>
      </c>
      <c r="AJ133" s="24">
        <v>110.58521218393696</v>
      </c>
      <c r="AK133" s="24">
        <v>111.13787396363701</v>
      </c>
      <c r="AL133" s="24">
        <v>111.6932990522355</v>
      </c>
      <c r="AM133" s="24">
        <v>112.251501266277</v>
      </c>
      <c r="AP133" s="1" t="s">
        <v>544</v>
      </c>
      <c r="AQ133" s="1" t="s">
        <v>909</v>
      </c>
      <c r="AR133" s="1" t="s">
        <v>909</v>
      </c>
      <c r="AS133" s="1">
        <v>1</v>
      </c>
      <c r="AT133" s="24">
        <v>136.07811310920547</v>
      </c>
      <c r="AU133" s="24">
        <v>136.72716754096933</v>
      </c>
      <c r="AV133" s="24">
        <v>137.379467244892</v>
      </c>
      <c r="AW133" s="24">
        <v>138.03502844733427</v>
      </c>
      <c r="AX133" s="24">
        <v>138.69386745578876</v>
      </c>
      <c r="AY133" s="24">
        <v>139.35600065928551</v>
      </c>
      <c r="AZ133" s="24">
        <v>140.0214445287998</v>
      </c>
      <c r="BA133" s="24">
        <v>140.69021561766158</v>
      </c>
      <c r="BT133" s="1" t="s">
        <v>966</v>
      </c>
    </row>
    <row r="134" spans="1:72" x14ac:dyDescent="0.2">
      <c r="A134" s="74" t="s">
        <v>579</v>
      </c>
      <c r="B134" s="76"/>
      <c r="C134" s="73">
        <f t="shared" si="46"/>
        <v>7</v>
      </c>
      <c r="D134" s="73">
        <f t="shared" si="47"/>
        <v>7</v>
      </c>
      <c r="E134" s="73">
        <f t="shared" si="48"/>
        <v>7</v>
      </c>
      <c r="F134" s="73">
        <f t="shared" si="49"/>
        <v>7</v>
      </c>
      <c r="G134" s="73">
        <f t="shared" si="50"/>
        <v>7</v>
      </c>
      <c r="H134" s="73">
        <f t="shared" si="51"/>
        <v>6</v>
      </c>
      <c r="I134" s="73">
        <f t="shared" si="52"/>
        <v>6</v>
      </c>
      <c r="J134" s="73">
        <f t="shared" si="53"/>
        <v>6</v>
      </c>
      <c r="L134" s="58" t="str">
        <f t="shared" si="54"/>
        <v>ok</v>
      </c>
      <c r="M134" s="1"/>
      <c r="N134" s="46" t="s">
        <v>579</v>
      </c>
      <c r="O134" s="12"/>
      <c r="P134" s="11">
        <f t="shared" si="55"/>
        <v>6.6609990000000003</v>
      </c>
      <c r="Q134" s="11">
        <f t="shared" si="56"/>
        <v>6.6343550040000006</v>
      </c>
      <c r="R134" s="11">
        <f t="shared" si="57"/>
        <v>6.6011832289800001</v>
      </c>
      <c r="S134" s="11">
        <f t="shared" si="58"/>
        <v>6.5681773128351004</v>
      </c>
      <c r="T134" s="11">
        <f t="shared" si="59"/>
        <v>6.5156318943324196</v>
      </c>
      <c r="U134" s="11">
        <f t="shared" si="60"/>
        <v>6.4504755753890954</v>
      </c>
      <c r="V134" s="11">
        <f t="shared" si="61"/>
        <v>6.3988717707859823</v>
      </c>
      <c r="W134" s="11">
        <f t="shared" si="62"/>
        <v>6.3028886942241922</v>
      </c>
      <c r="X134" s="11"/>
      <c r="AB134" s="1" t="s">
        <v>544</v>
      </c>
      <c r="AE134" s="1">
        <v>1</v>
      </c>
      <c r="AF134" s="24">
        <v>136.07811310920547</v>
      </c>
      <c r="AG134" s="24">
        <v>136.72716754096933</v>
      </c>
      <c r="AH134" s="24">
        <v>137.379467244892</v>
      </c>
      <c r="AI134" s="24">
        <v>138.03502844733427</v>
      </c>
      <c r="AJ134" s="24">
        <v>138.69386745578876</v>
      </c>
      <c r="AK134" s="24">
        <v>139.35600065928551</v>
      </c>
      <c r="AL134" s="24">
        <v>140.0214445287998</v>
      </c>
      <c r="AM134" s="24">
        <v>140.69021561766158</v>
      </c>
      <c r="AP134" s="1" t="s">
        <v>543</v>
      </c>
      <c r="AQ134" s="1" t="s">
        <v>909</v>
      </c>
      <c r="AR134" s="1" t="s">
        <v>909</v>
      </c>
      <c r="AS134" s="1">
        <v>1</v>
      </c>
      <c r="AT134" s="24">
        <v>1.8235229317626214</v>
      </c>
      <c r="AU134" s="24">
        <v>1.8312216308211</v>
      </c>
      <c r="AV134" s="24">
        <v>1.838958823374871</v>
      </c>
      <c r="AW134" s="24">
        <v>1.8467347018914109</v>
      </c>
      <c r="AX134" s="24">
        <v>1.8545494598005332</v>
      </c>
      <c r="AY134" s="24">
        <v>1.8624032914992017</v>
      </c>
      <c r="AZ134" s="24">
        <v>1.8702963923563631</v>
      </c>
      <c r="BA134" s="24">
        <v>1.8782289587178103</v>
      </c>
      <c r="BT134" s="2" t="s">
        <v>419</v>
      </c>
    </row>
    <row r="135" spans="1:72" x14ac:dyDescent="0.2">
      <c r="A135" s="74" t="s">
        <v>292</v>
      </c>
      <c r="B135" s="76"/>
      <c r="C135" s="73">
        <f t="shared" si="46"/>
        <v>-11</v>
      </c>
      <c r="D135" s="73">
        <f t="shared" si="47"/>
        <v>-11</v>
      </c>
      <c r="E135" s="73">
        <f t="shared" si="48"/>
        <v>-11</v>
      </c>
      <c r="F135" s="73">
        <f t="shared" si="49"/>
        <v>-11</v>
      </c>
      <c r="G135" s="73">
        <f t="shared" si="50"/>
        <v>-11</v>
      </c>
      <c r="H135" s="73">
        <f t="shared" si="51"/>
        <v>-11</v>
      </c>
      <c r="I135" s="73">
        <f t="shared" si="52"/>
        <v>-11</v>
      </c>
      <c r="J135" s="73">
        <f t="shared" si="53"/>
        <v>-11</v>
      </c>
      <c r="L135" s="58" t="str">
        <f t="shared" si="54"/>
        <v>ok</v>
      </c>
      <c r="M135" s="1"/>
      <c r="N135" s="46" t="s">
        <v>292</v>
      </c>
      <c r="O135" s="12"/>
      <c r="P135" s="11">
        <f t="shared" si="55"/>
        <v>-11.470822777172252</v>
      </c>
      <c r="Q135" s="11">
        <f t="shared" si="56"/>
        <v>-11.470822777172252</v>
      </c>
      <c r="R135" s="11">
        <f t="shared" si="57"/>
        <v>-11.470822777172252</v>
      </c>
      <c r="S135" s="11">
        <f t="shared" si="58"/>
        <v>-11.470822777172252</v>
      </c>
      <c r="T135" s="11">
        <f t="shared" si="59"/>
        <v>-11.470822777172252</v>
      </c>
      <c r="U135" s="11">
        <f t="shared" si="60"/>
        <v>-11.470822777172252</v>
      </c>
      <c r="V135" s="11">
        <f t="shared" si="61"/>
        <v>-11.470822777172252</v>
      </c>
      <c r="W135" s="11">
        <f t="shared" si="62"/>
        <v>-11.470822777172252</v>
      </c>
      <c r="X135" s="11"/>
      <c r="AB135" s="1" t="s">
        <v>303</v>
      </c>
      <c r="AE135" s="1">
        <v>2</v>
      </c>
      <c r="AF135" s="24">
        <v>20.015356316166031</v>
      </c>
      <c r="AG135" s="24">
        <v>20.015356316166031</v>
      </c>
      <c r="AH135" s="24">
        <v>20.015356316166031</v>
      </c>
      <c r="AI135" s="24">
        <v>20.015356316166031</v>
      </c>
      <c r="AJ135" s="24">
        <v>20.015356316166031</v>
      </c>
      <c r="AK135" s="24">
        <v>20.015356316166031</v>
      </c>
      <c r="AL135" s="24">
        <v>20.015356316166031</v>
      </c>
      <c r="AM135" s="24">
        <v>20.015356316166031</v>
      </c>
      <c r="AP135" s="1" t="s">
        <v>545</v>
      </c>
      <c r="AQ135" s="1" t="s">
        <v>909</v>
      </c>
      <c r="AR135" s="1" t="s">
        <v>909</v>
      </c>
      <c r="AS135" s="1">
        <v>1</v>
      </c>
      <c r="AT135" s="24">
        <v>132.9254104576857</v>
      </c>
      <c r="AU135" s="24">
        <v>124.45861343907814</v>
      </c>
      <c r="AV135" s="24">
        <v>125.06247966214657</v>
      </c>
      <c r="AW135" s="24">
        <v>125.66936521633033</v>
      </c>
      <c r="AX135" s="24">
        <v>126.27928519828502</v>
      </c>
      <c r="AY135" s="24">
        <v>126.89225478014944</v>
      </c>
      <c r="AZ135" s="24">
        <v>127.50828920992318</v>
      </c>
      <c r="BA135" s="24">
        <v>128.12740381184585</v>
      </c>
      <c r="BT135" s="1" t="s">
        <v>598</v>
      </c>
    </row>
    <row r="136" spans="1:72" x14ac:dyDescent="0.2">
      <c r="A136" s="74" t="s">
        <v>503</v>
      </c>
      <c r="B136" s="76"/>
      <c r="C136" s="73">
        <f t="shared" si="46"/>
        <v>71</v>
      </c>
      <c r="D136" s="73">
        <f t="shared" si="47"/>
        <v>113</v>
      </c>
      <c r="E136" s="73">
        <f t="shared" si="48"/>
        <v>115</v>
      </c>
      <c r="F136" s="73">
        <f t="shared" si="49"/>
        <v>116</v>
      </c>
      <c r="G136" s="73">
        <f t="shared" si="50"/>
        <v>118</v>
      </c>
      <c r="H136" s="73">
        <f t="shared" si="51"/>
        <v>119</v>
      </c>
      <c r="I136" s="73">
        <f t="shared" si="52"/>
        <v>121</v>
      </c>
      <c r="J136" s="73">
        <f t="shared" si="53"/>
        <v>122</v>
      </c>
      <c r="L136" s="58" t="str">
        <f t="shared" si="54"/>
        <v>ok</v>
      </c>
      <c r="M136" s="1"/>
      <c r="N136" s="46" t="s">
        <v>503</v>
      </c>
      <c r="O136" s="12"/>
      <c r="P136" s="11">
        <f t="shared" si="55"/>
        <v>70.83657058455222</v>
      </c>
      <c r="Q136" s="11">
        <f t="shared" si="56"/>
        <v>113.045</v>
      </c>
      <c r="R136" s="11">
        <f t="shared" si="57"/>
        <v>114.545</v>
      </c>
      <c r="S136" s="11">
        <f t="shared" si="58"/>
        <v>116.045</v>
      </c>
      <c r="T136" s="11">
        <f t="shared" si="59"/>
        <v>117.545</v>
      </c>
      <c r="U136" s="11">
        <f t="shared" si="60"/>
        <v>119.045</v>
      </c>
      <c r="V136" s="11">
        <f t="shared" si="61"/>
        <v>120.545</v>
      </c>
      <c r="W136" s="11">
        <f t="shared" si="62"/>
        <v>122.045</v>
      </c>
      <c r="X136" s="11"/>
      <c r="AB136" s="1" t="s">
        <v>303</v>
      </c>
      <c r="AE136" s="1">
        <v>2</v>
      </c>
      <c r="AF136" s="24">
        <v>8.3225507953770013</v>
      </c>
      <c r="AG136" s="24">
        <v>8.3225507953770013</v>
      </c>
      <c r="AH136" s="24">
        <v>8.3225507953770013</v>
      </c>
      <c r="AI136" s="24">
        <v>8.3225507953770013</v>
      </c>
      <c r="AJ136" s="24">
        <v>8.3225507953770013</v>
      </c>
      <c r="AK136" s="24">
        <v>8.3225507953770013</v>
      </c>
      <c r="AL136" s="24">
        <v>8.3225507953770013</v>
      </c>
      <c r="AM136" s="24">
        <v>8.3225507953770013</v>
      </c>
      <c r="AP136" s="1" t="s">
        <v>545</v>
      </c>
      <c r="AQ136" s="1" t="s">
        <v>909</v>
      </c>
      <c r="AR136" s="1" t="s">
        <v>909</v>
      </c>
      <c r="AS136" s="1">
        <v>1</v>
      </c>
      <c r="AT136" s="24">
        <v>130.96606203335284</v>
      </c>
      <c r="AU136" s="24">
        <v>131.62089234351959</v>
      </c>
      <c r="AV136" s="24">
        <v>132.27899680523717</v>
      </c>
      <c r="AW136" s="24">
        <v>132.94039178926337</v>
      </c>
      <c r="AX136" s="24">
        <v>133.60509374820964</v>
      </c>
      <c r="AY136" s="24">
        <v>134.27311921695068</v>
      </c>
      <c r="AZ136" s="24">
        <v>134.94448481303544</v>
      </c>
      <c r="BA136" s="24">
        <v>135.6192072371006</v>
      </c>
      <c r="BT136" s="1" t="s">
        <v>333</v>
      </c>
    </row>
    <row r="137" spans="1:72" x14ac:dyDescent="0.2">
      <c r="A137" s="74" t="s">
        <v>404</v>
      </c>
      <c r="B137" s="76"/>
      <c r="C137" s="73">
        <f t="shared" si="46"/>
        <v>155</v>
      </c>
      <c r="D137" s="73">
        <f t="shared" si="47"/>
        <v>157</v>
      </c>
      <c r="E137" s="73">
        <f t="shared" si="48"/>
        <v>170</v>
      </c>
      <c r="F137" s="73">
        <f t="shared" si="49"/>
        <v>173</v>
      </c>
      <c r="G137" s="73">
        <f t="shared" si="50"/>
        <v>177</v>
      </c>
      <c r="H137" s="73">
        <f t="shared" si="51"/>
        <v>180</v>
      </c>
      <c r="I137" s="73">
        <f t="shared" si="52"/>
        <v>184</v>
      </c>
      <c r="J137" s="73">
        <f t="shared" si="53"/>
        <v>189</v>
      </c>
      <c r="L137" s="58" t="str">
        <f t="shared" si="54"/>
        <v>ok</v>
      </c>
      <c r="M137" s="1"/>
      <c r="N137" s="46" t="s">
        <v>404</v>
      </c>
      <c r="O137" s="12"/>
      <c r="P137" s="11">
        <f t="shared" si="55"/>
        <v>154.78884272455761</v>
      </c>
      <c r="Q137" s="11">
        <f t="shared" si="56"/>
        <v>157.38929528233018</v>
      </c>
      <c r="R137" s="11">
        <f t="shared" si="57"/>
        <v>169.98621865448862</v>
      </c>
      <c r="S137" s="11">
        <f t="shared" si="58"/>
        <v>173.11396507773122</v>
      </c>
      <c r="T137" s="11">
        <f t="shared" si="59"/>
        <v>176.52431018976253</v>
      </c>
      <c r="U137" s="11">
        <f t="shared" si="60"/>
        <v>180.44419387027813</v>
      </c>
      <c r="V137" s="11">
        <f t="shared" si="61"/>
        <v>184.45005497419831</v>
      </c>
      <c r="W137" s="11">
        <f t="shared" si="62"/>
        <v>188.50795618363068</v>
      </c>
      <c r="X137" s="11"/>
      <c r="AB137" s="1" t="s">
        <v>304</v>
      </c>
      <c r="AE137" s="1">
        <v>2</v>
      </c>
      <c r="AF137" s="24">
        <v>20.015356316166031</v>
      </c>
      <c r="AG137" s="24">
        <v>20.015356316166031</v>
      </c>
      <c r="AH137" s="24">
        <v>20.015356316166031</v>
      </c>
      <c r="AI137" s="24">
        <v>20.015356316166031</v>
      </c>
      <c r="AJ137" s="24">
        <v>20.015356316166031</v>
      </c>
      <c r="AK137" s="24">
        <v>20.015356316166031</v>
      </c>
      <c r="AL137" s="24">
        <v>20.015356316166031</v>
      </c>
      <c r="AM137" s="24">
        <v>20.015356316166031</v>
      </c>
      <c r="AP137" s="1" t="s">
        <v>546</v>
      </c>
      <c r="AQ137" s="1" t="s">
        <v>909</v>
      </c>
      <c r="AR137" s="1" t="s">
        <v>909</v>
      </c>
      <c r="AS137" s="1">
        <v>1</v>
      </c>
      <c r="AT137" s="24">
        <v>86.048613506541059</v>
      </c>
      <c r="AU137" s="24">
        <v>86.47885657407376</v>
      </c>
      <c r="AV137" s="24">
        <v>86.911250856944122</v>
      </c>
      <c r="AW137" s="24">
        <v>87.345807111228851</v>
      </c>
      <c r="AX137" s="24">
        <v>87.782536146784963</v>
      </c>
      <c r="AY137" s="24">
        <v>88.221448827518884</v>
      </c>
      <c r="AZ137" s="24">
        <v>88.662556071656454</v>
      </c>
      <c r="BA137" s="24">
        <v>89.105868852014751</v>
      </c>
      <c r="BT137" s="1" t="s">
        <v>334</v>
      </c>
    </row>
    <row r="138" spans="1:72" x14ac:dyDescent="0.2">
      <c r="A138" s="74" t="s">
        <v>713</v>
      </c>
      <c r="B138" s="76"/>
      <c r="C138" s="73">
        <f t="shared" si="46"/>
        <v>0</v>
      </c>
      <c r="D138" s="73">
        <f t="shared" si="47"/>
        <v>0</v>
      </c>
      <c r="E138" s="73">
        <f t="shared" si="48"/>
        <v>0</v>
      </c>
      <c r="F138" s="73">
        <f t="shared" si="49"/>
        <v>0</v>
      </c>
      <c r="G138" s="73">
        <f t="shared" si="50"/>
        <v>0</v>
      </c>
      <c r="H138" s="73">
        <f t="shared" si="51"/>
        <v>0</v>
      </c>
      <c r="I138" s="73">
        <f t="shared" si="52"/>
        <v>0</v>
      </c>
      <c r="J138" s="73">
        <f t="shared" si="53"/>
        <v>0</v>
      </c>
      <c r="L138" s="58" t="str">
        <f t="shared" si="54"/>
        <v>ok</v>
      </c>
      <c r="M138" s="1"/>
      <c r="N138" s="46" t="s">
        <v>713</v>
      </c>
      <c r="O138" s="12"/>
      <c r="P138" s="11">
        <f t="shared" si="55"/>
        <v>0</v>
      </c>
      <c r="Q138" s="11">
        <f t="shared" si="56"/>
        <v>0</v>
      </c>
      <c r="R138" s="11">
        <f t="shared" si="57"/>
        <v>0</v>
      </c>
      <c r="S138" s="11">
        <f t="shared" si="58"/>
        <v>0</v>
      </c>
      <c r="T138" s="11">
        <f t="shared" si="59"/>
        <v>0</v>
      </c>
      <c r="U138" s="11">
        <f t="shared" si="60"/>
        <v>0</v>
      </c>
      <c r="V138" s="11">
        <f t="shared" si="61"/>
        <v>0</v>
      </c>
      <c r="W138" s="11">
        <f t="shared" si="62"/>
        <v>0</v>
      </c>
      <c r="X138" s="11"/>
      <c r="AB138" s="1" t="s">
        <v>304</v>
      </c>
      <c r="AE138" s="1">
        <v>2</v>
      </c>
      <c r="AF138" s="24">
        <v>8.3225507953770013</v>
      </c>
      <c r="AG138" s="24">
        <v>8.3225507953770013</v>
      </c>
      <c r="AH138" s="24">
        <v>8.3225507953770013</v>
      </c>
      <c r="AI138" s="24">
        <v>8.3225507953770013</v>
      </c>
      <c r="AJ138" s="24">
        <v>8.3225507953770013</v>
      </c>
      <c r="AK138" s="24">
        <v>8.3225507953770013</v>
      </c>
      <c r="AL138" s="24">
        <v>8.3225507953770013</v>
      </c>
      <c r="AM138" s="24">
        <v>8.3225507953770013</v>
      </c>
      <c r="AP138" s="1" t="s">
        <v>546</v>
      </c>
      <c r="AQ138" s="1" t="s">
        <v>547</v>
      </c>
      <c r="AR138" s="1" t="s">
        <v>909</v>
      </c>
      <c r="AS138" s="1">
        <v>2</v>
      </c>
      <c r="AT138" s="24">
        <v>55.528567501815409</v>
      </c>
      <c r="AU138" s="24">
        <v>55.777635767943636</v>
      </c>
      <c r="AV138" s="24">
        <v>56.027949375402521</v>
      </c>
      <c r="AW138" s="24">
        <v>56.279514550898675</v>
      </c>
      <c r="AX138" s="24">
        <v>56.532337552272317</v>
      </c>
      <c r="AY138" s="24">
        <v>56.78642466865282</v>
      </c>
      <c r="AZ138" s="24">
        <v>57.041782220615232</v>
      </c>
      <c r="BA138" s="24">
        <v>57.298416560337465</v>
      </c>
      <c r="BT138" s="1" t="s">
        <v>602</v>
      </c>
    </row>
    <row r="139" spans="1:72" x14ac:dyDescent="0.2">
      <c r="A139" s="74" t="s">
        <v>714</v>
      </c>
      <c r="B139" s="76"/>
      <c r="C139" s="73">
        <f t="shared" si="46"/>
        <v>0</v>
      </c>
      <c r="D139" s="73">
        <f t="shared" si="47"/>
        <v>0</v>
      </c>
      <c r="E139" s="73">
        <f t="shared" si="48"/>
        <v>0</v>
      </c>
      <c r="F139" s="73">
        <f t="shared" si="49"/>
        <v>0</v>
      </c>
      <c r="G139" s="73">
        <f t="shared" si="50"/>
        <v>0</v>
      </c>
      <c r="H139" s="73">
        <f t="shared" si="51"/>
        <v>0</v>
      </c>
      <c r="I139" s="73">
        <f t="shared" si="52"/>
        <v>0</v>
      </c>
      <c r="J139" s="73">
        <f t="shared" si="53"/>
        <v>0</v>
      </c>
      <c r="L139" s="58" t="str">
        <f t="shared" si="54"/>
        <v>ok</v>
      </c>
      <c r="M139" s="1"/>
      <c r="N139" s="46" t="s">
        <v>714</v>
      </c>
      <c r="O139" s="12"/>
      <c r="P139" s="11">
        <f t="shared" ref="P139:P170" si="63">SUMIF($AB$11:$AB$598,$N139,AF$11:AF$598)</f>
        <v>0</v>
      </c>
      <c r="Q139" s="11">
        <f t="shared" ref="Q139:Q170" si="64">SUMIF($AB$11:$AB$598,$N139,AG$11:AG$598)</f>
        <v>0</v>
      </c>
      <c r="R139" s="11">
        <f t="shared" ref="R139:R170" si="65">SUMIF($AB$11:$AB$598,$N139,AH$11:AH$598)</f>
        <v>0</v>
      </c>
      <c r="S139" s="11">
        <f t="shared" ref="S139:S170" si="66">SUMIF($AB$11:$AB$598,$N139,AI$11:AI$598)</f>
        <v>0</v>
      </c>
      <c r="T139" s="11">
        <f t="shared" ref="T139:T170" si="67">SUMIF($AB$11:$AB$598,$N139,AJ$11:AJ$598)</f>
        <v>0</v>
      </c>
      <c r="U139" s="11">
        <f t="shared" ref="U139:U170" si="68">SUMIF($AB$11:$AB$598,$N139,AK$11:AK$598)</f>
        <v>0</v>
      </c>
      <c r="V139" s="11">
        <f t="shared" ref="V139:V170" si="69">SUMIF($AB$11:$AB$598,$N139,AL$11:AL$598)</f>
        <v>0</v>
      </c>
      <c r="W139" s="11">
        <f t="shared" ref="W139:W170" si="70">SUMIF($AB$11:$AB$598,$N139,AM$11:AM$598)</f>
        <v>0</v>
      </c>
      <c r="X139" s="11"/>
      <c r="AB139" s="1" t="s">
        <v>654</v>
      </c>
      <c r="AE139" s="1">
        <v>1</v>
      </c>
      <c r="AF139" s="24">
        <v>0.49</v>
      </c>
      <c r="AG139" s="24">
        <v>0.49</v>
      </c>
      <c r="AH139" s="24">
        <v>0.49</v>
      </c>
      <c r="AI139" s="24">
        <v>0.49</v>
      </c>
      <c r="AJ139" s="24">
        <v>0.49</v>
      </c>
      <c r="AK139" s="24">
        <v>0.49</v>
      </c>
      <c r="AL139" s="24">
        <v>0.49</v>
      </c>
      <c r="AM139" s="24">
        <v>0.49</v>
      </c>
      <c r="AP139" s="1" t="s">
        <v>546</v>
      </c>
      <c r="AQ139" s="1" t="s">
        <v>683</v>
      </c>
      <c r="AR139" s="1" t="s">
        <v>909</v>
      </c>
      <c r="AS139" s="1">
        <v>2</v>
      </c>
      <c r="AT139" s="24">
        <v>77.861427708591776</v>
      </c>
      <c r="AU139" s="24">
        <v>78.146876139211273</v>
      </c>
      <c r="AV139" s="24">
        <v>78.433751811983882</v>
      </c>
      <c r="AW139" s="24">
        <v>78.722061863120373</v>
      </c>
      <c r="AX139" s="24">
        <v>79.011813464512528</v>
      </c>
      <c r="AY139" s="24">
        <v>79.303013823911655</v>
      </c>
      <c r="AZ139" s="24">
        <v>79.595670185107764</v>
      </c>
      <c r="BA139" s="24">
        <v>79.889789828109855</v>
      </c>
      <c r="BT139" s="1" t="s">
        <v>604</v>
      </c>
    </row>
    <row r="140" spans="1:72" x14ac:dyDescent="0.2">
      <c r="A140" s="74" t="s">
        <v>523</v>
      </c>
      <c r="B140" s="76"/>
      <c r="C140" s="73">
        <f t="shared" ref="C140:C203" si="71">ROUND(P140,0)</f>
        <v>161</v>
      </c>
      <c r="D140" s="73">
        <f t="shared" ref="D140:D203" si="72">ROUND(Q140,0)</f>
        <v>162</v>
      </c>
      <c r="E140" s="73">
        <f t="shared" ref="E140:E203" si="73">ROUND(R140,0)</f>
        <v>163</v>
      </c>
      <c r="F140" s="73">
        <f t="shared" ref="F140:F203" si="74">ROUND(S140,0)</f>
        <v>165</v>
      </c>
      <c r="G140" s="73">
        <f t="shared" ref="G140:G203" si="75">ROUND(T140,0)</f>
        <v>167</v>
      </c>
      <c r="H140" s="73">
        <f t="shared" ref="H140:H203" si="76">ROUND(U140,0)</f>
        <v>169</v>
      </c>
      <c r="I140" s="73">
        <f t="shared" ref="I140:I203" si="77">ROUND(V140,0)</f>
        <v>171</v>
      </c>
      <c r="J140" s="73">
        <f t="shared" ref="J140:J203" si="78">ROUND(W140,0)</f>
        <v>173</v>
      </c>
      <c r="L140" s="58" t="str">
        <f t="shared" si="54"/>
        <v>ok</v>
      </c>
      <c r="M140" s="1"/>
      <c r="N140" s="46" t="s">
        <v>523</v>
      </c>
      <c r="O140" s="12"/>
      <c r="P140" s="11">
        <f t="shared" si="63"/>
        <v>161.06553399518265</v>
      </c>
      <c r="Q140" s="11">
        <f t="shared" si="64"/>
        <v>161.86780374751294</v>
      </c>
      <c r="R140" s="11">
        <f t="shared" si="65"/>
        <v>163.07417786726643</v>
      </c>
      <c r="S140" s="11">
        <f t="shared" si="66"/>
        <v>164.85158883459033</v>
      </c>
      <c r="T140" s="11">
        <f t="shared" si="67"/>
        <v>166.83571992153858</v>
      </c>
      <c r="U140" s="11">
        <f t="shared" si="68"/>
        <v>168.83887881233923</v>
      </c>
      <c r="V140" s="11">
        <f t="shared" si="69"/>
        <v>170.86608918050743</v>
      </c>
      <c r="W140" s="11">
        <f t="shared" si="70"/>
        <v>172.92773225546736</v>
      </c>
      <c r="X140" s="11"/>
      <c r="AB140" s="1" t="s">
        <v>305</v>
      </c>
      <c r="AE140" s="1">
        <v>2</v>
      </c>
      <c r="AF140" s="24">
        <v>13.103940944267052</v>
      </c>
      <c r="AG140" s="24">
        <v>13.103940944267052</v>
      </c>
      <c r="AH140" s="24">
        <v>12.591229074986444</v>
      </c>
      <c r="AI140" s="24">
        <v>12.591229074986444</v>
      </c>
      <c r="AJ140" s="24">
        <v>12.591229074986444</v>
      </c>
      <c r="AK140" s="24">
        <v>12.591229074986444</v>
      </c>
      <c r="AL140" s="24">
        <v>12.591229074986444</v>
      </c>
      <c r="AM140" s="24">
        <v>12.591229074986444</v>
      </c>
      <c r="AP140" s="1" t="s">
        <v>548</v>
      </c>
      <c r="AQ140" s="1" t="s">
        <v>909</v>
      </c>
      <c r="AR140" s="1" t="s">
        <v>909</v>
      </c>
      <c r="AS140" s="1">
        <v>1</v>
      </c>
      <c r="AT140" s="24">
        <v>81.624647225831211</v>
      </c>
      <c r="AU140" s="24">
        <v>81.964724172997165</v>
      </c>
      <c r="AV140" s="24">
        <v>82.306501504898932</v>
      </c>
      <c r="AW140" s="24">
        <v>82.649987723460228</v>
      </c>
      <c r="AX140" s="24">
        <v>82.995191373114324</v>
      </c>
      <c r="AY140" s="24">
        <v>83.342121041016682</v>
      </c>
      <c r="AZ140" s="24">
        <v>83.690785357258534</v>
      </c>
      <c r="BA140" s="24">
        <v>84.04119299508163</v>
      </c>
      <c r="BT140" s="1" t="s">
        <v>336</v>
      </c>
    </row>
    <row r="141" spans="1:72" x14ac:dyDescent="0.2">
      <c r="A141" s="74" t="s">
        <v>405</v>
      </c>
      <c r="B141" s="76"/>
      <c r="C141" s="73">
        <f t="shared" si="71"/>
        <v>318</v>
      </c>
      <c r="D141" s="73">
        <f t="shared" si="72"/>
        <v>317</v>
      </c>
      <c r="E141" s="73">
        <f t="shared" si="73"/>
        <v>323</v>
      </c>
      <c r="F141" s="73">
        <f t="shared" si="74"/>
        <v>328</v>
      </c>
      <c r="G141" s="73">
        <f t="shared" si="75"/>
        <v>330</v>
      </c>
      <c r="H141" s="73">
        <f t="shared" si="76"/>
        <v>333</v>
      </c>
      <c r="I141" s="73">
        <f t="shared" si="77"/>
        <v>336</v>
      </c>
      <c r="J141" s="73">
        <f t="shared" si="78"/>
        <v>338</v>
      </c>
      <c r="L141" s="58" t="str">
        <f t="shared" si="54"/>
        <v>ok</v>
      </c>
      <c r="M141" s="1"/>
      <c r="N141" s="46" t="s">
        <v>405</v>
      </c>
      <c r="O141" s="12"/>
      <c r="P141" s="11">
        <f t="shared" si="63"/>
        <v>318.32985987546493</v>
      </c>
      <c r="Q141" s="11">
        <f t="shared" si="64"/>
        <v>316.83355342865616</v>
      </c>
      <c r="R141" s="11">
        <f t="shared" si="65"/>
        <v>323.06120949582157</v>
      </c>
      <c r="S141" s="11">
        <f t="shared" si="66"/>
        <v>327.63873961522364</v>
      </c>
      <c r="T141" s="11">
        <f t="shared" si="67"/>
        <v>330.20156138819812</v>
      </c>
      <c r="U141" s="11">
        <f t="shared" si="68"/>
        <v>332.90209218072255</v>
      </c>
      <c r="V141" s="11">
        <f t="shared" si="69"/>
        <v>335.64822448374332</v>
      </c>
      <c r="W141" s="11">
        <f t="shared" si="70"/>
        <v>338.39192603294009</v>
      </c>
      <c r="X141" s="11"/>
      <c r="AB141" s="1" t="s">
        <v>306</v>
      </c>
      <c r="AE141" s="1">
        <v>2</v>
      </c>
      <c r="AF141" s="24">
        <v>13.103940944267052</v>
      </c>
      <c r="AG141" s="24">
        <v>13.103940944267052</v>
      </c>
      <c r="AH141" s="24">
        <v>12.591229074986444</v>
      </c>
      <c r="AI141" s="24">
        <v>12.591229074986444</v>
      </c>
      <c r="AJ141" s="24">
        <v>12.591229074986444</v>
      </c>
      <c r="AK141" s="24">
        <v>12.591229074986444</v>
      </c>
      <c r="AL141" s="24">
        <v>12.591229074986444</v>
      </c>
      <c r="AM141" s="24">
        <v>12.591229074986444</v>
      </c>
      <c r="AP141" s="1" t="s">
        <v>549</v>
      </c>
      <c r="AQ141" s="1" t="s">
        <v>909</v>
      </c>
      <c r="AR141" s="1" t="s">
        <v>909</v>
      </c>
      <c r="AS141" s="1">
        <v>1</v>
      </c>
      <c r="AT141" s="24">
        <v>56.338403813221916</v>
      </c>
      <c r="AU141" s="24">
        <v>56.537734924774313</v>
      </c>
      <c r="AV141" s="24">
        <v>56.738062691884458</v>
      </c>
      <c r="AW141" s="24">
        <v>56.939392097830165</v>
      </c>
      <c r="AX141" s="24">
        <v>57.141728150805569</v>
      </c>
      <c r="AY141" s="24">
        <v>57.345075884045876</v>
      </c>
      <c r="AZ141" s="24">
        <v>57.549440355952378</v>
      </c>
      <c r="BA141" s="24">
        <v>57.754826650218398</v>
      </c>
      <c r="BT141" s="1" t="s">
        <v>337</v>
      </c>
    </row>
    <row r="142" spans="1:72" x14ac:dyDescent="0.2">
      <c r="A142" s="74" t="s">
        <v>717</v>
      </c>
      <c r="B142" s="76"/>
      <c r="C142" s="73">
        <f t="shared" si="71"/>
        <v>0</v>
      </c>
      <c r="D142" s="73">
        <f t="shared" si="72"/>
        <v>0</v>
      </c>
      <c r="E142" s="73">
        <f t="shared" si="73"/>
        <v>0</v>
      </c>
      <c r="F142" s="73">
        <f t="shared" si="74"/>
        <v>0</v>
      </c>
      <c r="G142" s="73">
        <f t="shared" si="75"/>
        <v>0</v>
      </c>
      <c r="H142" s="73">
        <f t="shared" si="76"/>
        <v>0</v>
      </c>
      <c r="I142" s="73">
        <f t="shared" si="77"/>
        <v>0</v>
      </c>
      <c r="J142" s="73">
        <f t="shared" si="78"/>
        <v>0</v>
      </c>
      <c r="L142" s="58" t="str">
        <f t="shared" si="54"/>
        <v>ok</v>
      </c>
      <c r="M142" s="1"/>
      <c r="N142" s="46" t="s">
        <v>717</v>
      </c>
      <c r="O142" s="12"/>
      <c r="P142" s="11">
        <f t="shared" si="63"/>
        <v>0</v>
      </c>
      <c r="Q142" s="11">
        <f t="shared" si="64"/>
        <v>0</v>
      </c>
      <c r="R142" s="11">
        <f t="shared" si="65"/>
        <v>0</v>
      </c>
      <c r="S142" s="11">
        <f t="shared" si="66"/>
        <v>0</v>
      </c>
      <c r="T142" s="11">
        <f t="shared" si="67"/>
        <v>0</v>
      </c>
      <c r="U142" s="11">
        <f t="shared" si="68"/>
        <v>0</v>
      </c>
      <c r="V142" s="11">
        <f t="shared" si="69"/>
        <v>0</v>
      </c>
      <c r="W142" s="11">
        <f t="shared" si="70"/>
        <v>0</v>
      </c>
      <c r="X142" s="11"/>
      <c r="AB142" s="1" t="s">
        <v>307</v>
      </c>
      <c r="AE142" s="1">
        <v>2</v>
      </c>
      <c r="AF142" s="24">
        <v>29.084457725385036</v>
      </c>
      <c r="AG142" s="24">
        <v>29.084457725385036</v>
      </c>
      <c r="AH142" s="24">
        <v>29.084457725385036</v>
      </c>
      <c r="AI142" s="24">
        <v>26.673598751026063</v>
      </c>
      <c r="AJ142" s="24">
        <v>26.673598751026063</v>
      </c>
      <c r="AK142" s="24">
        <v>26.673598751026063</v>
      </c>
      <c r="AL142" s="24">
        <v>26.673598751026063</v>
      </c>
      <c r="AM142" s="24">
        <v>26.673598751026063</v>
      </c>
      <c r="AP142" s="1" t="s">
        <v>550</v>
      </c>
      <c r="AQ142" s="1" t="s">
        <v>909</v>
      </c>
      <c r="AR142" s="1" t="s">
        <v>909</v>
      </c>
      <c r="AS142" s="1">
        <v>1</v>
      </c>
      <c r="AT142" s="24">
        <v>96.830462525463815</v>
      </c>
      <c r="AU142" s="24">
        <v>97.113265617241012</v>
      </c>
      <c r="AV142" s="24">
        <v>97.397482724477101</v>
      </c>
      <c r="AW142" s="24">
        <v>97.683120917249383</v>
      </c>
      <c r="AX142" s="24">
        <v>97.970187300985486</v>
      </c>
      <c r="AY142" s="24">
        <v>98.258689016640318</v>
      </c>
      <c r="AZ142" s="24">
        <v>98.548633240873386</v>
      </c>
      <c r="BA142" s="24">
        <v>98.840027186227644</v>
      </c>
      <c r="BT142" s="1" t="s">
        <v>339</v>
      </c>
    </row>
    <row r="143" spans="1:72" x14ac:dyDescent="0.2">
      <c r="A143" s="74" t="s">
        <v>715</v>
      </c>
      <c r="B143" s="76"/>
      <c r="C143" s="73">
        <f t="shared" si="71"/>
        <v>0</v>
      </c>
      <c r="D143" s="73">
        <f t="shared" si="72"/>
        <v>0</v>
      </c>
      <c r="E143" s="73">
        <f t="shared" si="73"/>
        <v>0</v>
      </c>
      <c r="F143" s="73">
        <f t="shared" si="74"/>
        <v>0</v>
      </c>
      <c r="G143" s="73">
        <f t="shared" si="75"/>
        <v>0</v>
      </c>
      <c r="H143" s="73">
        <f t="shared" si="76"/>
        <v>0</v>
      </c>
      <c r="I143" s="73">
        <f t="shared" si="77"/>
        <v>0</v>
      </c>
      <c r="J143" s="73">
        <f t="shared" si="78"/>
        <v>0</v>
      </c>
      <c r="L143" s="58" t="str">
        <f t="shared" si="54"/>
        <v>ok</v>
      </c>
      <c r="M143" s="1"/>
      <c r="N143" s="46" t="s">
        <v>715</v>
      </c>
      <c r="O143" s="12"/>
      <c r="P143" s="11">
        <f t="shared" si="63"/>
        <v>0</v>
      </c>
      <c r="Q143" s="11">
        <f t="shared" si="64"/>
        <v>0</v>
      </c>
      <c r="R143" s="11">
        <f t="shared" si="65"/>
        <v>0</v>
      </c>
      <c r="S143" s="11">
        <f t="shared" si="66"/>
        <v>0</v>
      </c>
      <c r="T143" s="11">
        <f t="shared" si="67"/>
        <v>0</v>
      </c>
      <c r="U143" s="11">
        <f t="shared" si="68"/>
        <v>0</v>
      </c>
      <c r="V143" s="11">
        <f t="shared" si="69"/>
        <v>0</v>
      </c>
      <c r="W143" s="11">
        <f t="shared" si="70"/>
        <v>0</v>
      </c>
      <c r="X143" s="11"/>
      <c r="AB143" s="1" t="s">
        <v>308</v>
      </c>
      <c r="AE143" s="1">
        <v>2</v>
      </c>
      <c r="AF143" s="24">
        <v>29.084457725385036</v>
      </c>
      <c r="AG143" s="24">
        <v>29.084457725385036</v>
      </c>
      <c r="AH143" s="24">
        <v>29.084457725385036</v>
      </c>
      <c r="AI143" s="24">
        <v>26.673598751026063</v>
      </c>
      <c r="AJ143" s="24">
        <v>26.673598751026063</v>
      </c>
      <c r="AK143" s="24">
        <v>26.673598751026063</v>
      </c>
      <c r="AL143" s="24">
        <v>26.673598751026063</v>
      </c>
      <c r="AM143" s="24">
        <v>26.673598751026063</v>
      </c>
      <c r="AP143" s="1" t="s">
        <v>551</v>
      </c>
      <c r="AQ143" s="1" t="s">
        <v>909</v>
      </c>
      <c r="AR143" s="1" t="s">
        <v>909</v>
      </c>
      <c r="AS143" s="1">
        <v>1</v>
      </c>
      <c r="AT143" s="24">
        <v>231.40948604873705</v>
      </c>
      <c r="AU143" s="24">
        <v>232.4525106903823</v>
      </c>
      <c r="AV143" s="24">
        <v>233.50075045523576</v>
      </c>
      <c r="AW143" s="24">
        <v>234.55423141891347</v>
      </c>
      <c r="AX143" s="24">
        <v>235.61297978740959</v>
      </c>
      <c r="AY143" s="24">
        <v>236.67702189774818</v>
      </c>
      <c r="AZ143" s="24">
        <v>237.74638421863847</v>
      </c>
      <c r="BA143" s="24">
        <v>238.82109335113319</v>
      </c>
      <c r="BT143" s="1" t="s">
        <v>340</v>
      </c>
    </row>
    <row r="144" spans="1:72" x14ac:dyDescent="0.2">
      <c r="A144" s="74" t="s">
        <v>716</v>
      </c>
      <c r="B144" s="76"/>
      <c r="C144" s="73">
        <f t="shared" si="71"/>
        <v>0</v>
      </c>
      <c r="D144" s="73">
        <f t="shared" si="72"/>
        <v>0</v>
      </c>
      <c r="E144" s="73">
        <f t="shared" si="73"/>
        <v>0</v>
      </c>
      <c r="F144" s="73">
        <f t="shared" si="74"/>
        <v>0</v>
      </c>
      <c r="G144" s="73">
        <f t="shared" si="75"/>
        <v>0</v>
      </c>
      <c r="H144" s="73">
        <f t="shared" si="76"/>
        <v>0</v>
      </c>
      <c r="I144" s="73">
        <f t="shared" si="77"/>
        <v>0</v>
      </c>
      <c r="J144" s="73">
        <f t="shared" si="78"/>
        <v>0</v>
      </c>
      <c r="L144" s="58" t="str">
        <f t="shared" si="54"/>
        <v>ok</v>
      </c>
      <c r="M144" s="1"/>
      <c r="N144" s="46" t="s">
        <v>716</v>
      </c>
      <c r="O144" s="12"/>
      <c r="P144" s="11">
        <f t="shared" si="63"/>
        <v>0</v>
      </c>
      <c r="Q144" s="11">
        <f t="shared" si="64"/>
        <v>0</v>
      </c>
      <c r="R144" s="11">
        <f t="shared" si="65"/>
        <v>0</v>
      </c>
      <c r="S144" s="11">
        <f t="shared" si="66"/>
        <v>0</v>
      </c>
      <c r="T144" s="11">
        <f t="shared" si="67"/>
        <v>0</v>
      </c>
      <c r="U144" s="11">
        <f t="shared" si="68"/>
        <v>0</v>
      </c>
      <c r="V144" s="11">
        <f t="shared" si="69"/>
        <v>0</v>
      </c>
      <c r="W144" s="11">
        <f t="shared" si="70"/>
        <v>0</v>
      </c>
      <c r="X144" s="11"/>
      <c r="AB144" s="1" t="s">
        <v>309</v>
      </c>
      <c r="AE144" s="1">
        <v>1</v>
      </c>
      <c r="AF144" s="24">
        <v>13.178376306637938</v>
      </c>
      <c r="AG144" s="24">
        <v>13.178376306637938</v>
      </c>
      <c r="AH144" s="24">
        <v>13.178376306637938</v>
      </c>
      <c r="AI144" s="24">
        <v>13.178376306637938</v>
      </c>
      <c r="AJ144" s="24">
        <v>13.178376306637938</v>
      </c>
      <c r="AK144" s="24">
        <v>13.178376306637938</v>
      </c>
      <c r="AL144" s="24">
        <v>13.178376306637938</v>
      </c>
      <c r="AM144" s="24">
        <v>13.178376306637938</v>
      </c>
      <c r="AP144" s="1" t="s">
        <v>552</v>
      </c>
      <c r="AQ144" s="1" t="s">
        <v>909</v>
      </c>
      <c r="AR144" s="1" t="s">
        <v>909</v>
      </c>
      <c r="AS144" s="1">
        <v>1</v>
      </c>
      <c r="AT144" s="24">
        <v>77.81558560300526</v>
      </c>
      <c r="AU144" s="24">
        <v>78.204663531020259</v>
      </c>
      <c r="AV144" s="24">
        <v>78.595686848675371</v>
      </c>
      <c r="AW144" s="24">
        <v>78.988665282918717</v>
      </c>
      <c r="AX144" s="24">
        <v>79.383608609333336</v>
      </c>
      <c r="AY144" s="24">
        <v>79.780526652379962</v>
      </c>
      <c r="AZ144" s="24">
        <v>80.179429285641874</v>
      </c>
      <c r="BA144" s="24">
        <v>80.580326432070081</v>
      </c>
      <c r="BT144" s="1" t="s">
        <v>341</v>
      </c>
    </row>
    <row r="145" spans="1:72" x14ac:dyDescent="0.2">
      <c r="A145" s="74" t="s">
        <v>580</v>
      </c>
      <c r="B145" s="76"/>
      <c r="C145" s="73">
        <f t="shared" si="71"/>
        <v>-2</v>
      </c>
      <c r="D145" s="73">
        <f t="shared" si="72"/>
        <v>-2</v>
      </c>
      <c r="E145" s="73">
        <f t="shared" si="73"/>
        <v>-2</v>
      </c>
      <c r="F145" s="73">
        <f t="shared" si="74"/>
        <v>-2</v>
      </c>
      <c r="G145" s="73">
        <f t="shared" si="75"/>
        <v>-2</v>
      </c>
      <c r="H145" s="73">
        <f t="shared" si="76"/>
        <v>-2</v>
      </c>
      <c r="I145" s="73">
        <f t="shared" si="77"/>
        <v>-2</v>
      </c>
      <c r="J145" s="73">
        <f t="shared" si="78"/>
        <v>-2</v>
      </c>
      <c r="L145" s="58" t="str">
        <f t="shared" si="54"/>
        <v>ok</v>
      </c>
      <c r="M145" s="1"/>
      <c r="N145" s="46" t="s">
        <v>580</v>
      </c>
      <c r="O145" s="12"/>
      <c r="P145" s="11">
        <f t="shared" si="63"/>
        <v>-1.9052484000000001</v>
      </c>
      <c r="Q145" s="11">
        <f t="shared" si="64"/>
        <v>-1.8976274064</v>
      </c>
      <c r="R145" s="11">
        <f t="shared" si="65"/>
        <v>-1.8881392693680001</v>
      </c>
      <c r="S145" s="11">
        <f t="shared" si="66"/>
        <v>-1.8786985730211601</v>
      </c>
      <c r="T145" s="11">
        <f t="shared" si="67"/>
        <v>-1.8636689844369907</v>
      </c>
      <c r="U145" s="11">
        <f t="shared" si="68"/>
        <v>-1.8450322945926207</v>
      </c>
      <c r="V145" s="11">
        <f t="shared" si="69"/>
        <v>-1.8302720362358798</v>
      </c>
      <c r="W145" s="11">
        <f t="shared" si="70"/>
        <v>-1.8028179556923416</v>
      </c>
      <c r="X145" s="11"/>
      <c r="AB145" s="1" t="s">
        <v>402</v>
      </c>
      <c r="AE145" s="1">
        <v>1</v>
      </c>
      <c r="AF145" s="24">
        <v>12.873907503219659</v>
      </c>
      <c r="AG145" s="24">
        <v>12.873907503219659</v>
      </c>
      <c r="AH145" s="24">
        <v>5.8739075032196624</v>
      </c>
      <c r="AI145" s="24">
        <v>5.8739075032196624</v>
      </c>
      <c r="AJ145" s="24">
        <v>5.8739075032196624</v>
      </c>
      <c r="AK145" s="24">
        <v>5.8739075032196624</v>
      </c>
      <c r="AL145" s="24">
        <v>5.8739075032196624</v>
      </c>
      <c r="AM145" s="24">
        <v>5.8739075032196624</v>
      </c>
      <c r="AP145" s="1" t="s">
        <v>553</v>
      </c>
      <c r="AQ145" s="1" t="s">
        <v>554</v>
      </c>
      <c r="AR145" s="1" t="s">
        <v>909</v>
      </c>
      <c r="AS145" s="1">
        <v>2</v>
      </c>
      <c r="AT145" s="24">
        <v>31.195199999999996</v>
      </c>
      <c r="AU145" s="24">
        <v>31.351175999999985</v>
      </c>
      <c r="AV145" s="24">
        <v>31.507931879999987</v>
      </c>
      <c r="AW145" s="24">
        <v>31.665471539399984</v>
      </c>
      <c r="AX145" s="24">
        <v>31.823798897096975</v>
      </c>
      <c r="AY145" s="24">
        <v>31.982917891582463</v>
      </c>
      <c r="AZ145" s="24">
        <v>32.142832481040372</v>
      </c>
      <c r="BA145" s="24">
        <v>32.303546643445571</v>
      </c>
      <c r="BT145" s="1" t="s">
        <v>343</v>
      </c>
    </row>
    <row r="146" spans="1:72" x14ac:dyDescent="0.2">
      <c r="A146" s="74" t="s">
        <v>293</v>
      </c>
      <c r="B146" s="76"/>
      <c r="C146" s="73">
        <f t="shared" si="71"/>
        <v>13</v>
      </c>
      <c r="D146" s="73">
        <f t="shared" si="72"/>
        <v>6</v>
      </c>
      <c r="E146" s="73">
        <f t="shared" si="73"/>
        <v>6</v>
      </c>
      <c r="F146" s="73">
        <f t="shared" si="74"/>
        <v>6</v>
      </c>
      <c r="G146" s="73">
        <f t="shared" si="75"/>
        <v>6</v>
      </c>
      <c r="H146" s="73">
        <f t="shared" si="76"/>
        <v>6</v>
      </c>
      <c r="I146" s="73">
        <f t="shared" si="77"/>
        <v>6</v>
      </c>
      <c r="J146" s="73">
        <f t="shared" si="78"/>
        <v>6</v>
      </c>
      <c r="L146" s="58" t="str">
        <f t="shared" si="54"/>
        <v>ok</v>
      </c>
      <c r="M146" s="1"/>
      <c r="N146" s="46" t="s">
        <v>293</v>
      </c>
      <c r="O146" s="12"/>
      <c r="P146" s="11">
        <f t="shared" si="63"/>
        <v>13.322126244995857</v>
      </c>
      <c r="Q146" s="11">
        <f t="shared" si="64"/>
        <v>6.0471262449958552</v>
      </c>
      <c r="R146" s="11">
        <f t="shared" si="65"/>
        <v>6.0471262449958552</v>
      </c>
      <c r="S146" s="11">
        <f t="shared" si="66"/>
        <v>6.0471262449958552</v>
      </c>
      <c r="T146" s="11">
        <f t="shared" si="67"/>
        <v>6.0471262449958552</v>
      </c>
      <c r="U146" s="11">
        <f t="shared" si="68"/>
        <v>6.0471262449958552</v>
      </c>
      <c r="V146" s="11">
        <f t="shared" si="69"/>
        <v>6.0471262449958552</v>
      </c>
      <c r="W146" s="11">
        <f t="shared" si="70"/>
        <v>6.0471262449958552</v>
      </c>
      <c r="X146" s="11"/>
      <c r="AA146" s="93" t="s">
        <v>1092</v>
      </c>
      <c r="AB146" s="1" t="s">
        <v>921</v>
      </c>
      <c r="AE146" s="1">
        <v>1</v>
      </c>
      <c r="AF146" s="24">
        <v>82.985392598872764</v>
      </c>
      <c r="AG146" s="24">
        <v>84.379547194533814</v>
      </c>
      <c r="AH146" s="24">
        <v>131.43847638991028</v>
      </c>
      <c r="AI146" s="24">
        <v>133.85694435548461</v>
      </c>
      <c r="AJ146" s="24">
        <v>136.49392615928767</v>
      </c>
      <c r="AK146" s="24">
        <v>139.52489856793852</v>
      </c>
      <c r="AL146" s="24">
        <v>142.62235131614676</v>
      </c>
      <c r="AM146" s="24">
        <v>145.76004304510198</v>
      </c>
      <c r="AP146" s="1" t="s">
        <v>555</v>
      </c>
      <c r="AQ146" s="1" t="s">
        <v>909</v>
      </c>
      <c r="AR146" s="1" t="s">
        <v>909</v>
      </c>
      <c r="AS146" s="1">
        <v>1</v>
      </c>
      <c r="AT146" s="24">
        <v>4.95</v>
      </c>
      <c r="AU146" s="24">
        <v>4.95</v>
      </c>
      <c r="AV146" s="24">
        <v>4.95</v>
      </c>
      <c r="AW146" s="24">
        <v>4.95</v>
      </c>
      <c r="AX146" s="24">
        <v>4.95</v>
      </c>
      <c r="AY146" s="24">
        <v>4.95</v>
      </c>
      <c r="AZ146" s="24">
        <v>4.95</v>
      </c>
      <c r="BA146" s="24">
        <v>4.95</v>
      </c>
      <c r="BT146" s="1" t="s">
        <v>659</v>
      </c>
    </row>
    <row r="147" spans="1:72" x14ac:dyDescent="0.2">
      <c r="A147" s="74" t="s">
        <v>294</v>
      </c>
      <c r="B147" s="76"/>
      <c r="C147" s="73">
        <f t="shared" si="71"/>
        <v>10</v>
      </c>
      <c r="D147" s="73">
        <f t="shared" si="72"/>
        <v>2</v>
      </c>
      <c r="E147" s="73">
        <f t="shared" si="73"/>
        <v>2</v>
      </c>
      <c r="F147" s="73">
        <f t="shared" si="74"/>
        <v>2</v>
      </c>
      <c r="G147" s="73">
        <f t="shared" si="75"/>
        <v>2</v>
      </c>
      <c r="H147" s="73">
        <f t="shared" si="76"/>
        <v>2</v>
      </c>
      <c r="I147" s="73">
        <f t="shared" si="77"/>
        <v>2</v>
      </c>
      <c r="J147" s="73">
        <f t="shared" si="78"/>
        <v>2</v>
      </c>
      <c r="L147" s="58" t="str">
        <f t="shared" si="54"/>
        <v>ok</v>
      </c>
      <c r="M147" s="1"/>
      <c r="N147" s="46" t="s">
        <v>294</v>
      </c>
      <c r="O147" s="12"/>
      <c r="P147" s="11">
        <f t="shared" si="63"/>
        <v>9.5221262449958566</v>
      </c>
      <c r="Q147" s="11">
        <f t="shared" si="64"/>
        <v>2.0471262449958552</v>
      </c>
      <c r="R147" s="11">
        <f t="shared" si="65"/>
        <v>2.0471262449958552</v>
      </c>
      <c r="S147" s="11">
        <f t="shared" si="66"/>
        <v>2.0471262449958552</v>
      </c>
      <c r="T147" s="11">
        <f t="shared" si="67"/>
        <v>2.0471262449958552</v>
      </c>
      <c r="U147" s="11">
        <f t="shared" si="68"/>
        <v>2.0471262449958552</v>
      </c>
      <c r="V147" s="11">
        <f t="shared" si="69"/>
        <v>2.0471262449958552</v>
      </c>
      <c r="W147" s="11">
        <f t="shared" si="70"/>
        <v>2.0471262449958552</v>
      </c>
      <c r="X147" s="11"/>
      <c r="AA147" s="93" t="s">
        <v>1092</v>
      </c>
      <c r="AB147" s="1" t="s">
        <v>921</v>
      </c>
      <c r="AE147" s="1">
        <v>1</v>
      </c>
      <c r="AF147" s="24">
        <v>82.985392598872764</v>
      </c>
      <c r="AG147" s="24">
        <v>84.379547194533814</v>
      </c>
      <c r="AH147" s="24">
        <v>131.43847638991028</v>
      </c>
      <c r="AI147" s="24">
        <v>133.85694435548461</v>
      </c>
      <c r="AJ147" s="24">
        <v>136.49392615928767</v>
      </c>
      <c r="AK147" s="24">
        <v>139.52489856793852</v>
      </c>
      <c r="AL147" s="24">
        <v>142.62235131614676</v>
      </c>
      <c r="AM147" s="24">
        <v>145.76004304510198</v>
      </c>
      <c r="AP147" s="1" t="s">
        <v>555</v>
      </c>
      <c r="AQ147" s="1" t="s">
        <v>909</v>
      </c>
      <c r="AR147" s="1" t="s">
        <v>909</v>
      </c>
      <c r="AS147" s="1">
        <v>1</v>
      </c>
      <c r="AT147" s="24">
        <v>44.701533692528734</v>
      </c>
      <c r="AU147" s="24">
        <v>44.894025053520103</v>
      </c>
      <c r="AV147" s="24">
        <v>45.087478871316435</v>
      </c>
      <c r="AW147" s="24">
        <v>45.281899958201741</v>
      </c>
      <c r="AX147" s="24">
        <v>45.477293150521483</v>
      </c>
      <c r="AY147" s="24">
        <v>45.673663308802816</v>
      </c>
      <c r="AZ147" s="24">
        <v>45.87101531787556</v>
      </c>
      <c r="BA147" s="24">
        <v>46.069354086993656</v>
      </c>
      <c r="BT147" s="1" t="s">
        <v>247</v>
      </c>
    </row>
    <row r="148" spans="1:72" x14ac:dyDescent="0.2">
      <c r="A148" s="74" t="s">
        <v>581</v>
      </c>
      <c r="B148" s="76"/>
      <c r="C148" s="73">
        <f t="shared" si="71"/>
        <v>0</v>
      </c>
      <c r="D148" s="73">
        <f t="shared" si="72"/>
        <v>0</v>
      </c>
      <c r="E148" s="73">
        <f t="shared" si="73"/>
        <v>0</v>
      </c>
      <c r="F148" s="73">
        <f t="shared" si="74"/>
        <v>0</v>
      </c>
      <c r="G148" s="73">
        <f t="shared" si="75"/>
        <v>0</v>
      </c>
      <c r="H148" s="73">
        <f t="shared" si="76"/>
        <v>0</v>
      </c>
      <c r="I148" s="73">
        <f t="shared" si="77"/>
        <v>0</v>
      </c>
      <c r="J148" s="73">
        <f t="shared" si="78"/>
        <v>0</v>
      </c>
      <c r="L148" s="58" t="str">
        <f t="shared" si="54"/>
        <v>ok</v>
      </c>
      <c r="M148" s="1"/>
      <c r="N148" s="46" t="s">
        <v>581</v>
      </c>
      <c r="O148" s="12"/>
      <c r="P148" s="11">
        <f t="shared" si="63"/>
        <v>0.34640880000000118</v>
      </c>
      <c r="Q148" s="11">
        <f t="shared" si="64"/>
        <v>0.34502316480000117</v>
      </c>
      <c r="R148" s="11">
        <f t="shared" si="65"/>
        <v>0.34329804897600114</v>
      </c>
      <c r="S148" s="11">
        <f t="shared" si="66"/>
        <v>0.34158155873112112</v>
      </c>
      <c r="T148" s="11">
        <f t="shared" si="67"/>
        <v>0.33884890626127212</v>
      </c>
      <c r="U148" s="11">
        <f t="shared" si="68"/>
        <v>0.33546041719865938</v>
      </c>
      <c r="V148" s="11">
        <f t="shared" si="69"/>
        <v>0.3327767338610701</v>
      </c>
      <c r="W148" s="11">
        <f t="shared" si="70"/>
        <v>0.32778508285315405</v>
      </c>
      <c r="X148" s="11"/>
      <c r="AB148" s="1" t="s">
        <v>310</v>
      </c>
      <c r="AE148" s="1">
        <v>1</v>
      </c>
      <c r="AF148" s="24">
        <v>26.176405566021554</v>
      </c>
      <c r="AG148" s="24">
        <v>18.861405566021553</v>
      </c>
      <c r="AH148" s="24">
        <v>18.861405566021553</v>
      </c>
      <c r="AI148" s="24">
        <v>18.861405566021553</v>
      </c>
      <c r="AJ148" s="24">
        <v>18.861405566021553</v>
      </c>
      <c r="AK148" s="24">
        <v>18.861405566021553</v>
      </c>
      <c r="AL148" s="24">
        <v>18.861405566021553</v>
      </c>
      <c r="AM148" s="24">
        <v>18.861405566021553</v>
      </c>
      <c r="AP148" s="1" t="s">
        <v>556</v>
      </c>
      <c r="AQ148" s="1" t="s">
        <v>909</v>
      </c>
      <c r="AR148" s="1" t="s">
        <v>909</v>
      </c>
      <c r="AS148" s="1">
        <v>1</v>
      </c>
      <c r="AT148" s="24">
        <v>26.167327770201069</v>
      </c>
      <c r="AU148" s="24">
        <v>26.224702570673895</v>
      </c>
      <c r="AV148" s="24">
        <v>26.282125828652312</v>
      </c>
      <c r="AW148" s="24">
        <v>26.340075811499883</v>
      </c>
      <c r="AX148" s="24">
        <v>26.398315544261685</v>
      </c>
      <c r="AY148" s="24">
        <v>26.4568464756873</v>
      </c>
      <c r="AZ148" s="24">
        <v>26.515670061770042</v>
      </c>
      <c r="BA148" s="24">
        <v>26.574787765783199</v>
      </c>
      <c r="BT148" s="1" t="s">
        <v>481</v>
      </c>
    </row>
    <row r="149" spans="1:72" x14ac:dyDescent="0.2">
      <c r="A149" s="74" t="s">
        <v>406</v>
      </c>
      <c r="B149" s="76"/>
      <c r="C149" s="73">
        <f t="shared" si="71"/>
        <v>159</v>
      </c>
      <c r="D149" s="73">
        <f t="shared" si="72"/>
        <v>182</v>
      </c>
      <c r="E149" s="73">
        <f t="shared" si="73"/>
        <v>185</v>
      </c>
      <c r="F149" s="73">
        <f t="shared" si="74"/>
        <v>188</v>
      </c>
      <c r="G149" s="73">
        <f t="shared" si="75"/>
        <v>192</v>
      </c>
      <c r="H149" s="73">
        <f t="shared" si="76"/>
        <v>196</v>
      </c>
      <c r="I149" s="73">
        <f t="shared" si="77"/>
        <v>201</v>
      </c>
      <c r="J149" s="73">
        <f t="shared" si="78"/>
        <v>205</v>
      </c>
      <c r="L149" s="58" t="str">
        <f t="shared" si="54"/>
        <v>ok</v>
      </c>
      <c r="M149" s="1"/>
      <c r="N149" s="46" t="s">
        <v>406</v>
      </c>
      <c r="O149" s="12"/>
      <c r="P149" s="11">
        <f t="shared" si="63"/>
        <v>159.24358250280423</v>
      </c>
      <c r="Q149" s="11">
        <f t="shared" si="64"/>
        <v>181.91887468885133</v>
      </c>
      <c r="R149" s="11">
        <f t="shared" si="65"/>
        <v>184.92053612121737</v>
      </c>
      <c r="S149" s="11">
        <f t="shared" si="66"/>
        <v>188.32307398584777</v>
      </c>
      <c r="T149" s="11">
        <f t="shared" si="67"/>
        <v>192.03303854336897</v>
      </c>
      <c r="U149" s="11">
        <f t="shared" si="68"/>
        <v>196.29730771454874</v>
      </c>
      <c r="V149" s="11">
        <f t="shared" si="69"/>
        <v>200.65510794581172</v>
      </c>
      <c r="W149" s="11">
        <f t="shared" si="70"/>
        <v>205.06952032061957</v>
      </c>
      <c r="X149" s="11"/>
      <c r="AB149" s="1" t="s">
        <v>310</v>
      </c>
      <c r="AE149" s="1">
        <v>1</v>
      </c>
      <c r="AF149" s="24">
        <v>0.8</v>
      </c>
      <c r="AG149" s="24">
        <v>0.8</v>
      </c>
      <c r="AH149" s="24">
        <v>0.8</v>
      </c>
      <c r="AI149" s="24">
        <v>0.8</v>
      </c>
      <c r="AJ149" s="24">
        <v>0.8</v>
      </c>
      <c r="AK149" s="24">
        <v>0.8</v>
      </c>
      <c r="AL149" s="24">
        <v>0.8</v>
      </c>
      <c r="AM149" s="24">
        <v>0.8</v>
      </c>
      <c r="AP149" s="1" t="s">
        <v>557</v>
      </c>
      <c r="AQ149" s="1" t="s">
        <v>909</v>
      </c>
      <c r="AR149" s="1" t="s">
        <v>909</v>
      </c>
      <c r="AS149" s="1">
        <v>1</v>
      </c>
      <c r="AT149" s="24">
        <v>83.495269517803507</v>
      </c>
      <c r="AU149" s="24">
        <v>83.912745865392537</v>
      </c>
      <c r="AV149" s="24">
        <v>84.33230959471949</v>
      </c>
      <c r="AW149" s="24">
        <v>84.753971142693075</v>
      </c>
      <c r="AX149" s="24">
        <v>85.177740998406534</v>
      </c>
      <c r="AY149" s="24">
        <v>85.603629703398539</v>
      </c>
      <c r="AZ149" s="24">
        <v>86.031647851915537</v>
      </c>
      <c r="BA149" s="24">
        <v>86.461806091175106</v>
      </c>
      <c r="BT149" s="1" t="s">
        <v>548</v>
      </c>
    </row>
    <row r="150" spans="1:72" x14ac:dyDescent="0.2">
      <c r="A150" s="74" t="s">
        <v>230</v>
      </c>
      <c r="B150" s="76"/>
      <c r="C150" s="73">
        <f t="shared" si="71"/>
        <v>506</v>
      </c>
      <c r="D150" s="73">
        <f t="shared" si="72"/>
        <v>514</v>
      </c>
      <c r="E150" s="73">
        <f t="shared" si="73"/>
        <v>522</v>
      </c>
      <c r="F150" s="73">
        <f t="shared" si="74"/>
        <v>530</v>
      </c>
      <c r="G150" s="73">
        <f t="shared" si="75"/>
        <v>540</v>
      </c>
      <c r="H150" s="73">
        <f t="shared" si="76"/>
        <v>552</v>
      </c>
      <c r="I150" s="73">
        <f t="shared" si="77"/>
        <v>564</v>
      </c>
      <c r="J150" s="73">
        <f t="shared" si="78"/>
        <v>577</v>
      </c>
      <c r="L150" s="58" t="str">
        <f t="shared" si="54"/>
        <v>ok</v>
      </c>
      <c r="M150" s="1"/>
      <c r="N150" s="46" t="s">
        <v>230</v>
      </c>
      <c r="O150" s="12"/>
      <c r="P150" s="11">
        <f t="shared" si="63"/>
        <v>505.6</v>
      </c>
      <c r="Q150" s="11">
        <f t="shared" si="64"/>
        <v>513.9</v>
      </c>
      <c r="R150" s="11">
        <f t="shared" si="65"/>
        <v>521.9</v>
      </c>
      <c r="S150" s="11">
        <f t="shared" si="66"/>
        <v>530</v>
      </c>
      <c r="T150" s="11">
        <f t="shared" si="67"/>
        <v>540.29999999999995</v>
      </c>
      <c r="U150" s="11">
        <f t="shared" si="68"/>
        <v>551.70000000000005</v>
      </c>
      <c r="V150" s="11">
        <f t="shared" si="69"/>
        <v>563.70000000000005</v>
      </c>
      <c r="W150" s="11">
        <f t="shared" si="70"/>
        <v>576.9</v>
      </c>
      <c r="X150" s="11"/>
      <c r="AB150" s="1" t="s">
        <v>311</v>
      </c>
      <c r="AE150" s="1">
        <v>1</v>
      </c>
      <c r="AF150" s="24">
        <v>33.142135676237189</v>
      </c>
      <c r="AG150" s="24">
        <v>33.142135676237189</v>
      </c>
      <c r="AH150" s="24">
        <v>33.142135676237189</v>
      </c>
      <c r="AI150" s="24">
        <v>33.142135676237189</v>
      </c>
      <c r="AJ150" s="24">
        <v>33.142135676237189</v>
      </c>
      <c r="AK150" s="24">
        <v>33.142135676237189</v>
      </c>
      <c r="AL150" s="24">
        <v>33.142135676237189</v>
      </c>
      <c r="AM150" s="24">
        <v>33.142135676237189</v>
      </c>
      <c r="AP150" s="1" t="s">
        <v>558</v>
      </c>
      <c r="AQ150" s="1" t="s">
        <v>909</v>
      </c>
      <c r="AR150" s="1" t="s">
        <v>909</v>
      </c>
      <c r="AS150" s="1">
        <v>1</v>
      </c>
      <c r="AT150" s="24">
        <v>556.64917269880937</v>
      </c>
      <c r="AU150" s="24">
        <v>559.34440148971146</v>
      </c>
      <c r="AV150" s="24">
        <v>562.05310642456811</v>
      </c>
      <c r="AW150" s="24">
        <v>564.77535488409876</v>
      </c>
      <c r="AX150" s="24">
        <v>567.51121458592741</v>
      </c>
      <c r="AY150" s="24">
        <v>570.26075358626497</v>
      </c>
      <c r="AZ150" s="24">
        <v>573.02404028160458</v>
      </c>
      <c r="BA150" s="24">
        <v>575.80114341042065</v>
      </c>
      <c r="BT150" s="1" t="s">
        <v>345</v>
      </c>
    </row>
    <row r="151" spans="1:72" x14ac:dyDescent="0.2">
      <c r="A151" s="74" t="s">
        <v>295</v>
      </c>
      <c r="B151" s="76"/>
      <c r="C151" s="73">
        <f t="shared" si="71"/>
        <v>44</v>
      </c>
      <c r="D151" s="73">
        <f t="shared" si="72"/>
        <v>44</v>
      </c>
      <c r="E151" s="73">
        <f t="shared" si="73"/>
        <v>44</v>
      </c>
      <c r="F151" s="73">
        <f t="shared" si="74"/>
        <v>44</v>
      </c>
      <c r="G151" s="73">
        <f t="shared" si="75"/>
        <v>44</v>
      </c>
      <c r="H151" s="73">
        <f t="shared" si="76"/>
        <v>44</v>
      </c>
      <c r="I151" s="73">
        <f t="shared" si="77"/>
        <v>44</v>
      </c>
      <c r="J151" s="73">
        <f t="shared" si="78"/>
        <v>44</v>
      </c>
      <c r="L151" s="58" t="str">
        <f t="shared" si="54"/>
        <v>ok</v>
      </c>
      <c r="M151" s="1"/>
      <c r="N151" s="46" t="s">
        <v>295</v>
      </c>
      <c r="O151" s="12"/>
      <c r="P151" s="11">
        <f t="shared" si="63"/>
        <v>44.005882895385426</v>
      </c>
      <c r="Q151" s="11">
        <f t="shared" si="64"/>
        <v>44.005882895385426</v>
      </c>
      <c r="R151" s="11">
        <f t="shared" si="65"/>
        <v>44.005882895385426</v>
      </c>
      <c r="S151" s="11">
        <f t="shared" si="66"/>
        <v>44.005882895385426</v>
      </c>
      <c r="T151" s="11">
        <f t="shared" si="67"/>
        <v>44.005882895385426</v>
      </c>
      <c r="U151" s="11">
        <f t="shared" si="68"/>
        <v>44.005882895385426</v>
      </c>
      <c r="V151" s="11">
        <f t="shared" si="69"/>
        <v>44.005882895385426</v>
      </c>
      <c r="W151" s="11">
        <f t="shared" si="70"/>
        <v>44.005882895385426</v>
      </c>
      <c r="X151" s="11"/>
      <c r="AB151" s="1" t="s">
        <v>312</v>
      </c>
      <c r="AE151" s="1">
        <v>2</v>
      </c>
      <c r="AF151" s="24">
        <v>39.732324484649368</v>
      </c>
      <c r="AG151" s="24">
        <v>39.732324484649368</v>
      </c>
      <c r="AH151" s="24">
        <v>39.732324484649368</v>
      </c>
      <c r="AI151" s="24">
        <v>39.732324484649368</v>
      </c>
      <c r="AJ151" s="24">
        <v>39.732324484649368</v>
      </c>
      <c r="AK151" s="24">
        <v>39.732324484649368</v>
      </c>
      <c r="AL151" s="24">
        <v>39.732324484649368</v>
      </c>
      <c r="AM151" s="24">
        <v>39.732324484649368</v>
      </c>
      <c r="AP151" s="1" t="s">
        <v>559</v>
      </c>
      <c r="AQ151" s="1" t="s">
        <v>909</v>
      </c>
      <c r="AR151" s="1" t="s">
        <v>909</v>
      </c>
      <c r="AS151" s="1">
        <v>1</v>
      </c>
      <c r="AT151" s="24">
        <v>96.144432132902807</v>
      </c>
      <c r="AU151" s="24">
        <v>96.602519398014067</v>
      </c>
      <c r="AV151" s="24">
        <v>97.062897099450893</v>
      </c>
      <c r="AW151" s="24">
        <v>97.525576689394924</v>
      </c>
      <c r="AX151" s="24">
        <v>97.990569677288647</v>
      </c>
      <c r="AY151" s="24">
        <v>98.45788763012186</v>
      </c>
      <c r="AZ151" s="24">
        <v>98.9275421727192</v>
      </c>
      <c r="BA151" s="24">
        <v>99.399544988029589</v>
      </c>
      <c r="BT151" s="1" t="s">
        <v>980</v>
      </c>
    </row>
    <row r="152" spans="1:72" x14ac:dyDescent="0.2">
      <c r="A152" s="74" t="s">
        <v>582</v>
      </c>
      <c r="B152" s="76"/>
      <c r="C152" s="73">
        <f t="shared" si="71"/>
        <v>18</v>
      </c>
      <c r="D152" s="73">
        <f t="shared" si="72"/>
        <v>18</v>
      </c>
      <c r="E152" s="73">
        <f t="shared" si="73"/>
        <v>18</v>
      </c>
      <c r="F152" s="73">
        <f t="shared" si="74"/>
        <v>18</v>
      </c>
      <c r="G152" s="73">
        <f t="shared" si="75"/>
        <v>18</v>
      </c>
      <c r="H152" s="73">
        <f t="shared" si="76"/>
        <v>17</v>
      </c>
      <c r="I152" s="73">
        <f t="shared" si="77"/>
        <v>17</v>
      </c>
      <c r="J152" s="73">
        <f t="shared" si="78"/>
        <v>17</v>
      </c>
      <c r="L152" s="58" t="str">
        <f t="shared" si="54"/>
        <v>ok</v>
      </c>
      <c r="M152" s="1"/>
      <c r="N152" s="46" t="s">
        <v>582</v>
      </c>
      <c r="O152" s="12"/>
      <c r="P152" s="11">
        <f t="shared" si="63"/>
        <v>17.913757200000003</v>
      </c>
      <c r="Q152" s="11">
        <f t="shared" si="64"/>
        <v>17.842102171200004</v>
      </c>
      <c r="R152" s="11">
        <f t="shared" si="65"/>
        <v>17.752891660344005</v>
      </c>
      <c r="S152" s="11">
        <f t="shared" si="66"/>
        <v>17.664127202042284</v>
      </c>
      <c r="T152" s="11">
        <f t="shared" si="67"/>
        <v>17.522814184425947</v>
      </c>
      <c r="U152" s="11">
        <f t="shared" si="68"/>
        <v>17.347586042581685</v>
      </c>
      <c r="V152" s="11">
        <f t="shared" si="69"/>
        <v>17.208805354241033</v>
      </c>
      <c r="W152" s="11">
        <f t="shared" si="70"/>
        <v>16.950673273927418</v>
      </c>
      <c r="X152" s="11"/>
      <c r="AB152" s="1" t="s">
        <v>313</v>
      </c>
      <c r="AE152" s="1">
        <v>2</v>
      </c>
      <c r="AF152" s="24">
        <v>39.732324484649368</v>
      </c>
      <c r="AG152" s="24">
        <v>39.732324484649368</v>
      </c>
      <c r="AH152" s="24">
        <v>39.732324484649368</v>
      </c>
      <c r="AI152" s="24">
        <v>39.732324484649368</v>
      </c>
      <c r="AJ152" s="24">
        <v>39.732324484649368</v>
      </c>
      <c r="AK152" s="24">
        <v>39.732324484649368</v>
      </c>
      <c r="AL152" s="24">
        <v>39.732324484649368</v>
      </c>
      <c r="AM152" s="24">
        <v>39.732324484649368</v>
      </c>
      <c r="AP152" s="1" t="s">
        <v>560</v>
      </c>
      <c r="AQ152" s="1" t="s">
        <v>909</v>
      </c>
      <c r="AR152" s="1" t="s">
        <v>909</v>
      </c>
      <c r="AS152" s="1">
        <v>1</v>
      </c>
      <c r="AT152" s="24">
        <v>288.93971773349432</v>
      </c>
      <c r="AU152" s="24">
        <v>290.36483819042252</v>
      </c>
      <c r="AV152" s="24">
        <v>291.79862744227574</v>
      </c>
      <c r="AW152" s="24">
        <v>293.24114426495493</v>
      </c>
      <c r="AX152" s="24">
        <v>294.69244788255997</v>
      </c>
      <c r="AY152" s="24">
        <v>296.15259797117358</v>
      </c>
      <c r="AZ152" s="24">
        <v>297.62165466267999</v>
      </c>
      <c r="BA152" s="24">
        <v>299.09967854861816</v>
      </c>
      <c r="BT152" s="1" t="s">
        <v>605</v>
      </c>
    </row>
    <row r="153" spans="1:72" x14ac:dyDescent="0.2">
      <c r="A153" s="74" t="s">
        <v>296</v>
      </c>
      <c r="B153" s="76"/>
      <c r="C153" s="73">
        <f t="shared" si="71"/>
        <v>29</v>
      </c>
      <c r="D153" s="73">
        <f t="shared" si="72"/>
        <v>29</v>
      </c>
      <c r="E153" s="73">
        <f t="shared" si="73"/>
        <v>29</v>
      </c>
      <c r="F153" s="73">
        <f t="shared" si="74"/>
        <v>29</v>
      </c>
      <c r="G153" s="73">
        <f t="shared" si="75"/>
        <v>29</v>
      </c>
      <c r="H153" s="73">
        <f t="shared" si="76"/>
        <v>29</v>
      </c>
      <c r="I153" s="73">
        <f t="shared" si="77"/>
        <v>29</v>
      </c>
      <c r="J153" s="73">
        <f t="shared" si="78"/>
        <v>29</v>
      </c>
      <c r="L153" s="58" t="str">
        <f t="shared" ref="L153:L216" si="79">IF(A153=N153,"ok","CHECK")</f>
        <v>ok</v>
      </c>
      <c r="M153" s="1"/>
      <c r="N153" s="46" t="s">
        <v>296</v>
      </c>
      <c r="O153" s="12"/>
      <c r="P153" s="11">
        <f t="shared" si="63"/>
        <v>29.216034604233947</v>
      </c>
      <c r="Q153" s="11">
        <f t="shared" si="64"/>
        <v>29.216034604233947</v>
      </c>
      <c r="R153" s="11">
        <f t="shared" si="65"/>
        <v>29.216034604233947</v>
      </c>
      <c r="S153" s="11">
        <f t="shared" si="66"/>
        <v>29.216034604233947</v>
      </c>
      <c r="T153" s="11">
        <f t="shared" si="67"/>
        <v>29.216034604233947</v>
      </c>
      <c r="U153" s="11">
        <f t="shared" si="68"/>
        <v>29.216034604233947</v>
      </c>
      <c r="V153" s="11">
        <f t="shared" si="69"/>
        <v>29.216034604233947</v>
      </c>
      <c r="W153" s="11">
        <f t="shared" si="70"/>
        <v>29.216034604233947</v>
      </c>
      <c r="X153" s="11"/>
      <c r="AB153" s="1" t="s">
        <v>96</v>
      </c>
      <c r="AE153" s="1">
        <v>1</v>
      </c>
      <c r="AF153" s="24">
        <v>15.799999999999999</v>
      </c>
      <c r="AG153" s="24">
        <v>17.399999999999999</v>
      </c>
      <c r="AH153" s="24">
        <v>17.399999999999999</v>
      </c>
      <c r="AI153" s="24">
        <v>17.399999999999999</v>
      </c>
      <c r="AJ153" s="24">
        <v>17.399999999999999</v>
      </c>
      <c r="AK153" s="24">
        <v>17.399999999999999</v>
      </c>
      <c r="AL153" s="24">
        <v>17.399999999999999</v>
      </c>
      <c r="AM153" s="24">
        <v>17.399999999999999</v>
      </c>
      <c r="AP153" s="1" t="s">
        <v>560</v>
      </c>
      <c r="AQ153" s="1" t="s">
        <v>561</v>
      </c>
      <c r="AR153" s="1" t="s">
        <v>909</v>
      </c>
      <c r="AS153" s="1">
        <v>2</v>
      </c>
      <c r="AT153" s="24">
        <v>147.50626652772795</v>
      </c>
      <c r="AU153" s="24">
        <v>148.09239317260156</v>
      </c>
      <c r="AV153" s="24">
        <v>148.68145045069954</v>
      </c>
      <c r="AW153" s="24">
        <v>149.27345301518804</v>
      </c>
      <c r="AX153" s="24">
        <v>149.86841559249896</v>
      </c>
      <c r="AY153" s="24">
        <v>150.46635298269646</v>
      </c>
      <c r="AZ153" s="24">
        <v>151.0672800598449</v>
      </c>
      <c r="BA153" s="24">
        <v>151.67121177237914</v>
      </c>
      <c r="BT153" s="1" t="s">
        <v>453</v>
      </c>
    </row>
    <row r="154" spans="1:72" x14ac:dyDescent="0.2">
      <c r="A154" s="74" t="s">
        <v>297</v>
      </c>
      <c r="B154" s="76"/>
      <c r="C154" s="73">
        <f t="shared" si="71"/>
        <v>29</v>
      </c>
      <c r="D154" s="73">
        <f t="shared" si="72"/>
        <v>29</v>
      </c>
      <c r="E154" s="73">
        <f t="shared" si="73"/>
        <v>29</v>
      </c>
      <c r="F154" s="73">
        <f t="shared" si="74"/>
        <v>29</v>
      </c>
      <c r="G154" s="73">
        <f t="shared" si="75"/>
        <v>29</v>
      </c>
      <c r="H154" s="73">
        <f t="shared" si="76"/>
        <v>29</v>
      </c>
      <c r="I154" s="73">
        <f t="shared" si="77"/>
        <v>29</v>
      </c>
      <c r="J154" s="73">
        <f t="shared" si="78"/>
        <v>29</v>
      </c>
      <c r="L154" s="58" t="str">
        <f t="shared" si="79"/>
        <v>ok</v>
      </c>
      <c r="M154" s="1"/>
      <c r="N154" s="46" t="s">
        <v>297</v>
      </c>
      <c r="O154" s="12"/>
      <c r="P154" s="11">
        <f t="shared" si="63"/>
        <v>29.216034604233947</v>
      </c>
      <c r="Q154" s="11">
        <f t="shared" si="64"/>
        <v>29.216034604233947</v>
      </c>
      <c r="R154" s="11">
        <f t="shared" si="65"/>
        <v>29.216034604233947</v>
      </c>
      <c r="S154" s="11">
        <f t="shared" si="66"/>
        <v>29.216034604233947</v>
      </c>
      <c r="T154" s="11">
        <f t="shared" si="67"/>
        <v>29.216034604233947</v>
      </c>
      <c r="U154" s="11">
        <f t="shared" si="68"/>
        <v>29.216034604233947</v>
      </c>
      <c r="V154" s="11">
        <f t="shared" si="69"/>
        <v>29.216034604233947</v>
      </c>
      <c r="W154" s="11">
        <f t="shared" si="70"/>
        <v>29.216034604233947</v>
      </c>
      <c r="X154" s="11"/>
      <c r="AB154" s="1" t="s">
        <v>586</v>
      </c>
      <c r="AE154" s="1">
        <v>1</v>
      </c>
      <c r="AF154" s="24">
        <v>-2.0379156000000029</v>
      </c>
      <c r="AG154" s="24">
        <v>-2.029763937600003</v>
      </c>
      <c r="AH154" s="24">
        <v>-2.0196151179120028</v>
      </c>
      <c r="AI154" s="24">
        <v>-2.0095170423224427</v>
      </c>
      <c r="AJ154" s="24">
        <v>-1.9934409059838631</v>
      </c>
      <c r="AK154" s="24">
        <v>-1.9735064969240246</v>
      </c>
      <c r="AL154" s="24">
        <v>-1.9577184449486325</v>
      </c>
      <c r="AM154" s="24">
        <v>-1.928352668274403</v>
      </c>
      <c r="AP154" s="1" t="s">
        <v>562</v>
      </c>
      <c r="AQ154" s="1" t="s">
        <v>909</v>
      </c>
      <c r="AR154" s="1" t="s">
        <v>909</v>
      </c>
      <c r="AS154" s="1">
        <v>1</v>
      </c>
      <c r="AT154" s="24">
        <v>36.370926947404449</v>
      </c>
      <c r="AU154" s="24">
        <v>36.50109418547143</v>
      </c>
      <c r="AV154" s="24">
        <v>36.63191225972875</v>
      </c>
      <c r="AW154" s="24">
        <v>36.763384424357355</v>
      </c>
      <c r="AX154" s="24">
        <v>36.895513949809093</v>
      </c>
      <c r="AY154" s="24">
        <v>37.028304122888095</v>
      </c>
      <c r="AZ154" s="24">
        <v>37.161758246832498</v>
      </c>
      <c r="BA154" s="24">
        <v>37.295879641396617</v>
      </c>
      <c r="BT154" s="1" t="s">
        <v>452</v>
      </c>
    </row>
    <row r="155" spans="1:72" x14ac:dyDescent="0.2">
      <c r="A155" s="74" t="s">
        <v>428</v>
      </c>
      <c r="B155" s="76"/>
      <c r="C155" s="73">
        <f t="shared" si="71"/>
        <v>87</v>
      </c>
      <c r="D155" s="73">
        <f t="shared" si="72"/>
        <v>93</v>
      </c>
      <c r="E155" s="73">
        <f t="shared" si="73"/>
        <v>89</v>
      </c>
      <c r="F155" s="73">
        <f t="shared" si="74"/>
        <v>87</v>
      </c>
      <c r="G155" s="73">
        <f t="shared" si="75"/>
        <v>87</v>
      </c>
      <c r="H155" s="73">
        <f t="shared" si="76"/>
        <v>87</v>
      </c>
      <c r="I155" s="73">
        <f t="shared" si="77"/>
        <v>87</v>
      </c>
      <c r="J155" s="73">
        <f t="shared" si="78"/>
        <v>87</v>
      </c>
      <c r="L155" s="58" t="str">
        <f t="shared" si="79"/>
        <v>ok</v>
      </c>
      <c r="M155" s="1"/>
      <c r="N155" s="46" t="s">
        <v>428</v>
      </c>
      <c r="O155" s="12"/>
      <c r="P155" s="11">
        <f t="shared" si="63"/>
        <v>87.23307040650036</v>
      </c>
      <c r="Q155" s="11">
        <f t="shared" si="64"/>
        <v>93.295579540955359</v>
      </c>
      <c r="R155" s="11">
        <f t="shared" si="65"/>
        <v>89.464171738892418</v>
      </c>
      <c r="S155" s="11">
        <f t="shared" si="66"/>
        <v>86.827439049013336</v>
      </c>
      <c r="T155" s="11">
        <f t="shared" si="67"/>
        <v>86.830038037104998</v>
      </c>
      <c r="U155" s="11">
        <f t="shared" si="68"/>
        <v>86.832645472935639</v>
      </c>
      <c r="V155" s="11">
        <f t="shared" si="69"/>
        <v>86.835261313880295</v>
      </c>
      <c r="W155" s="11">
        <f t="shared" si="70"/>
        <v>86.837885515849095</v>
      </c>
      <c r="X155" s="11"/>
      <c r="AB155" s="1" t="s">
        <v>245</v>
      </c>
      <c r="AE155" s="1">
        <v>1</v>
      </c>
      <c r="AF155" s="24">
        <v>183.2</v>
      </c>
      <c r="AG155" s="24">
        <v>187.4</v>
      </c>
      <c r="AH155" s="24">
        <v>192.3</v>
      </c>
      <c r="AI155" s="24">
        <v>197.9</v>
      </c>
      <c r="AJ155" s="24">
        <v>203.6</v>
      </c>
      <c r="AK155" s="24">
        <v>209.3</v>
      </c>
      <c r="AL155" s="24">
        <v>214.6</v>
      </c>
      <c r="AM155" s="24">
        <v>219.8</v>
      </c>
      <c r="AP155" s="1" t="s">
        <v>542</v>
      </c>
      <c r="AQ155" s="1" t="s">
        <v>909</v>
      </c>
      <c r="AR155" s="1" t="s">
        <v>909</v>
      </c>
      <c r="AS155" s="1">
        <v>1</v>
      </c>
      <c r="AT155" s="24">
        <v>177.47225322773633</v>
      </c>
      <c r="AU155" s="24">
        <v>178.35768939339795</v>
      </c>
      <c r="AV155" s="24">
        <v>179.24755273988788</v>
      </c>
      <c r="AW155" s="24">
        <v>180.14186540311024</v>
      </c>
      <c r="AX155" s="24">
        <v>181.04064962964875</v>
      </c>
      <c r="AY155" s="24">
        <v>181.94392777731994</v>
      </c>
      <c r="AZ155" s="24">
        <v>182.85172231572949</v>
      </c>
      <c r="BA155" s="24">
        <v>183.76405582683105</v>
      </c>
      <c r="BT155" s="1" t="s">
        <v>346</v>
      </c>
    </row>
    <row r="156" spans="1:72" x14ac:dyDescent="0.2">
      <c r="A156" s="74" t="s">
        <v>495</v>
      </c>
      <c r="B156" s="76"/>
      <c r="C156" s="73">
        <f t="shared" si="71"/>
        <v>269</v>
      </c>
      <c r="D156" s="73">
        <f t="shared" si="72"/>
        <v>270</v>
      </c>
      <c r="E156" s="73">
        <f t="shared" si="73"/>
        <v>271</v>
      </c>
      <c r="F156" s="73">
        <f t="shared" si="74"/>
        <v>274</v>
      </c>
      <c r="G156" s="73">
        <f t="shared" si="75"/>
        <v>277</v>
      </c>
      <c r="H156" s="73">
        <f t="shared" si="76"/>
        <v>280</v>
      </c>
      <c r="I156" s="73">
        <f t="shared" si="77"/>
        <v>284</v>
      </c>
      <c r="J156" s="73">
        <f t="shared" si="78"/>
        <v>287</v>
      </c>
      <c r="L156" s="58" t="str">
        <f t="shared" si="79"/>
        <v>ok</v>
      </c>
      <c r="M156" s="1"/>
      <c r="N156" s="46" t="s">
        <v>495</v>
      </c>
      <c r="O156" s="12"/>
      <c r="P156" s="11">
        <f t="shared" si="63"/>
        <v>269.29073682082714</v>
      </c>
      <c r="Q156" s="11">
        <f t="shared" si="64"/>
        <v>270.22902371780134</v>
      </c>
      <c r="R156" s="11">
        <f t="shared" si="65"/>
        <v>271.33130022726311</v>
      </c>
      <c r="S156" s="11">
        <f t="shared" si="66"/>
        <v>274.33126371472741</v>
      </c>
      <c r="T156" s="11">
        <f t="shared" si="67"/>
        <v>277.16714864317032</v>
      </c>
      <c r="U156" s="11">
        <f t="shared" si="68"/>
        <v>280.23426142522874</v>
      </c>
      <c r="V156" s="11">
        <f t="shared" si="69"/>
        <v>283.64645308135925</v>
      </c>
      <c r="W156" s="11">
        <f t="shared" si="70"/>
        <v>287.44559366147212</v>
      </c>
      <c r="X156" s="11"/>
      <c r="AB156" s="1" t="s">
        <v>543</v>
      </c>
      <c r="AE156" s="1">
        <v>1</v>
      </c>
      <c r="AF156" s="24">
        <v>1.8235229317626214</v>
      </c>
      <c r="AG156" s="24">
        <v>1.8312216308211</v>
      </c>
      <c r="AH156" s="24">
        <v>1.838958823374871</v>
      </c>
      <c r="AI156" s="24">
        <v>1.8467347018914109</v>
      </c>
      <c r="AJ156" s="24">
        <v>1.8545494598005332</v>
      </c>
      <c r="AK156" s="24">
        <v>1.8624032914992017</v>
      </c>
      <c r="AL156" s="24">
        <v>1.8702963923563631</v>
      </c>
      <c r="AM156" s="24">
        <v>1.8782289587178103</v>
      </c>
      <c r="AP156" s="1" t="s">
        <v>542</v>
      </c>
      <c r="AQ156" s="1" t="s">
        <v>909</v>
      </c>
      <c r="AR156" s="1" t="s">
        <v>909</v>
      </c>
      <c r="AS156" s="1">
        <v>1</v>
      </c>
      <c r="AT156" s="24">
        <v>211.31489357601069</v>
      </c>
      <c r="AU156" s="24">
        <v>212.35473283430494</v>
      </c>
      <c r="AV156" s="24">
        <v>213.39977128889066</v>
      </c>
      <c r="AW156" s="24">
        <v>214.45003493574924</v>
      </c>
      <c r="AX156" s="24">
        <v>215.50554990084214</v>
      </c>
      <c r="AY156" s="24">
        <v>216.56634244076056</v>
      </c>
      <c r="AZ156" s="24">
        <v>217.63243894337853</v>
      </c>
      <c r="BA156" s="24">
        <v>218.7038659285096</v>
      </c>
      <c r="BT156" s="1" t="s">
        <v>248</v>
      </c>
    </row>
    <row r="157" spans="1:72" x14ac:dyDescent="0.2">
      <c r="A157" s="74" t="s">
        <v>236</v>
      </c>
      <c r="B157" s="76"/>
      <c r="C157" s="73">
        <f t="shared" si="71"/>
        <v>479</v>
      </c>
      <c r="D157" s="73">
        <f t="shared" si="72"/>
        <v>485</v>
      </c>
      <c r="E157" s="73">
        <f t="shared" si="73"/>
        <v>493</v>
      </c>
      <c r="F157" s="73">
        <f t="shared" si="74"/>
        <v>502</v>
      </c>
      <c r="G157" s="73">
        <f t="shared" si="75"/>
        <v>511</v>
      </c>
      <c r="H157" s="73">
        <f t="shared" si="76"/>
        <v>523</v>
      </c>
      <c r="I157" s="73">
        <f t="shared" si="77"/>
        <v>535</v>
      </c>
      <c r="J157" s="73">
        <f t="shared" si="78"/>
        <v>546</v>
      </c>
      <c r="L157" s="58" t="str">
        <f t="shared" si="79"/>
        <v>ok</v>
      </c>
      <c r="M157" s="1"/>
      <c r="N157" s="46" t="s">
        <v>236</v>
      </c>
      <c r="O157" s="12"/>
      <c r="P157" s="11">
        <f t="shared" si="63"/>
        <v>479.4</v>
      </c>
      <c r="Q157" s="11">
        <f t="shared" si="64"/>
        <v>485.4</v>
      </c>
      <c r="R157" s="11">
        <f t="shared" si="65"/>
        <v>493</v>
      </c>
      <c r="S157" s="11">
        <f t="shared" si="66"/>
        <v>502.1</v>
      </c>
      <c r="T157" s="11">
        <f t="shared" si="67"/>
        <v>511.3</v>
      </c>
      <c r="U157" s="11">
        <f t="shared" si="68"/>
        <v>523.4</v>
      </c>
      <c r="V157" s="11">
        <f t="shared" si="69"/>
        <v>534.70000000000005</v>
      </c>
      <c r="W157" s="11">
        <f t="shared" si="70"/>
        <v>545.70000000000005</v>
      </c>
      <c r="X157" s="11"/>
      <c r="AB157" s="1" t="s">
        <v>543</v>
      </c>
      <c r="AE157" s="1">
        <v>1</v>
      </c>
      <c r="AF157" s="24">
        <v>-77.58187858057596</v>
      </c>
      <c r="AG157" s="24">
        <v>-77.84506655405481</v>
      </c>
      <c r="AH157" s="24">
        <v>-78.109570467401042</v>
      </c>
      <c r="AI157" s="24">
        <v>-78.37539690031403</v>
      </c>
      <c r="AJ157" s="24">
        <v>-78.64255246539156</v>
      </c>
      <c r="AK157" s="24">
        <v>-78.911043808294494</v>
      </c>
      <c r="AL157" s="24">
        <v>-79.180877607911953</v>
      </c>
      <c r="AM157" s="24">
        <v>-79.452060576527472</v>
      </c>
      <c r="AP157" s="1" t="s">
        <v>543</v>
      </c>
      <c r="AQ157" s="1" t="s">
        <v>909</v>
      </c>
      <c r="AR157" s="1" t="s">
        <v>909</v>
      </c>
      <c r="AS157" s="1">
        <v>1</v>
      </c>
      <c r="AT157" s="24">
        <v>-77.58187858057596</v>
      </c>
      <c r="AU157" s="24">
        <v>-77.84506655405481</v>
      </c>
      <c r="AV157" s="24">
        <v>-78.109570467401042</v>
      </c>
      <c r="AW157" s="24">
        <v>-78.37539690031403</v>
      </c>
      <c r="AX157" s="24">
        <v>-78.64255246539156</v>
      </c>
      <c r="AY157" s="24">
        <v>-78.911043808294494</v>
      </c>
      <c r="AZ157" s="24">
        <v>-79.180877607911953</v>
      </c>
      <c r="BA157" s="24">
        <v>-79.452060576527472</v>
      </c>
      <c r="BT157" s="1" t="s">
        <v>228</v>
      </c>
    </row>
    <row r="158" spans="1:72" x14ac:dyDescent="0.2">
      <c r="A158" s="74" t="s">
        <v>721</v>
      </c>
      <c r="B158" s="76"/>
      <c r="C158" s="73">
        <f t="shared" si="71"/>
        <v>0</v>
      </c>
      <c r="D158" s="73">
        <f t="shared" si="72"/>
        <v>0</v>
      </c>
      <c r="E158" s="73">
        <f t="shared" si="73"/>
        <v>0</v>
      </c>
      <c r="F158" s="73">
        <f t="shared" si="74"/>
        <v>0</v>
      </c>
      <c r="G158" s="73">
        <f t="shared" si="75"/>
        <v>0</v>
      </c>
      <c r="H158" s="73">
        <f t="shared" si="76"/>
        <v>0</v>
      </c>
      <c r="I158" s="73">
        <f t="shared" si="77"/>
        <v>0</v>
      </c>
      <c r="J158" s="73">
        <f t="shared" si="78"/>
        <v>0</v>
      </c>
      <c r="L158" s="58" t="str">
        <f t="shared" si="79"/>
        <v>ok</v>
      </c>
      <c r="M158" s="1"/>
      <c r="N158" s="46" t="s">
        <v>721</v>
      </c>
      <c r="O158" s="12"/>
      <c r="P158" s="11">
        <f t="shared" si="63"/>
        <v>0</v>
      </c>
      <c r="Q158" s="11">
        <f t="shared" si="64"/>
        <v>0</v>
      </c>
      <c r="R158" s="11">
        <f t="shared" si="65"/>
        <v>0</v>
      </c>
      <c r="S158" s="11">
        <f t="shared" si="66"/>
        <v>0</v>
      </c>
      <c r="T158" s="11">
        <f t="shared" si="67"/>
        <v>0</v>
      </c>
      <c r="U158" s="11">
        <f t="shared" si="68"/>
        <v>0</v>
      </c>
      <c r="V158" s="11">
        <f t="shared" si="69"/>
        <v>0</v>
      </c>
      <c r="W158" s="11">
        <f t="shared" si="70"/>
        <v>0</v>
      </c>
      <c r="X158" s="11"/>
      <c r="AB158" s="1" t="s">
        <v>314</v>
      </c>
      <c r="AE158" s="1">
        <v>2</v>
      </c>
      <c r="AF158" s="24">
        <v>4.343763902264735</v>
      </c>
      <c r="AG158" s="24">
        <v>-8.0026077773609927</v>
      </c>
      <c r="AH158" s="24">
        <v>-11.068951952825458</v>
      </c>
      <c r="AI158" s="24">
        <v>-11.068951952825458</v>
      </c>
      <c r="AJ158" s="24">
        <v>-11.068951952825458</v>
      </c>
      <c r="AK158" s="24">
        <v>-11.068951952825458</v>
      </c>
      <c r="AL158" s="24">
        <v>-11.068951952825458</v>
      </c>
      <c r="AM158" s="24">
        <v>-11.068951952825458</v>
      </c>
      <c r="AP158" s="1" t="s">
        <v>264</v>
      </c>
      <c r="AQ158" s="1" t="s">
        <v>909</v>
      </c>
      <c r="AR158" s="1" t="s">
        <v>909</v>
      </c>
      <c r="AS158" s="1">
        <v>1</v>
      </c>
      <c r="AT158" s="24">
        <v>79.880615455425698</v>
      </c>
      <c r="AU158" s="24">
        <v>80.271792237084213</v>
      </c>
      <c r="AV158" s="24">
        <v>80.664924902651038</v>
      </c>
      <c r="AW158" s="24">
        <v>81.060023231545671</v>
      </c>
      <c r="AX158" s="24">
        <v>81.457097052084805</v>
      </c>
      <c r="AY158" s="24">
        <v>81.856156241726637</v>
      </c>
      <c r="AZ158" s="24">
        <v>82.257210727316675</v>
      </c>
      <c r="BA158" s="24">
        <v>82.660270485334621</v>
      </c>
      <c r="BT158" s="1" t="s">
        <v>660</v>
      </c>
    </row>
    <row r="159" spans="1:72" x14ac:dyDescent="0.2">
      <c r="A159" s="74" t="s">
        <v>722</v>
      </c>
      <c r="B159" s="76"/>
      <c r="C159" s="73">
        <f t="shared" si="71"/>
        <v>0</v>
      </c>
      <c r="D159" s="73">
        <f t="shared" si="72"/>
        <v>0</v>
      </c>
      <c r="E159" s="73">
        <f t="shared" si="73"/>
        <v>0</v>
      </c>
      <c r="F159" s="73">
        <f t="shared" si="74"/>
        <v>0</v>
      </c>
      <c r="G159" s="73">
        <f t="shared" si="75"/>
        <v>0</v>
      </c>
      <c r="H159" s="73">
        <f t="shared" si="76"/>
        <v>0</v>
      </c>
      <c r="I159" s="73">
        <f t="shared" si="77"/>
        <v>0</v>
      </c>
      <c r="J159" s="73">
        <f t="shared" si="78"/>
        <v>0</v>
      </c>
      <c r="L159" s="58" t="str">
        <f t="shared" si="79"/>
        <v>ok</v>
      </c>
      <c r="M159" s="1"/>
      <c r="N159" s="46" t="s">
        <v>722</v>
      </c>
      <c r="O159" s="12"/>
      <c r="P159" s="11">
        <f t="shared" si="63"/>
        <v>0</v>
      </c>
      <c r="Q159" s="11">
        <f t="shared" si="64"/>
        <v>0</v>
      </c>
      <c r="R159" s="11">
        <f t="shared" si="65"/>
        <v>0</v>
      </c>
      <c r="S159" s="11">
        <f t="shared" si="66"/>
        <v>0</v>
      </c>
      <c r="T159" s="11">
        <f t="shared" si="67"/>
        <v>0</v>
      </c>
      <c r="U159" s="11">
        <f t="shared" si="68"/>
        <v>0</v>
      </c>
      <c r="V159" s="11">
        <f t="shared" si="69"/>
        <v>0</v>
      </c>
      <c r="W159" s="11">
        <f t="shared" si="70"/>
        <v>0</v>
      </c>
      <c r="X159" s="11"/>
      <c r="AB159" s="1" t="s">
        <v>315</v>
      </c>
      <c r="AE159" s="1">
        <v>2</v>
      </c>
      <c r="AF159" s="24">
        <v>4.343763902264735</v>
      </c>
      <c r="AG159" s="24">
        <v>-8.0026077773609927</v>
      </c>
      <c r="AH159" s="24">
        <v>-11.068951952825458</v>
      </c>
      <c r="AI159" s="24">
        <v>-11.068951952825458</v>
      </c>
      <c r="AJ159" s="24">
        <v>-11.068951952825458</v>
      </c>
      <c r="AK159" s="24">
        <v>-11.068951952825458</v>
      </c>
      <c r="AL159" s="24">
        <v>-11.068951952825458</v>
      </c>
      <c r="AM159" s="24">
        <v>-11.068951952825458</v>
      </c>
      <c r="AP159" s="1" t="s">
        <v>264</v>
      </c>
      <c r="AQ159" s="1" t="s">
        <v>909</v>
      </c>
      <c r="AR159" s="1" t="s">
        <v>909</v>
      </c>
      <c r="AS159" s="1">
        <v>1</v>
      </c>
      <c r="AT159" s="24">
        <v>-31.948498909346259</v>
      </c>
      <c r="AU159" s="24">
        <v>-32.085457002580959</v>
      </c>
      <c r="AV159" s="24">
        <v>-32.223099886281844</v>
      </c>
      <c r="AW159" s="24">
        <v>-32.361430984401224</v>
      </c>
      <c r="AX159" s="24">
        <v>-32.500453738011196</v>
      </c>
      <c r="AY159" s="24">
        <v>-32.64017160538922</v>
      </c>
      <c r="AZ159" s="24">
        <v>-32.780588062104144</v>
      </c>
      <c r="BA159" s="24">
        <v>-32.921706601102635</v>
      </c>
      <c r="BT159" s="1" t="s">
        <v>267</v>
      </c>
    </row>
    <row r="160" spans="1:72" x14ac:dyDescent="0.2">
      <c r="A160" s="74" t="s">
        <v>720</v>
      </c>
      <c r="B160" s="76"/>
      <c r="C160" s="73">
        <f t="shared" si="71"/>
        <v>0</v>
      </c>
      <c r="D160" s="73">
        <f t="shared" si="72"/>
        <v>0</v>
      </c>
      <c r="E160" s="73">
        <f t="shared" si="73"/>
        <v>0</v>
      </c>
      <c r="F160" s="73">
        <f t="shared" si="74"/>
        <v>0</v>
      </c>
      <c r="G160" s="73">
        <f t="shared" si="75"/>
        <v>0</v>
      </c>
      <c r="H160" s="73">
        <f t="shared" si="76"/>
        <v>0</v>
      </c>
      <c r="I160" s="73">
        <f t="shared" si="77"/>
        <v>0</v>
      </c>
      <c r="J160" s="73">
        <f t="shared" si="78"/>
        <v>0</v>
      </c>
      <c r="L160" s="58" t="str">
        <f t="shared" si="79"/>
        <v>ok</v>
      </c>
      <c r="M160" s="1"/>
      <c r="N160" s="46" t="s">
        <v>720</v>
      </c>
      <c r="O160" s="12"/>
      <c r="P160" s="11">
        <f t="shared" si="63"/>
        <v>0</v>
      </c>
      <c r="Q160" s="11">
        <f t="shared" si="64"/>
        <v>0</v>
      </c>
      <c r="R160" s="11">
        <f t="shared" si="65"/>
        <v>0</v>
      </c>
      <c r="S160" s="11">
        <f t="shared" si="66"/>
        <v>0</v>
      </c>
      <c r="T160" s="11">
        <f t="shared" si="67"/>
        <v>0</v>
      </c>
      <c r="U160" s="11">
        <f t="shared" si="68"/>
        <v>0</v>
      </c>
      <c r="V160" s="11">
        <f t="shared" si="69"/>
        <v>0</v>
      </c>
      <c r="W160" s="11">
        <f t="shared" si="70"/>
        <v>0</v>
      </c>
      <c r="X160" s="11"/>
      <c r="AB160" s="1" t="s">
        <v>316</v>
      </c>
      <c r="AE160" s="1">
        <v>2</v>
      </c>
      <c r="AF160" s="24">
        <v>38.362334733817967</v>
      </c>
      <c r="AG160" s="24">
        <v>38.362334733817967</v>
      </c>
      <c r="AH160" s="24">
        <v>38.362334733817967</v>
      </c>
      <c r="AI160" s="24">
        <v>38.362334733817967</v>
      </c>
      <c r="AJ160" s="24">
        <v>38.362334733817967</v>
      </c>
      <c r="AK160" s="24">
        <v>38.362334733817967</v>
      </c>
      <c r="AL160" s="24">
        <v>38.362334733817967</v>
      </c>
      <c r="AM160" s="24">
        <v>38.362334733817967</v>
      </c>
      <c r="AP160" s="1" t="s">
        <v>265</v>
      </c>
      <c r="AQ160" s="1" t="s">
        <v>681</v>
      </c>
      <c r="AR160" s="1" t="s">
        <v>682</v>
      </c>
      <c r="AS160" s="1">
        <v>3</v>
      </c>
      <c r="AT160" s="24">
        <v>0</v>
      </c>
      <c r="AU160" s="24">
        <v>0</v>
      </c>
      <c r="AV160" s="24">
        <v>0</v>
      </c>
      <c r="AW160" s="24">
        <v>0</v>
      </c>
      <c r="AX160" s="24">
        <v>0</v>
      </c>
      <c r="AY160" s="24">
        <v>0</v>
      </c>
      <c r="AZ160" s="24">
        <v>0</v>
      </c>
      <c r="BA160" s="24">
        <v>0</v>
      </c>
      <c r="BT160" s="1" t="s">
        <v>348</v>
      </c>
    </row>
    <row r="161" spans="1:72" x14ac:dyDescent="0.2">
      <c r="A161" s="74" t="s">
        <v>450</v>
      </c>
      <c r="B161" s="76"/>
      <c r="C161" s="73">
        <f t="shared" si="71"/>
        <v>389</v>
      </c>
      <c r="D161" s="73">
        <f t="shared" si="72"/>
        <v>297</v>
      </c>
      <c r="E161" s="73">
        <f t="shared" si="73"/>
        <v>312</v>
      </c>
      <c r="F161" s="73">
        <f t="shared" si="74"/>
        <v>321</v>
      </c>
      <c r="G161" s="73">
        <f t="shared" si="75"/>
        <v>315</v>
      </c>
      <c r="H161" s="73">
        <f t="shared" si="76"/>
        <v>323</v>
      </c>
      <c r="I161" s="73">
        <f t="shared" si="77"/>
        <v>332</v>
      </c>
      <c r="J161" s="73">
        <f t="shared" si="78"/>
        <v>340</v>
      </c>
      <c r="L161" s="58" t="str">
        <f t="shared" si="79"/>
        <v>ok</v>
      </c>
      <c r="M161" s="1"/>
      <c r="N161" s="90" t="s">
        <v>450</v>
      </c>
      <c r="O161" s="12"/>
      <c r="P161" s="11">
        <f t="shared" si="63"/>
        <v>389.25381388043041</v>
      </c>
      <c r="Q161" s="11">
        <f t="shared" si="64"/>
        <v>297.01236417684356</v>
      </c>
      <c r="R161" s="11">
        <f t="shared" si="65"/>
        <v>311.54738295329196</v>
      </c>
      <c r="S161" s="11">
        <f t="shared" si="66"/>
        <v>321.22184955734525</v>
      </c>
      <c r="T161" s="11">
        <f t="shared" si="67"/>
        <v>314.7389535158166</v>
      </c>
      <c r="U161" s="11">
        <f t="shared" si="68"/>
        <v>323.26456492000995</v>
      </c>
      <c r="V161" s="11">
        <f t="shared" si="69"/>
        <v>331.50316583228306</v>
      </c>
      <c r="W161" s="11">
        <f t="shared" si="70"/>
        <v>339.71783976938309</v>
      </c>
      <c r="X161" s="11"/>
      <c r="AB161" s="1" t="s">
        <v>317</v>
      </c>
      <c r="AE161" s="1">
        <v>2</v>
      </c>
      <c r="AF161" s="24">
        <v>38.362334733817967</v>
      </c>
      <c r="AG161" s="24">
        <v>38.362334733817967</v>
      </c>
      <c r="AH161" s="24">
        <v>38.362334733817967</v>
      </c>
      <c r="AI161" s="24">
        <v>38.362334733817967</v>
      </c>
      <c r="AJ161" s="24">
        <v>38.362334733817967</v>
      </c>
      <c r="AK161" s="24">
        <v>38.362334733817967</v>
      </c>
      <c r="AL161" s="24">
        <v>38.362334733817967</v>
      </c>
      <c r="AM161" s="24">
        <v>38.362334733817967</v>
      </c>
      <c r="AP161" s="1" t="s">
        <v>266</v>
      </c>
      <c r="AQ161" s="1" t="s">
        <v>909</v>
      </c>
      <c r="AR161" s="1" t="s">
        <v>909</v>
      </c>
      <c r="AS161" s="1">
        <v>1</v>
      </c>
      <c r="AT161" s="24">
        <v>-63.613155848712282</v>
      </c>
      <c r="AU161" s="24">
        <v>-63.847477476668125</v>
      </c>
      <c r="AV161" s="24">
        <v>-64.082970712763753</v>
      </c>
      <c r="AW161" s="24">
        <v>-64.319641415039868</v>
      </c>
      <c r="AX161" s="24">
        <v>-64.557495470827348</v>
      </c>
      <c r="AY161" s="24">
        <v>-64.796538796893756</v>
      </c>
      <c r="AZ161" s="24">
        <v>-65.0367773395905</v>
      </c>
      <c r="BA161" s="24">
        <v>-65.27821707500074</v>
      </c>
      <c r="BT161" s="1" t="s">
        <v>268</v>
      </c>
    </row>
    <row r="162" spans="1:72" x14ac:dyDescent="0.2">
      <c r="A162" s="74" t="s">
        <v>959</v>
      </c>
      <c r="B162" s="76"/>
      <c r="C162" s="73">
        <f t="shared" si="71"/>
        <v>389</v>
      </c>
      <c r="D162" s="73">
        <f t="shared" si="72"/>
        <v>297</v>
      </c>
      <c r="E162" s="73">
        <f t="shared" si="73"/>
        <v>312</v>
      </c>
      <c r="F162" s="73">
        <f t="shared" si="74"/>
        <v>321</v>
      </c>
      <c r="G162" s="73">
        <f t="shared" si="75"/>
        <v>315</v>
      </c>
      <c r="H162" s="73">
        <f t="shared" si="76"/>
        <v>323</v>
      </c>
      <c r="I162" s="73">
        <f t="shared" si="77"/>
        <v>332</v>
      </c>
      <c r="J162" s="73">
        <f t="shared" si="78"/>
        <v>340</v>
      </c>
      <c r="L162" s="58" t="str">
        <f t="shared" si="79"/>
        <v>ok</v>
      </c>
      <c r="M162" s="1"/>
      <c r="N162" s="90" t="s">
        <v>959</v>
      </c>
      <c r="O162" s="12"/>
      <c r="P162" s="11">
        <f t="shared" si="63"/>
        <v>389.25381388043041</v>
      </c>
      <c r="Q162" s="11">
        <f t="shared" si="64"/>
        <v>297.01236417684356</v>
      </c>
      <c r="R162" s="11">
        <f t="shared" si="65"/>
        <v>311.54738295329196</v>
      </c>
      <c r="S162" s="11">
        <f t="shared" si="66"/>
        <v>321.22184955734525</v>
      </c>
      <c r="T162" s="11">
        <f t="shared" si="67"/>
        <v>314.7389535158166</v>
      </c>
      <c r="U162" s="11">
        <f t="shared" si="68"/>
        <v>323.26456492000995</v>
      </c>
      <c r="V162" s="11">
        <f t="shared" si="69"/>
        <v>331.50316583228306</v>
      </c>
      <c r="W162" s="11">
        <f t="shared" si="70"/>
        <v>339.71783976938309</v>
      </c>
      <c r="X162" s="11"/>
      <c r="AB162" s="1" t="s">
        <v>589</v>
      </c>
      <c r="AE162" s="1">
        <v>1</v>
      </c>
      <c r="AF162" s="24">
        <v>1.0336985999999999</v>
      </c>
      <c r="AG162" s="24">
        <v>1.0295638055999998</v>
      </c>
      <c r="AH162" s="24">
        <v>1.0244159865719997</v>
      </c>
      <c r="AI162" s="24">
        <v>1.0192939066391398</v>
      </c>
      <c r="AJ162" s="24">
        <v>1.0111395553860267</v>
      </c>
      <c r="AK162" s="24">
        <v>1.0010281598321664</v>
      </c>
      <c r="AL162" s="24">
        <v>0.99301993455350912</v>
      </c>
      <c r="AM162" s="24">
        <v>0.97812463553520645</v>
      </c>
      <c r="AP162" s="1" t="s">
        <v>267</v>
      </c>
      <c r="AQ162" s="1" t="s">
        <v>909</v>
      </c>
      <c r="AR162" s="1" t="s">
        <v>909</v>
      </c>
      <c r="AS162" s="1">
        <v>1</v>
      </c>
      <c r="AT162" s="24">
        <v>57.960855739493809</v>
      </c>
      <c r="AU162" s="24">
        <v>58.188013559151237</v>
      </c>
      <c r="AV162" s="24">
        <v>58.416307167906957</v>
      </c>
      <c r="AW162" s="24">
        <v>58.64574224470644</v>
      </c>
      <c r="AX162" s="24">
        <v>58.87632449688995</v>
      </c>
      <c r="AY162" s="24">
        <v>59.108059660334348</v>
      </c>
      <c r="AZ162" s="24">
        <v>59.34095349959599</v>
      </c>
      <c r="BA162" s="24">
        <v>59.575011808053922</v>
      </c>
      <c r="BT162" s="1" t="s">
        <v>349</v>
      </c>
    </row>
    <row r="163" spans="1:72" x14ac:dyDescent="0.2">
      <c r="A163" s="74" t="s">
        <v>583</v>
      </c>
      <c r="B163" s="76"/>
      <c r="C163" s="73">
        <f t="shared" si="71"/>
        <v>-1</v>
      </c>
      <c r="D163" s="73">
        <f t="shared" si="72"/>
        <v>-1</v>
      </c>
      <c r="E163" s="73">
        <f t="shared" si="73"/>
        <v>-1</v>
      </c>
      <c r="F163" s="73">
        <f t="shared" si="74"/>
        <v>-1</v>
      </c>
      <c r="G163" s="73">
        <f t="shared" si="75"/>
        <v>0</v>
      </c>
      <c r="H163" s="73">
        <f t="shared" si="76"/>
        <v>0</v>
      </c>
      <c r="I163" s="73">
        <f t="shared" si="77"/>
        <v>0</v>
      </c>
      <c r="J163" s="73">
        <f t="shared" si="78"/>
        <v>0</v>
      </c>
      <c r="L163" s="58" t="str">
        <f t="shared" si="79"/>
        <v>ok</v>
      </c>
      <c r="M163" s="1"/>
      <c r="N163" s="46" t="s">
        <v>583</v>
      </c>
      <c r="O163" s="12"/>
      <c r="P163" s="11">
        <f t="shared" si="63"/>
        <v>-0.51040020000000197</v>
      </c>
      <c r="Q163" s="11">
        <f t="shared" si="64"/>
        <v>-0.50835859920000193</v>
      </c>
      <c r="R163" s="11">
        <f t="shared" si="65"/>
        <v>-0.50581680620400193</v>
      </c>
      <c r="S163" s="11">
        <f t="shared" si="66"/>
        <v>-0.5032877221729819</v>
      </c>
      <c r="T163" s="11">
        <f t="shared" si="67"/>
        <v>-0.49926142039559807</v>
      </c>
      <c r="U163" s="11">
        <f t="shared" si="68"/>
        <v>-0.4942688061916421</v>
      </c>
      <c r="V163" s="11">
        <f t="shared" si="69"/>
        <v>-0.49031465574210897</v>
      </c>
      <c r="W163" s="11">
        <f t="shared" si="70"/>
        <v>-0.48295993590597736</v>
      </c>
      <c r="X163" s="11"/>
      <c r="AB163" s="1" t="s">
        <v>587</v>
      </c>
      <c r="AE163" s="1">
        <v>2</v>
      </c>
      <c r="AF163" s="24">
        <v>18.638820300000003</v>
      </c>
      <c r="AG163" s="24">
        <v>20.14</v>
      </c>
      <c r="AH163" s="24">
        <v>21.64</v>
      </c>
      <c r="AI163" s="24">
        <v>23.14</v>
      </c>
      <c r="AJ163" s="24">
        <v>24.64</v>
      </c>
      <c r="AK163" s="24">
        <v>24.64</v>
      </c>
      <c r="AL163" s="24">
        <v>24.64</v>
      </c>
      <c r="AM163" s="24">
        <v>24.64</v>
      </c>
      <c r="AP163" s="1" t="s">
        <v>268</v>
      </c>
      <c r="AQ163" s="1" t="s">
        <v>909</v>
      </c>
      <c r="AR163" s="1" t="s">
        <v>909</v>
      </c>
      <c r="AS163" s="1">
        <v>1</v>
      </c>
      <c r="AT163" s="24">
        <v>76.595191202031032</v>
      </c>
      <c r="AU163" s="24">
        <v>76.978167158041174</v>
      </c>
      <c r="AV163" s="24">
        <v>77.363057993831376</v>
      </c>
      <c r="AW163" s="24">
        <v>77.74987328380054</v>
      </c>
      <c r="AX163" s="24">
        <v>78.138622650219517</v>
      </c>
      <c r="AY163" s="24">
        <v>78.529315763470606</v>
      </c>
      <c r="AZ163" s="24">
        <v>78.921962342287955</v>
      </c>
      <c r="BA163" s="24">
        <v>79.316572153999388</v>
      </c>
      <c r="BT163" s="1" t="s">
        <v>506</v>
      </c>
    </row>
    <row r="164" spans="1:72" x14ac:dyDescent="0.2">
      <c r="A164" s="77" t="s">
        <v>220</v>
      </c>
      <c r="B164" s="76"/>
      <c r="C164" s="73">
        <f t="shared" si="71"/>
        <v>0</v>
      </c>
      <c r="D164" s="73">
        <f t="shared" si="72"/>
        <v>0</v>
      </c>
      <c r="E164" s="73">
        <f t="shared" si="73"/>
        <v>0</v>
      </c>
      <c r="F164" s="73">
        <f t="shared" si="74"/>
        <v>0</v>
      </c>
      <c r="G164" s="73">
        <f t="shared" si="75"/>
        <v>0</v>
      </c>
      <c r="H164" s="73">
        <f t="shared" si="76"/>
        <v>0</v>
      </c>
      <c r="I164" s="73">
        <f t="shared" si="77"/>
        <v>0</v>
      </c>
      <c r="J164" s="73">
        <f t="shared" si="78"/>
        <v>0</v>
      </c>
      <c r="L164" s="58" t="str">
        <f t="shared" si="79"/>
        <v>ok</v>
      </c>
      <c r="M164" s="1"/>
      <c r="N164" s="49" t="s">
        <v>220</v>
      </c>
      <c r="O164" s="12"/>
      <c r="P164" s="11">
        <f t="shared" si="63"/>
        <v>0</v>
      </c>
      <c r="Q164" s="11">
        <f t="shared" si="64"/>
        <v>0</v>
      </c>
      <c r="R164" s="11">
        <f t="shared" si="65"/>
        <v>0</v>
      </c>
      <c r="S164" s="11">
        <f t="shared" si="66"/>
        <v>0</v>
      </c>
      <c r="T164" s="11">
        <f t="shared" si="67"/>
        <v>0</v>
      </c>
      <c r="U164" s="11">
        <f t="shared" si="68"/>
        <v>0</v>
      </c>
      <c r="V164" s="11">
        <f t="shared" si="69"/>
        <v>0</v>
      </c>
      <c r="W164" s="11">
        <f t="shared" si="70"/>
        <v>0</v>
      </c>
      <c r="X164" s="11"/>
      <c r="AB164" s="1" t="s">
        <v>588</v>
      </c>
      <c r="AE164" s="1">
        <v>2</v>
      </c>
      <c r="AF164" s="24">
        <v>18.638820300000003</v>
      </c>
      <c r="AG164" s="24">
        <v>20.14</v>
      </c>
      <c r="AH164" s="24">
        <v>21.64</v>
      </c>
      <c r="AI164" s="24">
        <v>23.14</v>
      </c>
      <c r="AJ164" s="24">
        <v>24.64</v>
      </c>
      <c r="AK164" s="24">
        <v>24.64</v>
      </c>
      <c r="AL164" s="24">
        <v>24.64</v>
      </c>
      <c r="AM164" s="24">
        <v>24.64</v>
      </c>
      <c r="AP164" s="1" t="s">
        <v>272</v>
      </c>
      <c r="AQ164" s="1" t="s">
        <v>909</v>
      </c>
      <c r="AR164" s="1" t="s">
        <v>909</v>
      </c>
      <c r="AS164" s="1">
        <v>1</v>
      </c>
      <c r="AT164" s="24">
        <v>128.46373646227087</v>
      </c>
      <c r="AU164" s="24">
        <v>129.22730999858391</v>
      </c>
      <c r="AV164" s="24">
        <v>129.99664982661633</v>
      </c>
      <c r="AW164" s="24">
        <v>130.77180426206726</v>
      </c>
      <c r="AX164" s="24">
        <v>131.55282205705643</v>
      </c>
      <c r="AY164" s="24">
        <v>132.33975240425525</v>
      </c>
      <c r="AZ164" s="24">
        <v>133.13264494105707</v>
      </c>
      <c r="BA164" s="24">
        <v>133.93154975378857</v>
      </c>
      <c r="BT164" s="1" t="s">
        <v>350</v>
      </c>
    </row>
    <row r="165" spans="1:72" x14ac:dyDescent="0.2">
      <c r="A165" s="74" t="s">
        <v>676</v>
      </c>
      <c r="B165" s="76"/>
      <c r="C165" s="73">
        <f t="shared" si="71"/>
        <v>13</v>
      </c>
      <c r="D165" s="73">
        <f t="shared" si="72"/>
        <v>13</v>
      </c>
      <c r="E165" s="73">
        <f t="shared" si="73"/>
        <v>13</v>
      </c>
      <c r="F165" s="73">
        <f t="shared" si="74"/>
        <v>13</v>
      </c>
      <c r="G165" s="73">
        <f t="shared" si="75"/>
        <v>13</v>
      </c>
      <c r="H165" s="73">
        <f t="shared" si="76"/>
        <v>13</v>
      </c>
      <c r="I165" s="73">
        <f t="shared" si="77"/>
        <v>13</v>
      </c>
      <c r="J165" s="73">
        <f t="shared" si="78"/>
        <v>13</v>
      </c>
      <c r="L165" s="58" t="str">
        <f t="shared" si="79"/>
        <v>ok</v>
      </c>
      <c r="M165" s="1"/>
      <c r="N165" s="46" t="s">
        <v>676</v>
      </c>
      <c r="O165" s="12"/>
      <c r="P165" s="11">
        <f t="shared" si="63"/>
        <v>13.2418449</v>
      </c>
      <c r="Q165" s="11">
        <f t="shared" si="64"/>
        <v>13.1888775204</v>
      </c>
      <c r="R165" s="11">
        <f t="shared" si="65"/>
        <v>13.122933132798</v>
      </c>
      <c r="S165" s="11">
        <f t="shared" si="66"/>
        <v>13.05731846713401</v>
      </c>
      <c r="T165" s="11">
        <f t="shared" si="67"/>
        <v>12.952859919396937</v>
      </c>
      <c r="U165" s="11">
        <f t="shared" si="68"/>
        <v>12.823331320202968</v>
      </c>
      <c r="V165" s="11">
        <f t="shared" si="69"/>
        <v>12.720744669641343</v>
      </c>
      <c r="W165" s="11">
        <f t="shared" si="70"/>
        <v>12.529933499596723</v>
      </c>
      <c r="X165" s="11"/>
      <c r="AB165" s="1" t="s">
        <v>592</v>
      </c>
      <c r="AE165" s="1">
        <v>1</v>
      </c>
      <c r="AF165" s="24">
        <v>5.2035024000000023</v>
      </c>
      <c r="AG165" s="24">
        <v>5.1826883904000018</v>
      </c>
      <c r="AH165" s="24">
        <v>5.1567749484480014</v>
      </c>
      <c r="AI165" s="24">
        <v>5.1309910737057614</v>
      </c>
      <c r="AJ165" s="24">
        <v>5.0899431451161155</v>
      </c>
      <c r="AK165" s="24">
        <v>5.0390437136649542</v>
      </c>
      <c r="AL165" s="24">
        <v>4.9987313639556348</v>
      </c>
      <c r="AM165" s="24">
        <v>4.9237503934963005</v>
      </c>
      <c r="AP165" s="1" t="s">
        <v>269</v>
      </c>
      <c r="AQ165" s="1" t="s">
        <v>909</v>
      </c>
      <c r="AR165" s="1" t="s">
        <v>909</v>
      </c>
      <c r="AS165" s="1">
        <v>1</v>
      </c>
      <c r="AT165" s="24">
        <v>116.33287259164055</v>
      </c>
      <c r="AU165" s="24">
        <v>116.68190165654646</v>
      </c>
      <c r="AV165" s="24">
        <v>117.03267586677686</v>
      </c>
      <c r="AW165" s="24">
        <v>117.3852039480584</v>
      </c>
      <c r="AX165" s="24">
        <v>117.73949466974638</v>
      </c>
      <c r="AY165" s="24">
        <v>118.09555684504279</v>
      </c>
      <c r="AZ165" s="24">
        <v>118.45339933121569</v>
      </c>
      <c r="BA165" s="24">
        <v>118.81303102981944</v>
      </c>
      <c r="BT165" s="1" t="s">
        <v>507</v>
      </c>
    </row>
    <row r="166" spans="1:72" x14ac:dyDescent="0.2">
      <c r="A166" s="74" t="s">
        <v>677</v>
      </c>
      <c r="B166" s="76"/>
      <c r="C166" s="73">
        <f t="shared" si="71"/>
        <v>13</v>
      </c>
      <c r="D166" s="73">
        <f t="shared" si="72"/>
        <v>13</v>
      </c>
      <c r="E166" s="73">
        <f t="shared" si="73"/>
        <v>13</v>
      </c>
      <c r="F166" s="73">
        <f t="shared" si="74"/>
        <v>13</v>
      </c>
      <c r="G166" s="73">
        <f t="shared" si="75"/>
        <v>13</v>
      </c>
      <c r="H166" s="73">
        <f t="shared" si="76"/>
        <v>13</v>
      </c>
      <c r="I166" s="73">
        <f t="shared" si="77"/>
        <v>13</v>
      </c>
      <c r="J166" s="73">
        <f t="shared" si="78"/>
        <v>13</v>
      </c>
      <c r="L166" s="58" t="str">
        <f t="shared" si="79"/>
        <v>ok</v>
      </c>
      <c r="M166" s="1"/>
      <c r="N166" s="46" t="s">
        <v>677</v>
      </c>
      <c r="O166" s="12"/>
      <c r="P166" s="11">
        <f t="shared" si="63"/>
        <v>13.2418449</v>
      </c>
      <c r="Q166" s="11">
        <f t="shared" si="64"/>
        <v>13.1888775204</v>
      </c>
      <c r="R166" s="11">
        <f t="shared" si="65"/>
        <v>13.122933132798</v>
      </c>
      <c r="S166" s="11">
        <f t="shared" si="66"/>
        <v>13.05731846713401</v>
      </c>
      <c r="T166" s="11">
        <f t="shared" si="67"/>
        <v>12.952859919396937</v>
      </c>
      <c r="U166" s="11">
        <f t="shared" si="68"/>
        <v>12.823331320202968</v>
      </c>
      <c r="V166" s="11">
        <f t="shared" si="69"/>
        <v>12.720744669641343</v>
      </c>
      <c r="W166" s="11">
        <f t="shared" si="70"/>
        <v>12.529933499596723</v>
      </c>
      <c r="X166" s="11"/>
      <c r="AB166" s="1" t="s">
        <v>318</v>
      </c>
      <c r="AE166" s="1">
        <v>1</v>
      </c>
      <c r="AF166" s="24">
        <v>17.86696165285062</v>
      </c>
      <c r="AG166" s="24">
        <v>17.86696165285062</v>
      </c>
      <c r="AH166" s="24">
        <v>17.86696165285062</v>
      </c>
      <c r="AI166" s="24">
        <v>17.86696165285062</v>
      </c>
      <c r="AJ166" s="24">
        <v>17.86696165285062</v>
      </c>
      <c r="AK166" s="24">
        <v>17.86696165285062</v>
      </c>
      <c r="AL166" s="24">
        <v>17.86696165285062</v>
      </c>
      <c r="AM166" s="24">
        <v>17.86696165285062</v>
      </c>
      <c r="AP166" s="1" t="s">
        <v>270</v>
      </c>
      <c r="AQ166" s="1" t="s">
        <v>909</v>
      </c>
      <c r="AR166" s="1" t="s">
        <v>909</v>
      </c>
      <c r="AS166" s="1">
        <v>1</v>
      </c>
      <c r="AT166" s="24">
        <v>385.50278623107022</v>
      </c>
      <c r="AU166" s="24">
        <v>387.2365416143885</v>
      </c>
      <c r="AV166" s="24">
        <v>388.97896577462325</v>
      </c>
      <c r="AW166" s="24">
        <v>390.73010205565924</v>
      </c>
      <c r="AX166" s="24">
        <v>392.48999401810039</v>
      </c>
      <c r="AY166" s="24">
        <v>394.2586854403537</v>
      </c>
      <c r="AZ166" s="24">
        <v>396.03622031971832</v>
      </c>
      <c r="BA166" s="24">
        <v>397.82264287347982</v>
      </c>
      <c r="BT166" s="1" t="s">
        <v>410</v>
      </c>
    </row>
    <row r="167" spans="1:72" x14ac:dyDescent="0.2">
      <c r="A167" s="74" t="s">
        <v>711</v>
      </c>
      <c r="B167" s="76"/>
      <c r="C167" s="73">
        <f t="shared" si="71"/>
        <v>0</v>
      </c>
      <c r="D167" s="73">
        <f t="shared" si="72"/>
        <v>0</v>
      </c>
      <c r="E167" s="73">
        <f t="shared" si="73"/>
        <v>0</v>
      </c>
      <c r="F167" s="73">
        <f t="shared" si="74"/>
        <v>0</v>
      </c>
      <c r="G167" s="73">
        <f t="shared" si="75"/>
        <v>0</v>
      </c>
      <c r="H167" s="73">
        <f t="shared" si="76"/>
        <v>0</v>
      </c>
      <c r="I167" s="73">
        <f t="shared" si="77"/>
        <v>0</v>
      </c>
      <c r="J167" s="73">
        <f t="shared" si="78"/>
        <v>0</v>
      </c>
      <c r="L167" s="58" t="str">
        <f t="shared" si="79"/>
        <v>ok</v>
      </c>
      <c r="M167" s="1"/>
      <c r="N167" s="46" t="s">
        <v>711</v>
      </c>
      <c r="O167" s="12"/>
      <c r="P167" s="11">
        <f t="shared" si="63"/>
        <v>0</v>
      </c>
      <c r="Q167" s="11">
        <f t="shared" si="64"/>
        <v>0</v>
      </c>
      <c r="R167" s="11">
        <f t="shared" si="65"/>
        <v>0</v>
      </c>
      <c r="S167" s="11">
        <f t="shared" si="66"/>
        <v>0</v>
      </c>
      <c r="T167" s="11">
        <f t="shared" si="67"/>
        <v>0</v>
      </c>
      <c r="U167" s="11">
        <f t="shared" si="68"/>
        <v>0</v>
      </c>
      <c r="V167" s="11">
        <f t="shared" si="69"/>
        <v>0</v>
      </c>
      <c r="W167" s="11">
        <f t="shared" si="70"/>
        <v>0</v>
      </c>
      <c r="X167" s="11"/>
      <c r="AB167" s="1" t="s">
        <v>318</v>
      </c>
      <c r="AE167" s="1">
        <v>1</v>
      </c>
      <c r="AF167" s="24">
        <v>4.0832765930814379</v>
      </c>
      <c r="AG167" s="24">
        <v>4.0832765930814379</v>
      </c>
      <c r="AH167" s="24">
        <v>4.0832765930814379</v>
      </c>
      <c r="AI167" s="24">
        <v>4.0832765930814379</v>
      </c>
      <c r="AJ167" s="24">
        <v>4.0832765930814379</v>
      </c>
      <c r="AK167" s="24">
        <v>4.0832765930814379</v>
      </c>
      <c r="AL167" s="24">
        <v>4.0832765930814379</v>
      </c>
      <c r="AM167" s="24">
        <v>4.0832765930814379</v>
      </c>
      <c r="AP167" s="1" t="s">
        <v>271</v>
      </c>
      <c r="AQ167" s="1" t="s">
        <v>909</v>
      </c>
      <c r="AR167" s="1" t="s">
        <v>909</v>
      </c>
      <c r="AS167" s="1">
        <v>1</v>
      </c>
      <c r="AT167" s="24">
        <v>48.647036521442189</v>
      </c>
      <c r="AU167" s="24">
        <v>48.890271704049397</v>
      </c>
      <c r="AV167" s="24">
        <v>49.134723062569641</v>
      </c>
      <c r="AW167" s="24">
        <v>49.380396677882487</v>
      </c>
      <c r="AX167" s="24">
        <v>49.627298661271894</v>
      </c>
      <c r="AY167" s="24">
        <v>49.875435154578248</v>
      </c>
      <c r="AZ167" s="24">
        <v>50.124812330351133</v>
      </c>
      <c r="BA167" s="24">
        <v>50.375436392002875</v>
      </c>
      <c r="BT167" s="1" t="s">
        <v>539</v>
      </c>
    </row>
    <row r="168" spans="1:72" x14ac:dyDescent="0.2">
      <c r="A168" s="74" t="s">
        <v>54</v>
      </c>
      <c r="B168" s="76"/>
      <c r="C168" s="73">
        <f t="shared" si="71"/>
        <v>0</v>
      </c>
      <c r="D168" s="73">
        <f t="shared" si="72"/>
        <v>0</v>
      </c>
      <c r="E168" s="73">
        <f t="shared" si="73"/>
        <v>0</v>
      </c>
      <c r="F168" s="73">
        <f t="shared" si="74"/>
        <v>0</v>
      </c>
      <c r="G168" s="73">
        <f t="shared" si="75"/>
        <v>0</v>
      </c>
      <c r="H168" s="73">
        <f t="shared" si="76"/>
        <v>0</v>
      </c>
      <c r="I168" s="73">
        <f t="shared" si="77"/>
        <v>0</v>
      </c>
      <c r="J168" s="73">
        <f t="shared" si="78"/>
        <v>0</v>
      </c>
      <c r="L168" s="58" t="str">
        <f t="shared" si="79"/>
        <v>ok</v>
      </c>
      <c r="M168" s="1"/>
      <c r="N168" s="46" t="s">
        <v>54</v>
      </c>
      <c r="O168" s="12"/>
      <c r="P168" s="11">
        <f t="shared" si="63"/>
        <v>0</v>
      </c>
      <c r="Q168" s="11">
        <f t="shared" si="64"/>
        <v>0</v>
      </c>
      <c r="R168" s="11">
        <f t="shared" si="65"/>
        <v>0</v>
      </c>
      <c r="S168" s="11">
        <f t="shared" si="66"/>
        <v>0</v>
      </c>
      <c r="T168" s="11">
        <f t="shared" si="67"/>
        <v>0</v>
      </c>
      <c r="U168" s="11">
        <f t="shared" si="68"/>
        <v>0</v>
      </c>
      <c r="V168" s="11">
        <f t="shared" si="69"/>
        <v>0</v>
      </c>
      <c r="W168" s="11">
        <f t="shared" si="70"/>
        <v>0</v>
      </c>
      <c r="X168" s="11"/>
      <c r="AB168" s="1" t="s">
        <v>318</v>
      </c>
      <c r="AE168" s="1">
        <v>1</v>
      </c>
      <c r="AF168" s="24">
        <v>12.386999556426241</v>
      </c>
      <c r="AG168" s="24">
        <v>12.386999556426241</v>
      </c>
      <c r="AH168" s="24">
        <v>12.386999556426241</v>
      </c>
      <c r="AI168" s="24">
        <v>12.386999556426241</v>
      </c>
      <c r="AJ168" s="24">
        <v>12.386999556426241</v>
      </c>
      <c r="AK168" s="24">
        <v>12.386999556426241</v>
      </c>
      <c r="AL168" s="24">
        <v>12.386999556426241</v>
      </c>
      <c r="AM168" s="24">
        <v>12.386999556426241</v>
      </c>
      <c r="AP168" s="1" t="s">
        <v>272</v>
      </c>
      <c r="AQ168" s="1" t="s">
        <v>909</v>
      </c>
      <c r="AR168" s="1" t="s">
        <v>909</v>
      </c>
      <c r="AS168" s="1">
        <v>1</v>
      </c>
      <c r="AT168" s="24">
        <v>262.77299059082156</v>
      </c>
      <c r="AU168" s="24">
        <v>264.0431277520812</v>
      </c>
      <c r="AV168" s="24">
        <v>308.95121830218329</v>
      </c>
      <c r="AW168" s="24">
        <v>310.23408858848455</v>
      </c>
      <c r="AX168" s="24">
        <v>311.5233732262173</v>
      </c>
      <c r="AY168" s="24">
        <v>312.81910428713877</v>
      </c>
      <c r="AZ168" s="24">
        <v>314.12131400336477</v>
      </c>
      <c r="BA168" s="24">
        <v>315.43003476817194</v>
      </c>
      <c r="BT168" s="1" t="s">
        <v>352</v>
      </c>
    </row>
    <row r="169" spans="1:72" x14ac:dyDescent="0.2">
      <c r="A169" s="74" t="s">
        <v>55</v>
      </c>
      <c r="B169" s="76"/>
      <c r="C169" s="73">
        <f t="shared" si="71"/>
        <v>0</v>
      </c>
      <c r="D169" s="73">
        <f t="shared" si="72"/>
        <v>0</v>
      </c>
      <c r="E169" s="73">
        <f t="shared" si="73"/>
        <v>0</v>
      </c>
      <c r="F169" s="73">
        <f t="shared" si="74"/>
        <v>0</v>
      </c>
      <c r="G169" s="73">
        <f t="shared" si="75"/>
        <v>0</v>
      </c>
      <c r="H169" s="73">
        <f t="shared" si="76"/>
        <v>0</v>
      </c>
      <c r="I169" s="73">
        <f t="shared" si="77"/>
        <v>0</v>
      </c>
      <c r="J169" s="73">
        <f t="shared" si="78"/>
        <v>0</v>
      </c>
      <c r="L169" s="58" t="str">
        <f t="shared" si="79"/>
        <v>ok</v>
      </c>
      <c r="M169" s="1"/>
      <c r="N169" s="46" t="s">
        <v>55</v>
      </c>
      <c r="O169" s="12"/>
      <c r="P169" s="11">
        <f t="shared" si="63"/>
        <v>0</v>
      </c>
      <c r="Q169" s="11">
        <f t="shared" si="64"/>
        <v>0</v>
      </c>
      <c r="R169" s="11">
        <f t="shared" si="65"/>
        <v>0</v>
      </c>
      <c r="S169" s="11">
        <f t="shared" si="66"/>
        <v>0</v>
      </c>
      <c r="T169" s="11">
        <f t="shared" si="67"/>
        <v>0</v>
      </c>
      <c r="U169" s="11">
        <f t="shared" si="68"/>
        <v>0</v>
      </c>
      <c r="V169" s="11">
        <f t="shared" si="69"/>
        <v>0</v>
      </c>
      <c r="W169" s="11">
        <f t="shared" si="70"/>
        <v>0</v>
      </c>
      <c r="X169" s="11"/>
      <c r="AB169" s="2" t="s">
        <v>319</v>
      </c>
      <c r="AE169" s="1">
        <v>2</v>
      </c>
      <c r="AF169" s="24">
        <v>11.133843908758848</v>
      </c>
      <c r="AG169" s="24">
        <v>11.133843908758848</v>
      </c>
      <c r="AH169" s="24">
        <v>11.133843908758848</v>
      </c>
      <c r="AI169" s="24">
        <v>7.5296097420921821</v>
      </c>
      <c r="AJ169" s="24">
        <v>7.5296097420921821</v>
      </c>
      <c r="AK169" s="24">
        <v>7.5296097420921821</v>
      </c>
      <c r="AL169" s="24">
        <v>7.5296097420921821</v>
      </c>
      <c r="AM169" s="24">
        <v>7.5296097420921821</v>
      </c>
      <c r="AP169" s="1" t="s">
        <v>273</v>
      </c>
      <c r="AQ169" s="1" t="s">
        <v>909</v>
      </c>
      <c r="AR169" s="1" t="s">
        <v>909</v>
      </c>
      <c r="AS169" s="1">
        <v>1</v>
      </c>
      <c r="AT169" s="24">
        <v>45.295349999999992</v>
      </c>
      <c r="AU169" s="24">
        <v>45.521826749999988</v>
      </c>
      <c r="AV169" s="24">
        <v>45.749435883749982</v>
      </c>
      <c r="AW169" s="24">
        <v>45.978183063168736</v>
      </c>
      <c r="AX169" s="24">
        <v>46.208073978484578</v>
      </c>
      <c r="AY169" s="24">
        <v>46.439114348376997</v>
      </c>
      <c r="AZ169" s="24">
        <v>46.671309920118865</v>
      </c>
      <c r="BA169" s="24">
        <v>46.904666469719466</v>
      </c>
      <c r="BT169" s="1" t="s">
        <v>607</v>
      </c>
    </row>
    <row r="170" spans="1:72" x14ac:dyDescent="0.2">
      <c r="A170" s="74" t="s">
        <v>298</v>
      </c>
      <c r="B170" s="76"/>
      <c r="C170" s="73">
        <f t="shared" si="71"/>
        <v>84</v>
      </c>
      <c r="D170" s="73">
        <f t="shared" si="72"/>
        <v>84</v>
      </c>
      <c r="E170" s="73">
        <f t="shared" si="73"/>
        <v>69</v>
      </c>
      <c r="F170" s="73">
        <f t="shared" si="74"/>
        <v>69</v>
      </c>
      <c r="G170" s="73">
        <f t="shared" si="75"/>
        <v>69</v>
      </c>
      <c r="H170" s="73">
        <f t="shared" si="76"/>
        <v>69</v>
      </c>
      <c r="I170" s="73">
        <f t="shared" si="77"/>
        <v>69</v>
      </c>
      <c r="J170" s="73">
        <f t="shared" si="78"/>
        <v>69</v>
      </c>
      <c r="L170" s="58" t="str">
        <f t="shared" si="79"/>
        <v>ok</v>
      </c>
      <c r="M170" s="1"/>
      <c r="N170" s="46" t="s">
        <v>298</v>
      </c>
      <c r="O170" s="12"/>
      <c r="P170" s="11">
        <f t="shared" si="63"/>
        <v>83.582938745063956</v>
      </c>
      <c r="Q170" s="11">
        <f t="shared" si="64"/>
        <v>83.582938745063956</v>
      </c>
      <c r="R170" s="11">
        <f t="shared" si="65"/>
        <v>68.632938745063967</v>
      </c>
      <c r="S170" s="11">
        <f t="shared" si="66"/>
        <v>68.632938745063967</v>
      </c>
      <c r="T170" s="11">
        <f t="shared" si="67"/>
        <v>68.632938745063967</v>
      </c>
      <c r="U170" s="11">
        <f t="shared" si="68"/>
        <v>68.632938745063967</v>
      </c>
      <c r="V170" s="11">
        <f t="shared" si="69"/>
        <v>68.632938745063967</v>
      </c>
      <c r="W170" s="11">
        <f t="shared" si="70"/>
        <v>68.632938745063967</v>
      </c>
      <c r="X170" s="11"/>
      <c r="AB170" s="1" t="s">
        <v>320</v>
      </c>
      <c r="AE170" s="1">
        <v>2</v>
      </c>
      <c r="AF170" s="24">
        <v>11.133843908758848</v>
      </c>
      <c r="AG170" s="24">
        <v>11.133843908758848</v>
      </c>
      <c r="AH170" s="24">
        <v>11.133843908758848</v>
      </c>
      <c r="AI170" s="24">
        <v>7.5296097420921821</v>
      </c>
      <c r="AJ170" s="24">
        <v>7.5296097420921821</v>
      </c>
      <c r="AK170" s="24">
        <v>7.5296097420921821</v>
      </c>
      <c r="AL170" s="24">
        <v>7.5296097420921821</v>
      </c>
      <c r="AM170" s="24">
        <v>7.5296097420921821</v>
      </c>
      <c r="AP170" s="1" t="s">
        <v>274</v>
      </c>
      <c r="AQ170" s="1" t="s">
        <v>909</v>
      </c>
      <c r="AR170" s="1" t="s">
        <v>909</v>
      </c>
      <c r="AS170" s="1">
        <v>1</v>
      </c>
      <c r="AT170" s="24">
        <v>-82.048791251648439</v>
      </c>
      <c r="AU170" s="24">
        <v>-82.189399990201821</v>
      </c>
      <c r="AV170" s="24">
        <v>-82.330711772447984</v>
      </c>
      <c r="AW170" s="24">
        <v>-82.47273011360538</v>
      </c>
      <c r="AX170" s="24">
        <v>-82.61545854646856</v>
      </c>
      <c r="AY170" s="24">
        <v>-82.758900621496039</v>
      </c>
      <c r="AZ170" s="24">
        <v>-82.903059906898676</v>
      </c>
      <c r="BA170" s="24">
        <v>-83.047939988728317</v>
      </c>
      <c r="BT170" s="1" t="s">
        <v>686</v>
      </c>
    </row>
    <row r="171" spans="1:72" x14ac:dyDescent="0.2">
      <c r="A171" s="74" t="s">
        <v>145</v>
      </c>
      <c r="B171" s="76"/>
      <c r="C171" s="73">
        <f t="shared" si="71"/>
        <v>0</v>
      </c>
      <c r="D171" s="73">
        <f t="shared" si="72"/>
        <v>0</v>
      </c>
      <c r="E171" s="73">
        <f t="shared" si="73"/>
        <v>0</v>
      </c>
      <c r="F171" s="73">
        <f t="shared" si="74"/>
        <v>0</v>
      </c>
      <c r="G171" s="73">
        <f t="shared" si="75"/>
        <v>0</v>
      </c>
      <c r="H171" s="73">
        <f t="shared" si="76"/>
        <v>0</v>
      </c>
      <c r="I171" s="73">
        <f t="shared" si="77"/>
        <v>0</v>
      </c>
      <c r="J171" s="73">
        <f t="shared" si="78"/>
        <v>0</v>
      </c>
      <c r="L171" s="58" t="str">
        <f t="shared" si="79"/>
        <v>ok</v>
      </c>
      <c r="M171" s="1"/>
      <c r="N171" s="46" t="s">
        <v>145</v>
      </c>
      <c r="O171" s="12"/>
      <c r="P171" s="11">
        <f t="shared" ref="P171:P188" si="80">SUMIF($AB$11:$AB$598,$N171,AF$11:AF$598)</f>
        <v>0</v>
      </c>
      <c r="Q171" s="11">
        <f t="shared" ref="Q171:Q188" si="81">SUMIF($AB$11:$AB$598,$N171,AG$11:AG$598)</f>
        <v>0</v>
      </c>
      <c r="R171" s="11">
        <f t="shared" ref="R171:R188" si="82">SUMIF($AB$11:$AB$598,$N171,AH$11:AH$598)</f>
        <v>0</v>
      </c>
      <c r="S171" s="11">
        <f t="shared" ref="S171:S188" si="83">SUMIF($AB$11:$AB$598,$N171,AI$11:AI$598)</f>
        <v>0</v>
      </c>
      <c r="T171" s="11">
        <f t="shared" ref="T171:T188" si="84">SUMIF($AB$11:$AB$598,$N171,AJ$11:AJ$598)</f>
        <v>0</v>
      </c>
      <c r="U171" s="11">
        <f t="shared" ref="U171:U188" si="85">SUMIF($AB$11:$AB$598,$N171,AK$11:AK$598)</f>
        <v>0</v>
      </c>
      <c r="V171" s="11">
        <f t="shared" ref="V171:V188" si="86">SUMIF($AB$11:$AB$598,$N171,AL$11:AL$598)</f>
        <v>0</v>
      </c>
      <c r="W171" s="11">
        <f t="shared" ref="W171:W188" si="87">SUMIF($AB$11:$AB$598,$N171,AM$11:AM$598)</f>
        <v>0</v>
      </c>
      <c r="X171" s="11"/>
      <c r="AB171" s="1" t="s">
        <v>321</v>
      </c>
      <c r="AE171" s="1">
        <v>2</v>
      </c>
      <c r="AF171" s="24">
        <v>23.012169809510002</v>
      </c>
      <c r="AG171" s="24">
        <v>23.012169809510002</v>
      </c>
      <c r="AH171" s="24">
        <v>19.998596091561286</v>
      </c>
      <c r="AI171" s="24">
        <v>19.998596091561286</v>
      </c>
      <c r="AJ171" s="24">
        <v>19.998596091561286</v>
      </c>
      <c r="AK171" s="24">
        <v>19.998596091561286</v>
      </c>
      <c r="AL171" s="24">
        <v>19.998596091561286</v>
      </c>
      <c r="AM171" s="24">
        <v>19.998596091561286</v>
      </c>
      <c r="AP171" s="1" t="s">
        <v>275</v>
      </c>
      <c r="AQ171" s="1" t="s">
        <v>909</v>
      </c>
      <c r="AR171" s="1" t="s">
        <v>909</v>
      </c>
      <c r="AS171" s="1">
        <v>1</v>
      </c>
      <c r="AT171" s="24">
        <v>43.84814999999999</v>
      </c>
      <c r="AU171" s="24">
        <v>44.067390749999987</v>
      </c>
      <c r="AV171" s="24">
        <v>44.287727703749994</v>
      </c>
      <c r="AW171" s="24">
        <v>44.509166342268728</v>
      </c>
      <c r="AX171" s="24">
        <v>44.731712173980064</v>
      </c>
      <c r="AY171" s="24">
        <v>44.955370734849957</v>
      </c>
      <c r="AZ171" s="24">
        <v>45.1801475885242</v>
      </c>
      <c r="BA171" s="24">
        <v>45.406048326466809</v>
      </c>
      <c r="BT171" s="1" t="s">
        <v>231</v>
      </c>
    </row>
    <row r="172" spans="1:72" x14ac:dyDescent="0.2">
      <c r="A172" s="74" t="s">
        <v>146</v>
      </c>
      <c r="B172" s="76"/>
      <c r="C172" s="73">
        <f t="shared" si="71"/>
        <v>0</v>
      </c>
      <c r="D172" s="73">
        <f t="shared" si="72"/>
        <v>0</v>
      </c>
      <c r="E172" s="73">
        <f t="shared" si="73"/>
        <v>0</v>
      </c>
      <c r="F172" s="73">
        <f t="shared" si="74"/>
        <v>0</v>
      </c>
      <c r="G172" s="73">
        <f t="shared" si="75"/>
        <v>0</v>
      </c>
      <c r="H172" s="73">
        <f t="shared" si="76"/>
        <v>0</v>
      </c>
      <c r="I172" s="73">
        <f t="shared" si="77"/>
        <v>0</v>
      </c>
      <c r="J172" s="73">
        <f t="shared" si="78"/>
        <v>0</v>
      </c>
      <c r="L172" s="58" t="str">
        <f t="shared" si="79"/>
        <v>ok</v>
      </c>
      <c r="M172" s="1"/>
      <c r="N172" s="46" t="s">
        <v>146</v>
      </c>
      <c r="O172" s="12"/>
      <c r="P172" s="11">
        <f t="shared" si="80"/>
        <v>0</v>
      </c>
      <c r="Q172" s="11">
        <f t="shared" si="81"/>
        <v>0</v>
      </c>
      <c r="R172" s="11">
        <f t="shared" si="82"/>
        <v>0</v>
      </c>
      <c r="S172" s="11">
        <f t="shared" si="83"/>
        <v>0</v>
      </c>
      <c r="T172" s="11">
        <f t="shared" si="84"/>
        <v>0</v>
      </c>
      <c r="U172" s="11">
        <f t="shared" si="85"/>
        <v>0</v>
      </c>
      <c r="V172" s="11">
        <f t="shared" si="86"/>
        <v>0</v>
      </c>
      <c r="W172" s="11">
        <f t="shared" si="87"/>
        <v>0</v>
      </c>
      <c r="X172" s="11"/>
      <c r="AB172" s="1" t="s">
        <v>322</v>
      </c>
      <c r="AE172" s="1">
        <v>2</v>
      </c>
      <c r="AF172" s="24">
        <v>23.012169809510002</v>
      </c>
      <c r="AG172" s="24">
        <v>23.012169809510002</v>
      </c>
      <c r="AH172" s="24">
        <v>19.998596091561286</v>
      </c>
      <c r="AI172" s="24">
        <v>19.998596091561286</v>
      </c>
      <c r="AJ172" s="24">
        <v>19.998596091561286</v>
      </c>
      <c r="AK172" s="24">
        <v>19.998596091561286</v>
      </c>
      <c r="AL172" s="24">
        <v>19.998596091561286</v>
      </c>
      <c r="AM172" s="24">
        <v>19.998596091561286</v>
      </c>
      <c r="AP172" s="1" t="s">
        <v>276</v>
      </c>
      <c r="AQ172" s="1" t="s">
        <v>909</v>
      </c>
      <c r="AR172" s="1" t="s">
        <v>909</v>
      </c>
      <c r="AS172" s="1">
        <v>1</v>
      </c>
      <c r="AT172" s="24">
        <v>122.00848221413136</v>
      </c>
      <c r="AU172" s="24">
        <v>122.59187559106522</v>
      </c>
      <c r="AV172" s="24">
        <v>123.17818593488376</v>
      </c>
      <c r="AW172" s="24">
        <v>123.7674278304214</v>
      </c>
      <c r="AX172" s="24">
        <v>124.35961593543672</v>
      </c>
      <c r="AY172" s="24">
        <v>124.95476498097712</v>
      </c>
      <c r="AZ172" s="24">
        <v>125.55288977174523</v>
      </c>
      <c r="BA172" s="24">
        <v>126.15400518646713</v>
      </c>
      <c r="BT172" s="1" t="s">
        <v>232</v>
      </c>
    </row>
    <row r="173" spans="1:72" x14ac:dyDescent="0.2">
      <c r="A173" s="74" t="s">
        <v>819</v>
      </c>
      <c r="B173" s="76"/>
      <c r="C173" s="73">
        <f t="shared" si="71"/>
        <v>0</v>
      </c>
      <c r="D173" s="73">
        <f t="shared" si="72"/>
        <v>0</v>
      </c>
      <c r="E173" s="73">
        <f t="shared" si="73"/>
        <v>0</v>
      </c>
      <c r="F173" s="73">
        <f t="shared" si="74"/>
        <v>0</v>
      </c>
      <c r="G173" s="73">
        <f t="shared" si="75"/>
        <v>0</v>
      </c>
      <c r="H173" s="73">
        <f t="shared" si="76"/>
        <v>0</v>
      </c>
      <c r="I173" s="73">
        <f t="shared" si="77"/>
        <v>0</v>
      </c>
      <c r="J173" s="73">
        <f t="shared" si="78"/>
        <v>0</v>
      </c>
      <c r="L173" s="58" t="str">
        <f t="shared" si="79"/>
        <v>ok</v>
      </c>
      <c r="M173" s="1"/>
      <c r="N173" s="46" t="s">
        <v>819</v>
      </c>
      <c r="O173" s="12"/>
      <c r="P173" s="11">
        <f t="shared" si="80"/>
        <v>0</v>
      </c>
      <c r="Q173" s="11">
        <f t="shared" si="81"/>
        <v>0</v>
      </c>
      <c r="R173" s="11">
        <f t="shared" si="82"/>
        <v>0</v>
      </c>
      <c r="S173" s="11">
        <f t="shared" si="83"/>
        <v>0</v>
      </c>
      <c r="T173" s="11">
        <f t="shared" si="84"/>
        <v>0</v>
      </c>
      <c r="U173" s="11">
        <f t="shared" si="85"/>
        <v>0</v>
      </c>
      <c r="V173" s="11">
        <f t="shared" si="86"/>
        <v>0</v>
      </c>
      <c r="W173" s="11">
        <f t="shared" si="87"/>
        <v>0</v>
      </c>
      <c r="X173" s="11"/>
      <c r="AB173" s="1" t="s">
        <v>590</v>
      </c>
      <c r="AE173" s="1">
        <v>2</v>
      </c>
      <c r="AF173" s="24">
        <v>6.8572359000000001</v>
      </c>
      <c r="AG173" s="24">
        <v>6.8298069563999997</v>
      </c>
      <c r="AH173" s="24">
        <v>6.795657921618</v>
      </c>
      <c r="AI173" s="24">
        <v>6.7616796320099102</v>
      </c>
      <c r="AJ173" s="24">
        <v>6.7075861949538309</v>
      </c>
      <c r="AK173" s="24">
        <v>6.6405103330042925</v>
      </c>
      <c r="AL173" s="24">
        <v>6.5873862503402583</v>
      </c>
      <c r="AM173" s="24">
        <v>6.4885754565851546</v>
      </c>
      <c r="AP173" s="1" t="s">
        <v>277</v>
      </c>
      <c r="AQ173" s="1" t="s">
        <v>909</v>
      </c>
      <c r="AR173" s="1" t="s">
        <v>909</v>
      </c>
      <c r="AS173" s="1">
        <v>1</v>
      </c>
      <c r="AT173" s="24">
        <v>205.61763396265124</v>
      </c>
      <c r="AU173" s="24">
        <v>206.62740055850995</v>
      </c>
      <c r="AV173" s="24">
        <v>207.64221598734798</v>
      </c>
      <c r="AW173" s="24">
        <v>208.66210549333024</v>
      </c>
      <c r="AX173" s="24">
        <v>209.68709444684234</v>
      </c>
      <c r="AY173" s="24">
        <v>210.71720834512197</v>
      </c>
      <c r="AZ173" s="24">
        <v>211.75247281289307</v>
      </c>
      <c r="BA173" s="24">
        <v>212.79291360300303</v>
      </c>
      <c r="BT173" s="1" t="s">
        <v>255</v>
      </c>
    </row>
    <row r="174" spans="1:72" x14ac:dyDescent="0.2">
      <c r="A174" s="74" t="s">
        <v>818</v>
      </c>
      <c r="B174" s="76"/>
      <c r="C174" s="73">
        <f t="shared" si="71"/>
        <v>0</v>
      </c>
      <c r="D174" s="73">
        <f t="shared" si="72"/>
        <v>0</v>
      </c>
      <c r="E174" s="73">
        <f t="shared" si="73"/>
        <v>0</v>
      </c>
      <c r="F174" s="73">
        <f t="shared" si="74"/>
        <v>0</v>
      </c>
      <c r="G174" s="73">
        <f t="shared" si="75"/>
        <v>0</v>
      </c>
      <c r="H174" s="73">
        <f t="shared" si="76"/>
        <v>0</v>
      </c>
      <c r="I174" s="73">
        <f t="shared" si="77"/>
        <v>0</v>
      </c>
      <c r="J174" s="73">
        <f t="shared" si="78"/>
        <v>0</v>
      </c>
      <c r="L174" s="58" t="str">
        <f t="shared" si="79"/>
        <v>ok</v>
      </c>
      <c r="M174" s="1"/>
      <c r="N174" s="46" t="s">
        <v>818</v>
      </c>
      <c r="O174" s="12"/>
      <c r="P174" s="11">
        <f t="shared" si="80"/>
        <v>0</v>
      </c>
      <c r="Q174" s="11">
        <f t="shared" si="81"/>
        <v>0</v>
      </c>
      <c r="R174" s="11">
        <f t="shared" si="82"/>
        <v>0</v>
      </c>
      <c r="S174" s="11">
        <f t="shared" si="83"/>
        <v>0</v>
      </c>
      <c r="T174" s="11">
        <f t="shared" si="84"/>
        <v>0</v>
      </c>
      <c r="U174" s="11">
        <f t="shared" si="85"/>
        <v>0</v>
      </c>
      <c r="V174" s="11">
        <f t="shared" si="86"/>
        <v>0</v>
      </c>
      <c r="W174" s="11">
        <f t="shared" si="87"/>
        <v>0</v>
      </c>
      <c r="X174" s="11"/>
      <c r="AB174" s="1" t="s">
        <v>591</v>
      </c>
      <c r="AE174" s="1">
        <v>2</v>
      </c>
      <c r="AF174" s="24">
        <v>6.8572359000000001</v>
      </c>
      <c r="AG174" s="24">
        <v>6.8298069563999997</v>
      </c>
      <c r="AH174" s="24">
        <v>6.795657921618</v>
      </c>
      <c r="AI174" s="24">
        <v>6.7616796320099102</v>
      </c>
      <c r="AJ174" s="24">
        <v>6.7075861949538309</v>
      </c>
      <c r="AK174" s="24">
        <v>6.6405103330042925</v>
      </c>
      <c r="AL174" s="24">
        <v>6.5873862503402583</v>
      </c>
      <c r="AM174" s="24">
        <v>6.4885754565851546</v>
      </c>
      <c r="AP174" s="1" t="s">
        <v>277</v>
      </c>
      <c r="AQ174" s="1" t="s">
        <v>278</v>
      </c>
      <c r="AR174" s="1" t="s">
        <v>909</v>
      </c>
      <c r="AS174" s="1">
        <v>2</v>
      </c>
      <c r="AT174" s="24">
        <v>89.2787656237264</v>
      </c>
      <c r="AU174" s="24">
        <v>89.668416465566239</v>
      </c>
      <c r="AV174" s="24">
        <v>90.05934587734113</v>
      </c>
      <c r="AW174" s="24">
        <v>90.456178764136183</v>
      </c>
      <c r="AX174" s="24">
        <v>90.854303038529906</v>
      </c>
      <c r="AY174" s="24">
        <v>91.253725157460266</v>
      </c>
      <c r="AZ174" s="24">
        <v>91.654451610149991</v>
      </c>
      <c r="BA174" s="24">
        <v>92.056488918267831</v>
      </c>
      <c r="BT174" s="1" t="s">
        <v>433</v>
      </c>
    </row>
    <row r="175" spans="1:72" x14ac:dyDescent="0.2">
      <c r="A175" s="74" t="s">
        <v>299</v>
      </c>
      <c r="B175" s="76"/>
      <c r="C175" s="73">
        <f t="shared" si="71"/>
        <v>30</v>
      </c>
      <c r="D175" s="73">
        <f t="shared" si="72"/>
        <v>30</v>
      </c>
      <c r="E175" s="73">
        <f t="shared" si="73"/>
        <v>20</v>
      </c>
      <c r="F175" s="73">
        <f t="shared" si="74"/>
        <v>20</v>
      </c>
      <c r="G175" s="73">
        <f t="shared" si="75"/>
        <v>20</v>
      </c>
      <c r="H175" s="73">
        <f t="shared" si="76"/>
        <v>20</v>
      </c>
      <c r="I175" s="73">
        <f t="shared" si="77"/>
        <v>20</v>
      </c>
      <c r="J175" s="73">
        <f t="shared" si="78"/>
        <v>20</v>
      </c>
      <c r="L175" s="58" t="str">
        <f t="shared" si="79"/>
        <v>ok</v>
      </c>
      <c r="M175" s="1"/>
      <c r="N175" s="46" t="s">
        <v>299</v>
      </c>
      <c r="O175" s="12"/>
      <c r="P175" s="11">
        <f t="shared" si="80"/>
        <v>29.578260193329655</v>
      </c>
      <c r="Q175" s="11">
        <f t="shared" si="81"/>
        <v>29.578260193329655</v>
      </c>
      <c r="R175" s="11">
        <f t="shared" si="82"/>
        <v>19.811985815415945</v>
      </c>
      <c r="S175" s="11">
        <f t="shared" si="83"/>
        <v>19.811985815415945</v>
      </c>
      <c r="T175" s="11">
        <f t="shared" si="84"/>
        <v>19.811985815415945</v>
      </c>
      <c r="U175" s="11">
        <f t="shared" si="85"/>
        <v>19.811985815415945</v>
      </c>
      <c r="V175" s="11">
        <f t="shared" si="86"/>
        <v>19.811985815415945</v>
      </c>
      <c r="W175" s="11">
        <f t="shared" si="87"/>
        <v>19.811985815415945</v>
      </c>
      <c r="X175" s="11"/>
      <c r="AB175" s="1" t="s">
        <v>593</v>
      </c>
      <c r="AE175" s="1">
        <v>2</v>
      </c>
      <c r="AF175" s="24">
        <v>7.2165429000000003</v>
      </c>
      <c r="AG175" s="24">
        <v>7.1876767284000005</v>
      </c>
      <c r="AH175" s="24">
        <v>7.1517383447580007</v>
      </c>
      <c r="AI175" s="24">
        <v>7.115979653034211</v>
      </c>
      <c r="AJ175" s="24">
        <v>7.0590518158099371</v>
      </c>
      <c r="AK175" s="24">
        <v>6.9884612976518374</v>
      </c>
      <c r="AL175" s="24">
        <v>6.9325536072706226</v>
      </c>
      <c r="AM175" s="24">
        <v>6.8285653031615636</v>
      </c>
      <c r="AP175" s="1" t="s">
        <v>279</v>
      </c>
      <c r="AQ175" s="1" t="s">
        <v>909</v>
      </c>
      <c r="AR175" s="1" t="s">
        <v>909</v>
      </c>
      <c r="AS175" s="1">
        <v>1</v>
      </c>
      <c r="AT175" s="24">
        <v>157.04808400121246</v>
      </c>
      <c r="AU175" s="24">
        <v>157.78492498772746</v>
      </c>
      <c r="AV175" s="24">
        <v>158.52545017917507</v>
      </c>
      <c r="AW175" s="24">
        <v>159.26967799657993</v>
      </c>
      <c r="AX175" s="24">
        <v>160.01762695307175</v>
      </c>
      <c r="AY175" s="24">
        <v>160.76931565434609</v>
      </c>
      <c r="AZ175" s="24">
        <v>161.52476279912673</v>
      </c>
      <c r="BA175" s="24">
        <v>162.28398717963131</v>
      </c>
      <c r="BT175" s="1" t="s">
        <v>354</v>
      </c>
    </row>
    <row r="176" spans="1:72" x14ac:dyDescent="0.2">
      <c r="A176" s="74" t="s">
        <v>300</v>
      </c>
      <c r="B176" s="76"/>
      <c r="C176" s="73">
        <f t="shared" si="71"/>
        <v>30</v>
      </c>
      <c r="D176" s="73">
        <f t="shared" si="72"/>
        <v>30</v>
      </c>
      <c r="E176" s="73">
        <f t="shared" si="73"/>
        <v>20</v>
      </c>
      <c r="F176" s="73">
        <f t="shared" si="74"/>
        <v>20</v>
      </c>
      <c r="G176" s="73">
        <f t="shared" si="75"/>
        <v>20</v>
      </c>
      <c r="H176" s="73">
        <f t="shared" si="76"/>
        <v>20</v>
      </c>
      <c r="I176" s="73">
        <f t="shared" si="77"/>
        <v>20</v>
      </c>
      <c r="J176" s="73">
        <f t="shared" si="78"/>
        <v>20</v>
      </c>
      <c r="L176" s="58" t="str">
        <f t="shared" si="79"/>
        <v>ok</v>
      </c>
      <c r="M176" s="1"/>
      <c r="N176" s="46" t="s">
        <v>300</v>
      </c>
      <c r="O176" s="12"/>
      <c r="P176" s="11">
        <f t="shared" si="80"/>
        <v>29.578260193329655</v>
      </c>
      <c r="Q176" s="11">
        <f t="shared" si="81"/>
        <v>29.578260193329655</v>
      </c>
      <c r="R176" s="11">
        <f t="shared" si="82"/>
        <v>19.811985815415945</v>
      </c>
      <c r="S176" s="11">
        <f t="shared" si="83"/>
        <v>19.811985815415945</v>
      </c>
      <c r="T176" s="11">
        <f t="shared" si="84"/>
        <v>19.811985815415945</v>
      </c>
      <c r="U176" s="11">
        <f t="shared" si="85"/>
        <v>19.811985815415945</v>
      </c>
      <c r="V176" s="11">
        <f t="shared" si="86"/>
        <v>19.811985815415945</v>
      </c>
      <c r="W176" s="11">
        <f t="shared" si="87"/>
        <v>19.811985815415945</v>
      </c>
      <c r="X176" s="11"/>
      <c r="AB176" s="1" t="s">
        <v>593</v>
      </c>
      <c r="AE176" s="1">
        <v>2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4">
        <v>0</v>
      </c>
      <c r="AM176" s="24">
        <v>0</v>
      </c>
      <c r="AP176" s="1" t="s">
        <v>280</v>
      </c>
      <c r="AQ176" s="1" t="s">
        <v>909</v>
      </c>
      <c r="AR176" s="1" t="s">
        <v>909</v>
      </c>
      <c r="AS176" s="1">
        <v>1</v>
      </c>
      <c r="AT176" s="24">
        <v>254.25915470702705</v>
      </c>
      <c r="AU176" s="24">
        <v>255.24460727440936</v>
      </c>
      <c r="AV176" s="24">
        <v>256.23498710462871</v>
      </c>
      <c r="AW176" s="24">
        <v>257.23031883399904</v>
      </c>
      <c r="AX176" s="24">
        <v>258.23062722201627</v>
      </c>
      <c r="AY176" s="24">
        <v>259.23593715197353</v>
      </c>
      <c r="AZ176" s="24">
        <v>260.24627363158066</v>
      </c>
      <c r="BA176" s="24">
        <v>261.26166179358563</v>
      </c>
      <c r="BT176" s="1" t="s">
        <v>549</v>
      </c>
    </row>
    <row r="177" spans="1:72" x14ac:dyDescent="0.2">
      <c r="A177" s="83" t="s">
        <v>301</v>
      </c>
      <c r="B177" s="76"/>
      <c r="C177" s="73">
        <f t="shared" si="71"/>
        <v>55</v>
      </c>
      <c r="D177" s="73">
        <f t="shared" si="72"/>
        <v>55</v>
      </c>
      <c r="E177" s="73">
        <f t="shared" si="73"/>
        <v>48</v>
      </c>
      <c r="F177" s="73">
        <f t="shared" si="74"/>
        <v>48</v>
      </c>
      <c r="G177" s="73">
        <f t="shared" si="75"/>
        <v>48</v>
      </c>
      <c r="H177" s="73">
        <f t="shared" si="76"/>
        <v>48</v>
      </c>
      <c r="I177" s="73">
        <f t="shared" si="77"/>
        <v>48</v>
      </c>
      <c r="J177" s="73">
        <f t="shared" si="78"/>
        <v>48</v>
      </c>
      <c r="L177" s="58" t="str">
        <f t="shared" si="79"/>
        <v>ok</v>
      </c>
      <c r="M177" s="1"/>
      <c r="N177" s="52" t="s">
        <v>301</v>
      </c>
      <c r="O177" s="12"/>
      <c r="P177" s="11">
        <f t="shared" si="80"/>
        <v>54.638756319337936</v>
      </c>
      <c r="Q177" s="11">
        <f t="shared" si="81"/>
        <v>54.638756319337936</v>
      </c>
      <c r="R177" s="11">
        <f t="shared" si="82"/>
        <v>47.638756319337936</v>
      </c>
      <c r="S177" s="11">
        <f t="shared" si="83"/>
        <v>47.638756319337936</v>
      </c>
      <c r="T177" s="11">
        <f t="shared" si="84"/>
        <v>47.638756319337936</v>
      </c>
      <c r="U177" s="11">
        <f t="shared" si="85"/>
        <v>47.638756319337936</v>
      </c>
      <c r="V177" s="11">
        <f t="shared" si="86"/>
        <v>47.638756319337936</v>
      </c>
      <c r="W177" s="11">
        <f t="shared" si="87"/>
        <v>47.638756319337936</v>
      </c>
      <c r="X177" s="11"/>
      <c r="AB177" s="1" t="s">
        <v>594</v>
      </c>
      <c r="AE177" s="1">
        <v>2</v>
      </c>
      <c r="AF177" s="24">
        <v>7.2165429000000003</v>
      </c>
      <c r="AG177" s="24">
        <v>7.1876767284000005</v>
      </c>
      <c r="AH177" s="24">
        <v>7.1517383447580007</v>
      </c>
      <c r="AI177" s="24">
        <v>7.115979653034211</v>
      </c>
      <c r="AJ177" s="24">
        <v>7.0590518158099371</v>
      </c>
      <c r="AK177" s="24">
        <v>6.9884612976518374</v>
      </c>
      <c r="AL177" s="24">
        <v>6.9325536072706226</v>
      </c>
      <c r="AM177" s="24">
        <v>6.8285653031615636</v>
      </c>
      <c r="AP177" s="1" t="s">
        <v>233</v>
      </c>
      <c r="AQ177" s="1" t="s">
        <v>909</v>
      </c>
      <c r="AR177" s="1" t="s">
        <v>909</v>
      </c>
      <c r="AS177" s="1">
        <v>1</v>
      </c>
      <c r="AT177" s="24">
        <v>275.85372766353305</v>
      </c>
      <c r="AU177" s="24">
        <v>278.70710605146115</v>
      </c>
      <c r="AV177" s="24">
        <v>280.70075958689586</v>
      </c>
      <c r="AW177" s="24">
        <v>282.04398666433065</v>
      </c>
      <c r="AX177" s="24">
        <v>282.65081499828716</v>
      </c>
      <c r="AY177" s="24">
        <v>280.99404499928721</v>
      </c>
      <c r="AZ177" s="24">
        <v>279.36543571228714</v>
      </c>
      <c r="BA177" s="24">
        <v>277.76288861528718</v>
      </c>
      <c r="BT177" s="1" t="s">
        <v>356</v>
      </c>
    </row>
    <row r="178" spans="1:72" x14ac:dyDescent="0.2">
      <c r="A178" s="74" t="s">
        <v>820</v>
      </c>
      <c r="B178" s="78"/>
      <c r="C178" s="73">
        <f t="shared" si="71"/>
        <v>0</v>
      </c>
      <c r="D178" s="73">
        <f t="shared" si="72"/>
        <v>0</v>
      </c>
      <c r="E178" s="73">
        <f t="shared" si="73"/>
        <v>0</v>
      </c>
      <c r="F178" s="73">
        <f t="shared" si="74"/>
        <v>0</v>
      </c>
      <c r="G178" s="73">
        <f t="shared" si="75"/>
        <v>0</v>
      </c>
      <c r="H178" s="73">
        <f t="shared" si="76"/>
        <v>0</v>
      </c>
      <c r="I178" s="73">
        <f t="shared" si="77"/>
        <v>0</v>
      </c>
      <c r="J178" s="73">
        <f t="shared" si="78"/>
        <v>0</v>
      </c>
      <c r="L178" s="58" t="str">
        <f t="shared" si="79"/>
        <v>ok</v>
      </c>
      <c r="M178" s="1"/>
      <c r="N178" s="46" t="s">
        <v>820</v>
      </c>
      <c r="O178" s="14"/>
      <c r="P178" s="11">
        <f t="shared" si="80"/>
        <v>0</v>
      </c>
      <c r="Q178" s="11">
        <f t="shared" si="81"/>
        <v>0</v>
      </c>
      <c r="R178" s="11">
        <f t="shared" si="82"/>
        <v>0</v>
      </c>
      <c r="S178" s="11">
        <f t="shared" si="83"/>
        <v>0</v>
      </c>
      <c r="T178" s="11">
        <f t="shared" si="84"/>
        <v>0</v>
      </c>
      <c r="U178" s="11">
        <f t="shared" si="85"/>
        <v>0</v>
      </c>
      <c r="V178" s="11">
        <f t="shared" si="86"/>
        <v>0</v>
      </c>
      <c r="W178" s="11">
        <f t="shared" si="87"/>
        <v>0</v>
      </c>
      <c r="X178" s="11"/>
      <c r="AB178" s="1" t="s">
        <v>594</v>
      </c>
      <c r="AE178" s="1">
        <v>2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4">
        <v>0</v>
      </c>
      <c r="AM178" s="24">
        <v>0</v>
      </c>
      <c r="AP178" s="1" t="s">
        <v>405</v>
      </c>
      <c r="AQ178" s="1" t="s">
        <v>909</v>
      </c>
      <c r="AR178" s="1" t="s">
        <v>909</v>
      </c>
      <c r="AS178" s="1">
        <v>1</v>
      </c>
      <c r="AT178" s="24">
        <v>190.91160904361288</v>
      </c>
      <c r="AU178" s="24">
        <v>187.274675982829</v>
      </c>
      <c r="AV178" s="24">
        <v>191.3646105721383</v>
      </c>
      <c r="AW178" s="24">
        <v>193.51892327134459</v>
      </c>
      <c r="AX178" s="24">
        <v>193.4395846623446</v>
      </c>
      <c r="AY178" s="24">
        <v>193.10319073834455</v>
      </c>
      <c r="AZ178" s="24">
        <v>192.74578742934457</v>
      </c>
      <c r="BA178" s="24">
        <v>192.34563536334454</v>
      </c>
      <c r="BT178" s="1" t="s">
        <v>550</v>
      </c>
    </row>
    <row r="179" spans="1:72" x14ac:dyDescent="0.2">
      <c r="A179" s="74" t="s">
        <v>821</v>
      </c>
      <c r="B179" s="76"/>
      <c r="C179" s="73">
        <f t="shared" si="71"/>
        <v>0</v>
      </c>
      <c r="D179" s="73">
        <f t="shared" si="72"/>
        <v>0</v>
      </c>
      <c r="E179" s="73">
        <f t="shared" si="73"/>
        <v>0</v>
      </c>
      <c r="F179" s="73">
        <f t="shared" si="74"/>
        <v>0</v>
      </c>
      <c r="G179" s="73">
        <f t="shared" si="75"/>
        <v>0</v>
      </c>
      <c r="H179" s="73">
        <f t="shared" si="76"/>
        <v>0</v>
      </c>
      <c r="I179" s="73">
        <f t="shared" si="77"/>
        <v>0</v>
      </c>
      <c r="J179" s="73">
        <f t="shared" si="78"/>
        <v>0</v>
      </c>
      <c r="L179" s="58" t="str">
        <f t="shared" si="79"/>
        <v>ok</v>
      </c>
      <c r="M179" s="1"/>
      <c r="N179" s="46" t="s">
        <v>821</v>
      </c>
      <c r="O179" s="12"/>
      <c r="P179" s="11">
        <f t="shared" si="80"/>
        <v>0</v>
      </c>
      <c r="Q179" s="11">
        <f t="shared" si="81"/>
        <v>0</v>
      </c>
      <c r="R179" s="11">
        <f t="shared" si="82"/>
        <v>0</v>
      </c>
      <c r="S179" s="11">
        <f t="shared" si="83"/>
        <v>0</v>
      </c>
      <c r="T179" s="11">
        <f t="shared" si="84"/>
        <v>0</v>
      </c>
      <c r="U179" s="11">
        <f t="shared" si="85"/>
        <v>0</v>
      </c>
      <c r="V179" s="11">
        <f t="shared" si="86"/>
        <v>0</v>
      </c>
      <c r="W179" s="11">
        <f t="shared" si="87"/>
        <v>0</v>
      </c>
      <c r="X179" s="11"/>
      <c r="AB179" s="1" t="s">
        <v>430</v>
      </c>
      <c r="AE179" s="1">
        <v>1</v>
      </c>
      <c r="AF179" s="24">
        <v>207.81501113345266</v>
      </c>
      <c r="AG179" s="24">
        <v>218.6204959846911</v>
      </c>
      <c r="AH179" s="24">
        <v>230.04111129886905</v>
      </c>
      <c r="AI179" s="24">
        <v>233.43316465902345</v>
      </c>
      <c r="AJ179" s="24">
        <v>236.90386164843051</v>
      </c>
      <c r="AK179" s="24">
        <v>240.45539465515398</v>
      </c>
      <c r="AL179" s="24">
        <v>244.09002275817727</v>
      </c>
      <c r="AM179" s="24">
        <v>244.09002275817727</v>
      </c>
      <c r="AP179" s="1" t="s">
        <v>507</v>
      </c>
      <c r="AQ179" s="1" t="s">
        <v>505</v>
      </c>
      <c r="AR179" s="1" t="s">
        <v>909</v>
      </c>
      <c r="AS179" s="1">
        <v>2</v>
      </c>
      <c r="AT179" s="24">
        <v>188.74771615508473</v>
      </c>
      <c r="AU179" s="24">
        <v>186.64528408076063</v>
      </c>
      <c r="AV179" s="24">
        <v>182.0933224627606</v>
      </c>
      <c r="AW179" s="24">
        <v>182.55269428468628</v>
      </c>
      <c r="AX179" s="24">
        <v>183.2655917416119</v>
      </c>
      <c r="AY179" s="24">
        <v>183.12291676789567</v>
      </c>
      <c r="AZ179" s="24">
        <v>181.7187157978957</v>
      </c>
      <c r="BA179" s="24">
        <v>180.18683728789568</v>
      </c>
      <c r="BT179" s="1" t="s">
        <v>508</v>
      </c>
    </row>
    <row r="180" spans="1:72" x14ac:dyDescent="0.2">
      <c r="A180" s="74" t="s">
        <v>997</v>
      </c>
      <c r="B180" s="76"/>
      <c r="C180" s="73">
        <f t="shared" si="71"/>
        <v>0</v>
      </c>
      <c r="D180" s="73">
        <f t="shared" si="72"/>
        <v>0</v>
      </c>
      <c r="E180" s="73">
        <f t="shared" si="73"/>
        <v>0</v>
      </c>
      <c r="F180" s="73">
        <f t="shared" si="74"/>
        <v>0</v>
      </c>
      <c r="G180" s="73">
        <f t="shared" si="75"/>
        <v>0</v>
      </c>
      <c r="H180" s="73">
        <f t="shared" si="76"/>
        <v>0</v>
      </c>
      <c r="I180" s="73">
        <f t="shared" si="77"/>
        <v>0</v>
      </c>
      <c r="J180" s="73">
        <f t="shared" si="78"/>
        <v>0</v>
      </c>
      <c r="L180" s="58" t="str">
        <f t="shared" si="79"/>
        <v>ok</v>
      </c>
      <c r="M180" s="1"/>
      <c r="N180" s="46" t="s">
        <v>997</v>
      </c>
      <c r="O180" s="12"/>
      <c r="P180" s="11">
        <f t="shared" si="80"/>
        <v>0</v>
      </c>
      <c r="Q180" s="11">
        <f t="shared" si="81"/>
        <v>0</v>
      </c>
      <c r="R180" s="11">
        <f t="shared" si="82"/>
        <v>0</v>
      </c>
      <c r="S180" s="11">
        <f t="shared" si="83"/>
        <v>0</v>
      </c>
      <c r="T180" s="11">
        <f t="shared" si="84"/>
        <v>0</v>
      </c>
      <c r="U180" s="11">
        <f t="shared" si="85"/>
        <v>0</v>
      </c>
      <c r="V180" s="11">
        <f t="shared" si="86"/>
        <v>0</v>
      </c>
      <c r="W180" s="11">
        <f t="shared" si="87"/>
        <v>0</v>
      </c>
      <c r="X180" s="11"/>
      <c r="AB180" s="1" t="s">
        <v>476</v>
      </c>
      <c r="AE180" s="1">
        <v>1</v>
      </c>
      <c r="AF180" s="24">
        <v>160.06755806781902</v>
      </c>
      <c r="AG180" s="24">
        <v>161.54487404852921</v>
      </c>
      <c r="AH180" s="24">
        <v>163.10836632439137</v>
      </c>
      <c r="AI180" s="24">
        <v>165.66430085646522</v>
      </c>
      <c r="AJ180" s="24">
        <v>168.29624133737886</v>
      </c>
      <c r="AK180" s="24">
        <v>171.0958467849737</v>
      </c>
      <c r="AL180" s="24">
        <v>174.09598571522866</v>
      </c>
      <c r="AM180" s="24">
        <v>177.30930313172547</v>
      </c>
      <c r="AP180" s="1" t="s">
        <v>506</v>
      </c>
      <c r="AQ180" s="1" t="s">
        <v>909</v>
      </c>
      <c r="AR180" s="1" t="s">
        <v>909</v>
      </c>
      <c r="AS180" s="1">
        <v>1</v>
      </c>
      <c r="AT180" s="24">
        <v>-28.029156730430003</v>
      </c>
      <c r="AU180" s="24">
        <v>-27.902061307583089</v>
      </c>
      <c r="AV180" s="24">
        <v>-28.188758655583094</v>
      </c>
      <c r="AW180" s="24">
        <v>-28.808090277583098</v>
      </c>
      <c r="AX180" s="24">
        <v>-29.342465226583087</v>
      </c>
      <c r="AY180" s="24">
        <v>-29.946087940583084</v>
      </c>
      <c r="AZ180" s="24">
        <v>-30.531911256583101</v>
      </c>
      <c r="BA180" s="24">
        <v>-31.123899685583091</v>
      </c>
      <c r="BT180" s="1" t="s">
        <v>496</v>
      </c>
    </row>
    <row r="181" spans="1:72" x14ac:dyDescent="0.2">
      <c r="A181" s="74" t="s">
        <v>998</v>
      </c>
      <c r="B181" s="76"/>
      <c r="C181" s="73">
        <f t="shared" si="71"/>
        <v>0</v>
      </c>
      <c r="D181" s="73">
        <f t="shared" si="72"/>
        <v>0</v>
      </c>
      <c r="E181" s="73">
        <f t="shared" si="73"/>
        <v>0</v>
      </c>
      <c r="F181" s="73">
        <f t="shared" si="74"/>
        <v>0</v>
      </c>
      <c r="G181" s="73">
        <f t="shared" si="75"/>
        <v>0</v>
      </c>
      <c r="H181" s="73">
        <f t="shared" si="76"/>
        <v>0</v>
      </c>
      <c r="I181" s="73">
        <f t="shared" si="77"/>
        <v>0</v>
      </c>
      <c r="J181" s="73">
        <f t="shared" si="78"/>
        <v>0</v>
      </c>
      <c r="L181" s="58" t="str">
        <f t="shared" si="79"/>
        <v>ok</v>
      </c>
      <c r="M181" s="1"/>
      <c r="N181" s="46" t="s">
        <v>998</v>
      </c>
      <c r="O181" s="12"/>
      <c r="P181" s="11">
        <f t="shared" si="80"/>
        <v>0</v>
      </c>
      <c r="Q181" s="11">
        <f t="shared" si="81"/>
        <v>0</v>
      </c>
      <c r="R181" s="11">
        <f t="shared" si="82"/>
        <v>0</v>
      </c>
      <c r="S181" s="11">
        <f t="shared" si="83"/>
        <v>0</v>
      </c>
      <c r="T181" s="11">
        <f t="shared" si="84"/>
        <v>0</v>
      </c>
      <c r="U181" s="11">
        <f t="shared" si="85"/>
        <v>0</v>
      </c>
      <c r="V181" s="11">
        <f t="shared" si="86"/>
        <v>0</v>
      </c>
      <c r="W181" s="11">
        <f t="shared" si="87"/>
        <v>0</v>
      </c>
      <c r="X181" s="11"/>
      <c r="AB181" s="1" t="s">
        <v>476</v>
      </c>
      <c r="AE181" s="1">
        <v>1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4">
        <v>0</v>
      </c>
      <c r="AM181" s="24">
        <v>0</v>
      </c>
      <c r="AP181" s="1" t="s">
        <v>508</v>
      </c>
      <c r="AQ181" s="1" t="s">
        <v>909</v>
      </c>
      <c r="AR181" s="1" t="s">
        <v>909</v>
      </c>
      <c r="AS181" s="1">
        <v>1</v>
      </c>
      <c r="AT181" s="24">
        <v>0</v>
      </c>
      <c r="AU181" s="24">
        <v>0</v>
      </c>
      <c r="AV181" s="24">
        <v>0</v>
      </c>
      <c r="AW181" s="24">
        <v>0</v>
      </c>
      <c r="AX181" s="24">
        <v>0</v>
      </c>
      <c r="AY181" s="24">
        <v>0</v>
      </c>
      <c r="AZ181" s="24">
        <v>0</v>
      </c>
      <c r="BA181" s="24">
        <v>0</v>
      </c>
      <c r="BT181" s="1" t="s">
        <v>925</v>
      </c>
    </row>
    <row r="182" spans="1:72" x14ac:dyDescent="0.2">
      <c r="A182" s="74" t="s">
        <v>999</v>
      </c>
      <c r="B182" s="76"/>
      <c r="C182" s="73">
        <f t="shared" si="71"/>
        <v>0</v>
      </c>
      <c r="D182" s="73">
        <f t="shared" si="72"/>
        <v>0</v>
      </c>
      <c r="E182" s="73">
        <f t="shared" si="73"/>
        <v>0</v>
      </c>
      <c r="F182" s="73">
        <f t="shared" si="74"/>
        <v>0</v>
      </c>
      <c r="G182" s="73">
        <f t="shared" si="75"/>
        <v>0</v>
      </c>
      <c r="H182" s="73">
        <f t="shared" si="76"/>
        <v>0</v>
      </c>
      <c r="I182" s="73">
        <f t="shared" si="77"/>
        <v>0</v>
      </c>
      <c r="J182" s="73">
        <f t="shared" si="78"/>
        <v>0</v>
      </c>
      <c r="L182" s="58" t="str">
        <f t="shared" si="79"/>
        <v>ok</v>
      </c>
      <c r="M182" s="1"/>
      <c r="N182" s="46" t="s">
        <v>999</v>
      </c>
      <c r="O182" s="12"/>
      <c r="P182" s="11">
        <f t="shared" si="80"/>
        <v>0</v>
      </c>
      <c r="Q182" s="11">
        <f t="shared" si="81"/>
        <v>0</v>
      </c>
      <c r="R182" s="11">
        <f t="shared" si="82"/>
        <v>0</v>
      </c>
      <c r="S182" s="11">
        <f t="shared" si="83"/>
        <v>0</v>
      </c>
      <c r="T182" s="11">
        <f t="shared" si="84"/>
        <v>0</v>
      </c>
      <c r="U182" s="11">
        <f t="shared" si="85"/>
        <v>0</v>
      </c>
      <c r="V182" s="11">
        <f t="shared" si="86"/>
        <v>0</v>
      </c>
      <c r="W182" s="11">
        <f t="shared" si="87"/>
        <v>0</v>
      </c>
      <c r="X182" s="11"/>
      <c r="AB182" s="1" t="s">
        <v>323</v>
      </c>
      <c r="AE182" s="1">
        <v>1</v>
      </c>
      <c r="AF182" s="24">
        <v>-14.614694690325834</v>
      </c>
      <c r="AG182" s="24">
        <v>-14.614694690325834</v>
      </c>
      <c r="AH182" s="24">
        <v>-14.614694690325834</v>
      </c>
      <c r="AI182" s="24">
        <v>-14.614694690325834</v>
      </c>
      <c r="AJ182" s="24">
        <v>-14.614694690325834</v>
      </c>
      <c r="AK182" s="24">
        <v>-14.614694690325834</v>
      </c>
      <c r="AL182" s="24">
        <v>-14.614694690325834</v>
      </c>
      <c r="AM182" s="24">
        <v>-14.614694690325834</v>
      </c>
      <c r="AP182" s="1" t="s">
        <v>508</v>
      </c>
      <c r="AQ182" s="1" t="s">
        <v>909</v>
      </c>
      <c r="AR182" s="1" t="s">
        <v>909</v>
      </c>
      <c r="AS182" s="1">
        <v>1</v>
      </c>
      <c r="AT182" s="24">
        <v>99.114010695674253</v>
      </c>
      <c r="AU182" s="24">
        <v>100.32188806852876</v>
      </c>
      <c r="AV182" s="24">
        <v>100.71709198952878</v>
      </c>
      <c r="AW182" s="24">
        <v>101.05159317152878</v>
      </c>
      <c r="AX182" s="24">
        <v>101.53223620552878</v>
      </c>
      <c r="AY182" s="24">
        <v>101.91807596752876</v>
      </c>
      <c r="AZ182" s="24">
        <v>102.32035690652877</v>
      </c>
      <c r="BA182" s="24">
        <v>102.73236409052878</v>
      </c>
      <c r="BT182" s="2" t="s">
        <v>357</v>
      </c>
    </row>
    <row r="183" spans="1:72" x14ac:dyDescent="0.2">
      <c r="A183" s="74" t="s">
        <v>1000</v>
      </c>
      <c r="B183" s="76"/>
      <c r="C183" s="73">
        <f t="shared" si="71"/>
        <v>0</v>
      </c>
      <c r="D183" s="73">
        <f t="shared" si="72"/>
        <v>0</v>
      </c>
      <c r="E183" s="73">
        <f t="shared" si="73"/>
        <v>0</v>
      </c>
      <c r="F183" s="73">
        <f t="shared" si="74"/>
        <v>0</v>
      </c>
      <c r="G183" s="73">
        <f t="shared" si="75"/>
        <v>0</v>
      </c>
      <c r="H183" s="73">
        <f t="shared" si="76"/>
        <v>0</v>
      </c>
      <c r="I183" s="73">
        <f t="shared" si="77"/>
        <v>0</v>
      </c>
      <c r="J183" s="73">
        <f t="shared" si="78"/>
        <v>0</v>
      </c>
      <c r="L183" s="58" t="str">
        <f t="shared" si="79"/>
        <v>ok</v>
      </c>
      <c r="M183" s="1"/>
      <c r="N183" s="46" t="s">
        <v>1000</v>
      </c>
      <c r="O183" s="12"/>
      <c r="P183" s="11">
        <f t="shared" si="80"/>
        <v>0</v>
      </c>
      <c r="Q183" s="11">
        <f t="shared" si="81"/>
        <v>0</v>
      </c>
      <c r="R183" s="11">
        <f t="shared" si="82"/>
        <v>0</v>
      </c>
      <c r="S183" s="11">
        <f t="shared" si="83"/>
        <v>0</v>
      </c>
      <c r="T183" s="11">
        <f t="shared" si="84"/>
        <v>0</v>
      </c>
      <c r="U183" s="11">
        <f t="shared" si="85"/>
        <v>0</v>
      </c>
      <c r="V183" s="11">
        <f t="shared" si="86"/>
        <v>0</v>
      </c>
      <c r="W183" s="11">
        <f t="shared" si="87"/>
        <v>0</v>
      </c>
      <c r="X183" s="11"/>
      <c r="AB183" s="1" t="s">
        <v>679</v>
      </c>
      <c r="AE183" s="1">
        <v>2</v>
      </c>
      <c r="AF183" s="24">
        <v>1.05</v>
      </c>
      <c r="AG183" s="24">
        <v>1.1000000000000001</v>
      </c>
      <c r="AH183" s="24">
        <v>1.1499999999999999</v>
      </c>
      <c r="AI183" s="24">
        <v>1.1499999999999999</v>
      </c>
      <c r="AJ183" s="24">
        <v>1.1499999999999999</v>
      </c>
      <c r="AK183" s="24">
        <v>1.1499999999999999</v>
      </c>
      <c r="AL183" s="24">
        <v>1.1499999999999999</v>
      </c>
      <c r="AM183" s="24">
        <v>1.1499999999999999</v>
      </c>
      <c r="AP183" s="1" t="s">
        <v>509</v>
      </c>
      <c r="AQ183" s="1" t="s">
        <v>909</v>
      </c>
      <c r="AR183" s="1" t="s">
        <v>909</v>
      </c>
      <c r="AS183" s="1">
        <v>1</v>
      </c>
      <c r="AT183" s="24">
        <v>47.409966610695619</v>
      </c>
      <c r="AU183" s="24">
        <v>48.05722504378847</v>
      </c>
      <c r="AV183" s="24">
        <v>48.319278096788459</v>
      </c>
      <c r="AW183" s="24">
        <v>48.547243977788476</v>
      </c>
      <c r="AX183" s="24">
        <v>48.859687806788465</v>
      </c>
      <c r="AY183" s="24">
        <v>49.116609400788469</v>
      </c>
      <c r="AZ183" s="24">
        <v>49.370264130788463</v>
      </c>
      <c r="BA183" s="24">
        <v>49.616696181788477</v>
      </c>
      <c r="BT183" s="1" t="s">
        <v>411</v>
      </c>
    </row>
    <row r="184" spans="1:72" x14ac:dyDescent="0.2">
      <c r="A184" s="74" t="s">
        <v>1001</v>
      </c>
      <c r="B184" s="76"/>
      <c r="C184" s="73">
        <f t="shared" si="71"/>
        <v>0</v>
      </c>
      <c r="D184" s="73">
        <f t="shared" si="72"/>
        <v>0</v>
      </c>
      <c r="E184" s="73">
        <f t="shared" si="73"/>
        <v>0</v>
      </c>
      <c r="F184" s="73">
        <f t="shared" si="74"/>
        <v>0</v>
      </c>
      <c r="G184" s="73">
        <f t="shared" si="75"/>
        <v>0</v>
      </c>
      <c r="H184" s="73">
        <f t="shared" si="76"/>
        <v>0</v>
      </c>
      <c r="I184" s="73">
        <f t="shared" si="77"/>
        <v>0</v>
      </c>
      <c r="J184" s="73">
        <f t="shared" si="78"/>
        <v>0</v>
      </c>
      <c r="L184" s="58" t="str">
        <f t="shared" si="79"/>
        <v>ok</v>
      </c>
      <c r="M184" s="1"/>
      <c r="N184" s="46" t="s">
        <v>1001</v>
      </c>
      <c r="O184" s="12"/>
      <c r="P184" s="11">
        <f t="shared" si="80"/>
        <v>0</v>
      </c>
      <c r="Q184" s="11">
        <f t="shared" si="81"/>
        <v>0</v>
      </c>
      <c r="R184" s="11">
        <f t="shared" si="82"/>
        <v>0</v>
      </c>
      <c r="S184" s="11">
        <f t="shared" si="83"/>
        <v>0</v>
      </c>
      <c r="T184" s="11">
        <f t="shared" si="84"/>
        <v>0</v>
      </c>
      <c r="U184" s="11">
        <f t="shared" si="85"/>
        <v>0</v>
      </c>
      <c r="V184" s="11">
        <f t="shared" si="86"/>
        <v>0</v>
      </c>
      <c r="W184" s="11">
        <f t="shared" si="87"/>
        <v>0</v>
      </c>
      <c r="X184" s="11"/>
      <c r="AB184" s="1" t="s">
        <v>680</v>
      </c>
      <c r="AE184" s="1">
        <v>2</v>
      </c>
      <c r="AF184" s="24">
        <v>1.05</v>
      </c>
      <c r="AG184" s="24">
        <v>1.1000000000000001</v>
      </c>
      <c r="AH184" s="24">
        <v>1.1499999999999999</v>
      </c>
      <c r="AI184" s="24">
        <v>1.1499999999999999</v>
      </c>
      <c r="AJ184" s="24">
        <v>1.1499999999999999</v>
      </c>
      <c r="AK184" s="24">
        <v>1.1499999999999999</v>
      </c>
      <c r="AL184" s="24">
        <v>1.1499999999999999</v>
      </c>
      <c r="AM184" s="24">
        <v>1.1499999999999999</v>
      </c>
      <c r="AP184" s="26" t="s">
        <v>510</v>
      </c>
      <c r="AQ184" s="26" t="s">
        <v>513</v>
      </c>
      <c r="AS184" s="1">
        <v>2</v>
      </c>
      <c r="AT184" s="24">
        <v>106.44969727120035</v>
      </c>
      <c r="AU184" s="24">
        <v>99.990885331433134</v>
      </c>
      <c r="AV184" s="24">
        <v>99.816596817933132</v>
      </c>
      <c r="AW184" s="24">
        <v>99.399694046433126</v>
      </c>
      <c r="AX184" s="24">
        <v>99.106710663933143</v>
      </c>
      <c r="AY184" s="24">
        <v>98.697442473933151</v>
      </c>
      <c r="AZ184" s="24">
        <v>98.274139375433137</v>
      </c>
      <c r="BA184" s="24">
        <v>97.816143752433135</v>
      </c>
      <c r="BT184" s="1" t="s">
        <v>358</v>
      </c>
    </row>
    <row r="185" spans="1:72" x14ac:dyDescent="0.2">
      <c r="A185" s="74" t="s">
        <v>723</v>
      </c>
      <c r="B185" s="76"/>
      <c r="C185" s="73">
        <f t="shared" si="71"/>
        <v>0</v>
      </c>
      <c r="D185" s="73">
        <f t="shared" si="72"/>
        <v>0</v>
      </c>
      <c r="E185" s="73">
        <f t="shared" si="73"/>
        <v>0</v>
      </c>
      <c r="F185" s="73">
        <f t="shared" si="74"/>
        <v>0</v>
      </c>
      <c r="G185" s="73">
        <f t="shared" si="75"/>
        <v>0</v>
      </c>
      <c r="H185" s="73">
        <f t="shared" si="76"/>
        <v>0</v>
      </c>
      <c r="I185" s="73">
        <f t="shared" si="77"/>
        <v>0</v>
      </c>
      <c r="J185" s="73">
        <f t="shared" si="78"/>
        <v>0</v>
      </c>
      <c r="L185" s="58" t="str">
        <f t="shared" si="79"/>
        <v>ok</v>
      </c>
      <c r="M185" s="1"/>
      <c r="N185" s="46" t="s">
        <v>723</v>
      </c>
      <c r="O185" s="12"/>
      <c r="P185" s="11">
        <f t="shared" si="80"/>
        <v>0</v>
      </c>
      <c r="Q185" s="11">
        <f t="shared" si="81"/>
        <v>0</v>
      </c>
      <c r="R185" s="11">
        <f t="shared" si="82"/>
        <v>0</v>
      </c>
      <c r="S185" s="11">
        <f t="shared" si="83"/>
        <v>0</v>
      </c>
      <c r="T185" s="11">
        <f t="shared" si="84"/>
        <v>0</v>
      </c>
      <c r="U185" s="11">
        <f t="shared" si="85"/>
        <v>0</v>
      </c>
      <c r="V185" s="11">
        <f t="shared" si="86"/>
        <v>0</v>
      </c>
      <c r="W185" s="11">
        <f t="shared" si="87"/>
        <v>0</v>
      </c>
      <c r="X185" s="11"/>
      <c r="AB185" s="1" t="s">
        <v>324</v>
      </c>
      <c r="AE185" s="1">
        <v>1</v>
      </c>
      <c r="AF185" s="24">
        <v>6.1950793106434308</v>
      </c>
      <c r="AG185" s="24">
        <v>6.1950793106434308</v>
      </c>
      <c r="AH185" s="24">
        <v>6.1950793106434308</v>
      </c>
      <c r="AI185" s="24">
        <v>6.1950793106434308</v>
      </c>
      <c r="AJ185" s="24">
        <v>6.1950793106434308</v>
      </c>
      <c r="AK185" s="24">
        <v>6.1950793106434308</v>
      </c>
      <c r="AL185" s="24">
        <v>6.1950793106434308</v>
      </c>
      <c r="AM185" s="24">
        <v>6.1950793106434308</v>
      </c>
      <c r="AP185" s="25" t="s">
        <v>412</v>
      </c>
      <c r="AQ185" s="25" t="s">
        <v>513</v>
      </c>
      <c r="AS185" s="1">
        <v>2</v>
      </c>
      <c r="AT185" s="24">
        <v>114.62025058760747</v>
      </c>
      <c r="AU185" s="24">
        <v>115.21372580693104</v>
      </c>
      <c r="AV185" s="24">
        <v>114.83370078994621</v>
      </c>
      <c r="AW185" s="24">
        <v>115.19035449246897</v>
      </c>
      <c r="AX185" s="24">
        <v>115.76138252799174</v>
      </c>
      <c r="AY185" s="24">
        <v>115.74300456600692</v>
      </c>
      <c r="AZ185" s="24">
        <v>114.8689908175069</v>
      </c>
      <c r="BA185" s="24">
        <v>113.96555122600689</v>
      </c>
      <c r="BT185" s="1" t="s">
        <v>610</v>
      </c>
    </row>
    <row r="186" spans="1:72" x14ac:dyDescent="0.2">
      <c r="A186" s="74" t="s">
        <v>56</v>
      </c>
      <c r="B186" s="76"/>
      <c r="C186" s="73">
        <f t="shared" si="71"/>
        <v>0</v>
      </c>
      <c r="D186" s="73">
        <f t="shared" si="72"/>
        <v>0</v>
      </c>
      <c r="E186" s="73">
        <f t="shared" si="73"/>
        <v>0</v>
      </c>
      <c r="F186" s="73">
        <f t="shared" si="74"/>
        <v>0</v>
      </c>
      <c r="G186" s="73">
        <f t="shared" si="75"/>
        <v>0</v>
      </c>
      <c r="H186" s="73">
        <f t="shared" si="76"/>
        <v>0</v>
      </c>
      <c r="I186" s="73">
        <f t="shared" si="77"/>
        <v>0</v>
      </c>
      <c r="J186" s="73">
        <f t="shared" si="78"/>
        <v>0</v>
      </c>
      <c r="L186" s="58" t="str">
        <f t="shared" si="79"/>
        <v>ok</v>
      </c>
      <c r="M186" s="1"/>
      <c r="N186" s="46" t="s">
        <v>56</v>
      </c>
      <c r="O186" s="12"/>
      <c r="P186" s="11">
        <f t="shared" si="80"/>
        <v>0</v>
      </c>
      <c r="Q186" s="11">
        <f t="shared" si="81"/>
        <v>0</v>
      </c>
      <c r="R186" s="11">
        <f t="shared" si="82"/>
        <v>0</v>
      </c>
      <c r="S186" s="11">
        <f t="shared" si="83"/>
        <v>0</v>
      </c>
      <c r="T186" s="11">
        <f t="shared" si="84"/>
        <v>0</v>
      </c>
      <c r="U186" s="11">
        <f t="shared" si="85"/>
        <v>0</v>
      </c>
      <c r="V186" s="11">
        <f t="shared" si="86"/>
        <v>0</v>
      </c>
      <c r="W186" s="11">
        <f t="shared" si="87"/>
        <v>0</v>
      </c>
      <c r="X186" s="11"/>
      <c r="AB186" s="2" t="s">
        <v>324</v>
      </c>
      <c r="AC186" s="26"/>
      <c r="AE186" s="1">
        <v>1</v>
      </c>
      <c r="AF186" s="24">
        <v>2.2999999999999998</v>
      </c>
      <c r="AG186" s="24">
        <v>2.4</v>
      </c>
      <c r="AH186" s="24">
        <v>2.4</v>
      </c>
      <c r="AI186" s="24">
        <v>2.9</v>
      </c>
      <c r="AJ186" s="24">
        <v>3.2</v>
      </c>
      <c r="AK186" s="24">
        <v>3.2</v>
      </c>
      <c r="AL186" s="24">
        <v>3.2</v>
      </c>
      <c r="AM186" s="24">
        <v>3.2</v>
      </c>
      <c r="AP186" s="26" t="s">
        <v>513</v>
      </c>
      <c r="AQ186" s="25"/>
      <c r="AS186" s="1">
        <v>1</v>
      </c>
      <c r="AT186" s="24">
        <v>161.77733257034672</v>
      </c>
      <c r="AU186" s="24">
        <v>159.2589730619182</v>
      </c>
      <c r="AV186" s="24">
        <v>154.31092087091815</v>
      </c>
      <c r="AW186" s="24">
        <v>153.49747153991817</v>
      </c>
      <c r="AX186" s="24">
        <v>152.89754056091817</v>
      </c>
      <c r="AY186" s="24">
        <v>152.14529505391818</v>
      </c>
      <c r="AZ186" s="24">
        <v>151.38284761391816</v>
      </c>
      <c r="BA186" s="24">
        <v>150.60153165291817</v>
      </c>
      <c r="BT186" s="1" t="s">
        <v>360</v>
      </c>
    </row>
    <row r="187" spans="1:72" x14ac:dyDescent="0.2">
      <c r="A187" s="74" t="s">
        <v>724</v>
      </c>
      <c r="B187" s="76"/>
      <c r="C187" s="73">
        <f t="shared" si="71"/>
        <v>0</v>
      </c>
      <c r="D187" s="73">
        <f t="shared" si="72"/>
        <v>0</v>
      </c>
      <c r="E187" s="73">
        <f t="shared" si="73"/>
        <v>0</v>
      </c>
      <c r="F187" s="73">
        <f t="shared" si="74"/>
        <v>0</v>
      </c>
      <c r="G187" s="73">
        <f t="shared" si="75"/>
        <v>0</v>
      </c>
      <c r="H187" s="73">
        <f t="shared" si="76"/>
        <v>0</v>
      </c>
      <c r="I187" s="73">
        <f t="shared" si="77"/>
        <v>0</v>
      </c>
      <c r="J187" s="73">
        <f t="shared" si="78"/>
        <v>0</v>
      </c>
      <c r="L187" s="58" t="str">
        <f t="shared" si="79"/>
        <v>ok</v>
      </c>
      <c r="M187" s="1"/>
      <c r="N187" s="46" t="s">
        <v>724</v>
      </c>
      <c r="O187" s="12"/>
      <c r="P187" s="11">
        <f t="shared" si="80"/>
        <v>0</v>
      </c>
      <c r="Q187" s="11">
        <f t="shared" si="81"/>
        <v>0</v>
      </c>
      <c r="R187" s="11">
        <f t="shared" si="82"/>
        <v>0</v>
      </c>
      <c r="S187" s="11">
        <f t="shared" si="83"/>
        <v>0</v>
      </c>
      <c r="T187" s="11">
        <f t="shared" si="84"/>
        <v>0</v>
      </c>
      <c r="U187" s="11">
        <f t="shared" si="85"/>
        <v>0</v>
      </c>
      <c r="V187" s="11">
        <f t="shared" si="86"/>
        <v>0</v>
      </c>
      <c r="W187" s="11">
        <f t="shared" si="87"/>
        <v>0</v>
      </c>
      <c r="X187" s="11"/>
      <c r="AB187" s="1" t="s">
        <v>242</v>
      </c>
      <c r="AE187" s="1">
        <v>1</v>
      </c>
      <c r="AF187" s="24">
        <v>351.2</v>
      </c>
      <c r="AG187" s="24">
        <v>371.9</v>
      </c>
      <c r="AH187" s="24">
        <v>384.3</v>
      </c>
      <c r="AI187" s="24">
        <v>398</v>
      </c>
      <c r="AJ187" s="24">
        <v>410.4</v>
      </c>
      <c r="AK187" s="24">
        <v>425.6</v>
      </c>
      <c r="AL187" s="24">
        <v>439.7</v>
      </c>
      <c r="AM187" s="24">
        <v>453.6</v>
      </c>
      <c r="AP187" s="1" t="s">
        <v>515</v>
      </c>
      <c r="AQ187" s="1" t="s">
        <v>909</v>
      </c>
      <c r="AR187" s="1" t="s">
        <v>909</v>
      </c>
      <c r="AS187" s="1">
        <v>1</v>
      </c>
      <c r="AT187" s="24">
        <v>315.88199460612282</v>
      </c>
      <c r="AU187" s="24">
        <v>303.30143243405433</v>
      </c>
      <c r="AV187" s="24">
        <v>302.44619211005437</v>
      </c>
      <c r="AW187" s="24">
        <v>300.76916103305433</v>
      </c>
      <c r="AX187" s="24">
        <v>299.54512800305434</v>
      </c>
      <c r="AY187" s="24">
        <v>298.01070664005437</v>
      </c>
      <c r="AZ187" s="24">
        <v>296.4956879420543</v>
      </c>
      <c r="BA187" s="24">
        <v>294.93179171105436</v>
      </c>
      <c r="BT187" s="1" t="s">
        <v>611</v>
      </c>
    </row>
    <row r="188" spans="1:72" x14ac:dyDescent="0.2">
      <c r="A188" s="74" t="s">
        <v>725</v>
      </c>
      <c r="B188" s="76"/>
      <c r="C188" s="73">
        <f t="shared" si="71"/>
        <v>0</v>
      </c>
      <c r="D188" s="73">
        <f t="shared" si="72"/>
        <v>0</v>
      </c>
      <c r="E188" s="73">
        <f t="shared" si="73"/>
        <v>0</v>
      </c>
      <c r="F188" s="73">
        <f t="shared" si="74"/>
        <v>0</v>
      </c>
      <c r="G188" s="73">
        <f t="shared" si="75"/>
        <v>0</v>
      </c>
      <c r="H188" s="73">
        <f t="shared" si="76"/>
        <v>0</v>
      </c>
      <c r="I188" s="73">
        <f t="shared" si="77"/>
        <v>0</v>
      </c>
      <c r="J188" s="73">
        <f t="shared" si="78"/>
        <v>0</v>
      </c>
      <c r="L188" s="58" t="str">
        <f t="shared" si="79"/>
        <v>ok</v>
      </c>
      <c r="M188" s="1"/>
      <c r="N188" s="46" t="s">
        <v>725</v>
      </c>
      <c r="O188" s="12"/>
      <c r="P188" s="11">
        <f t="shared" si="80"/>
        <v>0</v>
      </c>
      <c r="Q188" s="11">
        <f t="shared" si="81"/>
        <v>0</v>
      </c>
      <c r="R188" s="11">
        <f t="shared" si="82"/>
        <v>0</v>
      </c>
      <c r="S188" s="11">
        <f t="shared" si="83"/>
        <v>0</v>
      </c>
      <c r="T188" s="11">
        <f t="shared" si="84"/>
        <v>0</v>
      </c>
      <c r="U188" s="11">
        <f t="shared" si="85"/>
        <v>0</v>
      </c>
      <c r="V188" s="11">
        <f t="shared" si="86"/>
        <v>0</v>
      </c>
      <c r="W188" s="11">
        <f t="shared" si="87"/>
        <v>0</v>
      </c>
      <c r="X188" s="11"/>
      <c r="AB188" s="1" t="s">
        <v>920</v>
      </c>
      <c r="AE188" s="1">
        <v>1</v>
      </c>
      <c r="AF188" s="24">
        <v>0</v>
      </c>
      <c r="AG188" s="24">
        <v>48.671778704526169</v>
      </c>
      <c r="AH188" s="24">
        <v>53.9699981576019</v>
      </c>
      <c r="AI188" s="24">
        <v>57.382410686701519</v>
      </c>
      <c r="AJ188" s="24">
        <v>59.876041344749751</v>
      </c>
      <c r="AK188" s="24">
        <v>61.133245960733809</v>
      </c>
      <c r="AL188" s="24">
        <v>62.390450576717875</v>
      </c>
      <c r="AM188" s="24">
        <v>63.71846467192065</v>
      </c>
      <c r="AP188" s="1" t="s">
        <v>520</v>
      </c>
      <c r="AQ188" s="1" t="s">
        <v>909</v>
      </c>
      <c r="AR188" s="1" t="s">
        <v>909</v>
      </c>
      <c r="AS188" s="1">
        <v>1</v>
      </c>
      <c r="AT188" s="24">
        <v>266.9746163765659</v>
      </c>
      <c r="AU188" s="24">
        <v>270.4366723710105</v>
      </c>
      <c r="AV188" s="24">
        <v>272.68845965085211</v>
      </c>
      <c r="AW188" s="24">
        <v>274.45509217969368</v>
      </c>
      <c r="AX188" s="24">
        <v>276.07872972825476</v>
      </c>
      <c r="AY188" s="24">
        <v>276.47575621525476</v>
      </c>
      <c r="AZ188" s="24">
        <v>276.85865644125482</v>
      </c>
      <c r="BA188" s="24">
        <v>277.22962987825474</v>
      </c>
      <c r="BT188" s="1" t="s">
        <v>362</v>
      </c>
    </row>
    <row r="189" spans="1:72" x14ac:dyDescent="0.2">
      <c r="A189" s="74" t="s">
        <v>972</v>
      </c>
      <c r="B189" s="76"/>
      <c r="C189" s="73">
        <f t="shared" si="71"/>
        <v>4</v>
      </c>
      <c r="D189" s="73">
        <f t="shared" si="72"/>
        <v>4</v>
      </c>
      <c r="E189" s="73">
        <f t="shared" si="73"/>
        <v>4</v>
      </c>
      <c r="F189" s="73">
        <f t="shared" si="74"/>
        <v>4</v>
      </c>
      <c r="G189" s="73">
        <f t="shared" si="75"/>
        <v>3</v>
      </c>
      <c r="H189" s="73">
        <f t="shared" si="76"/>
        <v>3</v>
      </c>
      <c r="I189" s="73">
        <f t="shared" si="77"/>
        <v>3</v>
      </c>
      <c r="J189" s="73">
        <f t="shared" si="78"/>
        <v>3</v>
      </c>
      <c r="L189" s="58" t="str">
        <f t="shared" si="79"/>
        <v>ok</v>
      </c>
      <c r="M189" s="1"/>
      <c r="N189" s="92" t="s">
        <v>972</v>
      </c>
      <c r="O189" s="12"/>
      <c r="P189" s="91">
        <f>0.5*AF$127</f>
        <v>3.5774079000000003</v>
      </c>
      <c r="Q189" s="91">
        <f t="shared" ref="Q189:W190" si="88">0.5*AG$127</f>
        <v>3.5630982684000001</v>
      </c>
      <c r="R189" s="91">
        <f t="shared" si="88"/>
        <v>3.545282777058</v>
      </c>
      <c r="S189" s="91">
        <f t="shared" si="88"/>
        <v>3.5275563631727098</v>
      </c>
      <c r="T189" s="91">
        <f t="shared" si="88"/>
        <v>3.4993359122673282</v>
      </c>
      <c r="U189" s="91">
        <f t="shared" si="88"/>
        <v>3.4643425531446548</v>
      </c>
      <c r="V189" s="91">
        <f t="shared" si="88"/>
        <v>3.4366278127194976</v>
      </c>
      <c r="W189" s="91">
        <f t="shared" si="88"/>
        <v>3.3850783955287049</v>
      </c>
      <c r="X189" s="11"/>
      <c r="AB189" s="1" t="s">
        <v>229</v>
      </c>
      <c r="AE189" s="1">
        <v>1</v>
      </c>
      <c r="AF189" s="24">
        <v>59</v>
      </c>
      <c r="AG189" s="24">
        <v>60</v>
      </c>
      <c r="AH189" s="24">
        <v>61.1</v>
      </c>
      <c r="AI189" s="24">
        <v>62.1</v>
      </c>
      <c r="AJ189" s="24">
        <v>63.5</v>
      </c>
      <c r="AK189" s="24">
        <v>64.900000000000006</v>
      </c>
      <c r="AL189" s="24">
        <v>66.5</v>
      </c>
      <c r="AM189" s="24">
        <v>68.2</v>
      </c>
      <c r="AP189" s="1" t="s">
        <v>514</v>
      </c>
      <c r="AQ189" s="1" t="s">
        <v>909</v>
      </c>
      <c r="AR189" s="1" t="s">
        <v>909</v>
      </c>
      <c r="AS189" s="1">
        <v>1</v>
      </c>
      <c r="AT189" s="24">
        <v>358.43150481805526</v>
      </c>
      <c r="AU189" s="24">
        <v>363.97365368980456</v>
      </c>
      <c r="AV189" s="24">
        <v>365.1845802808046</v>
      </c>
      <c r="AW189" s="24">
        <v>365.7584464748046</v>
      </c>
      <c r="AX189" s="24">
        <v>366.82443550980452</v>
      </c>
      <c r="AY189" s="24">
        <v>367.49181524980457</v>
      </c>
      <c r="AZ189" s="24">
        <v>368.1433574788046</v>
      </c>
      <c r="BA189" s="24">
        <v>368.76119704180456</v>
      </c>
      <c r="BT189" s="1" t="s">
        <v>363</v>
      </c>
    </row>
    <row r="190" spans="1:72" x14ac:dyDescent="0.2">
      <c r="A190" s="74" t="s">
        <v>973</v>
      </c>
      <c r="B190" s="76"/>
      <c r="C190" s="73">
        <f t="shared" si="71"/>
        <v>4</v>
      </c>
      <c r="D190" s="73">
        <f t="shared" si="72"/>
        <v>4</v>
      </c>
      <c r="E190" s="73">
        <f t="shared" si="73"/>
        <v>4</v>
      </c>
      <c r="F190" s="73">
        <f t="shared" si="74"/>
        <v>4</v>
      </c>
      <c r="G190" s="73">
        <f t="shared" si="75"/>
        <v>3</v>
      </c>
      <c r="H190" s="73">
        <f t="shared" si="76"/>
        <v>3</v>
      </c>
      <c r="I190" s="73">
        <f t="shared" si="77"/>
        <v>3</v>
      </c>
      <c r="J190" s="73">
        <f t="shared" si="78"/>
        <v>3</v>
      </c>
      <c r="L190" s="58" t="str">
        <f t="shared" si="79"/>
        <v>ok</v>
      </c>
      <c r="M190" s="1"/>
      <c r="N190" s="92" t="s">
        <v>973</v>
      </c>
      <c r="O190" s="12"/>
      <c r="P190" s="91">
        <f>0.5*AF$127</f>
        <v>3.5774079000000003</v>
      </c>
      <c r="Q190" s="91">
        <f t="shared" si="88"/>
        <v>3.5630982684000001</v>
      </c>
      <c r="R190" s="91">
        <f t="shared" si="88"/>
        <v>3.545282777058</v>
      </c>
      <c r="S190" s="91">
        <f t="shared" si="88"/>
        <v>3.5275563631727098</v>
      </c>
      <c r="T190" s="91">
        <f t="shared" si="88"/>
        <v>3.4993359122673282</v>
      </c>
      <c r="U190" s="91">
        <f t="shared" si="88"/>
        <v>3.4643425531446548</v>
      </c>
      <c r="V190" s="91">
        <f t="shared" si="88"/>
        <v>3.4366278127194976</v>
      </c>
      <c r="W190" s="91">
        <f t="shared" si="88"/>
        <v>3.3850783955287049</v>
      </c>
      <c r="X190" s="11"/>
      <c r="AB190" s="1" t="s">
        <v>325</v>
      </c>
      <c r="AE190" s="1">
        <v>1</v>
      </c>
      <c r="AF190" s="24">
        <v>86.83094540808672</v>
      </c>
      <c r="AG190" s="24">
        <v>86.83094540808672</v>
      </c>
      <c r="AH190" s="24">
        <v>86.83094540808672</v>
      </c>
      <c r="AI190" s="24">
        <v>86.83094540808672</v>
      </c>
      <c r="AJ190" s="24">
        <v>86.83094540808672</v>
      </c>
      <c r="AK190" s="24">
        <v>86.83094540808672</v>
      </c>
      <c r="AL190" s="24">
        <v>86.83094540808672</v>
      </c>
      <c r="AM190" s="24">
        <v>86.83094540808672</v>
      </c>
      <c r="AP190" s="25" t="s">
        <v>412</v>
      </c>
      <c r="AQ190" s="25" t="s">
        <v>516</v>
      </c>
      <c r="AR190" s="25" t="s">
        <v>517</v>
      </c>
      <c r="AS190" s="1">
        <v>3</v>
      </c>
      <c r="AT190" s="24">
        <v>138.92100462333249</v>
      </c>
      <c r="AU190" s="24">
        <v>132.7196459445083</v>
      </c>
      <c r="AV190" s="24">
        <v>140.8777682418158</v>
      </c>
      <c r="AW190" s="24">
        <v>148.84165310145667</v>
      </c>
      <c r="AX190" s="24">
        <v>148.11127808978998</v>
      </c>
      <c r="AY190" s="24">
        <v>147.29313771745666</v>
      </c>
      <c r="AZ190" s="24">
        <v>146.48265917545666</v>
      </c>
      <c r="BA190" s="24">
        <v>145.65870173045667</v>
      </c>
      <c r="BT190" s="1" t="s">
        <v>964</v>
      </c>
    </row>
    <row r="191" spans="1:72" x14ac:dyDescent="0.2">
      <c r="A191" s="74" t="s">
        <v>235</v>
      </c>
      <c r="B191" s="76"/>
      <c r="C191" s="73">
        <f t="shared" si="71"/>
        <v>527</v>
      </c>
      <c r="D191" s="73">
        <f t="shared" si="72"/>
        <v>557</v>
      </c>
      <c r="E191" s="73">
        <f t="shared" si="73"/>
        <v>579</v>
      </c>
      <c r="F191" s="73">
        <f t="shared" si="74"/>
        <v>597</v>
      </c>
      <c r="G191" s="73">
        <f t="shared" si="75"/>
        <v>614</v>
      </c>
      <c r="H191" s="73">
        <f t="shared" si="76"/>
        <v>623</v>
      </c>
      <c r="I191" s="73">
        <f t="shared" si="77"/>
        <v>628</v>
      </c>
      <c r="J191" s="73">
        <f t="shared" si="78"/>
        <v>632</v>
      </c>
      <c r="L191" s="58" t="str">
        <f t="shared" si="79"/>
        <v>ok</v>
      </c>
      <c r="M191" s="1"/>
      <c r="N191" s="46" t="s">
        <v>235</v>
      </c>
      <c r="O191" s="12"/>
      <c r="P191" s="11">
        <f t="shared" ref="P191:P254" si="89">SUMIF($AB$11:$AB$598,$N191,AF$11:AF$598)</f>
        <v>527.20000000000005</v>
      </c>
      <c r="Q191" s="11">
        <f t="shared" ref="Q191:Q254" si="90">SUMIF($AB$11:$AB$598,$N191,AG$11:AG$598)</f>
        <v>556.6</v>
      </c>
      <c r="R191" s="11">
        <f t="shared" ref="R191:R254" si="91">SUMIF($AB$11:$AB$598,$N191,AH$11:AH$598)</f>
        <v>578.6</v>
      </c>
      <c r="S191" s="11">
        <f t="shared" ref="S191:S254" si="92">SUMIF($AB$11:$AB$598,$N191,AI$11:AI$598)</f>
        <v>597.20000000000005</v>
      </c>
      <c r="T191" s="11">
        <f t="shared" ref="T191:T254" si="93">SUMIF($AB$11:$AB$598,$N191,AJ$11:AJ$598)</f>
        <v>613.6</v>
      </c>
      <c r="U191" s="11">
        <f t="shared" ref="U191:U254" si="94">SUMIF($AB$11:$AB$598,$N191,AK$11:AK$598)</f>
        <v>623.1</v>
      </c>
      <c r="V191" s="11">
        <f t="shared" ref="V191:V254" si="95">SUMIF($AB$11:$AB$598,$N191,AL$11:AL$598)</f>
        <v>627.70000000000005</v>
      </c>
      <c r="W191" s="11">
        <f t="shared" ref="W191:W254" si="96">SUMIF($AB$11:$AB$598,$N191,AM$11:AM$598)</f>
        <v>632.29999999999995</v>
      </c>
      <c r="X191" s="11"/>
      <c r="AB191" s="1" t="s">
        <v>326</v>
      </c>
      <c r="AE191" s="1">
        <v>2</v>
      </c>
      <c r="AF191" s="24">
        <v>30.085307522984714</v>
      </c>
      <c r="AG191" s="24">
        <v>30.085307522984714</v>
      </c>
      <c r="AH191" s="24">
        <v>30.085307522984714</v>
      </c>
      <c r="AI191" s="24">
        <v>30.085307522984714</v>
      </c>
      <c r="AJ191" s="24">
        <v>30.085307522984714</v>
      </c>
      <c r="AK191" s="24">
        <v>30.085307522984714</v>
      </c>
      <c r="AL191" s="24">
        <v>30.085307522984714</v>
      </c>
      <c r="AM191" s="24">
        <v>30.085307522984714</v>
      </c>
      <c r="AP191" s="1" t="s">
        <v>518</v>
      </c>
      <c r="AQ191" s="1" t="s">
        <v>519</v>
      </c>
      <c r="AR191" s="1" t="s">
        <v>909</v>
      </c>
      <c r="AS191" s="1">
        <v>2</v>
      </c>
      <c r="AT191" s="24">
        <v>0</v>
      </c>
      <c r="AU191" s="24">
        <v>0</v>
      </c>
      <c r="AV191" s="24">
        <v>0</v>
      </c>
      <c r="AW191" s="24">
        <v>0</v>
      </c>
      <c r="AX191" s="24">
        <v>0</v>
      </c>
      <c r="AY191" s="24">
        <v>0</v>
      </c>
      <c r="AZ191" s="24">
        <v>0</v>
      </c>
      <c r="BA191" s="24">
        <v>0</v>
      </c>
      <c r="BT191" s="1" t="s">
        <v>497</v>
      </c>
    </row>
    <row r="192" spans="1:72" x14ac:dyDescent="0.2">
      <c r="A192" s="74" t="s">
        <v>429</v>
      </c>
      <c r="B192" s="76"/>
      <c r="C192" s="73">
        <f t="shared" si="71"/>
        <v>656</v>
      </c>
      <c r="D192" s="73">
        <f t="shared" si="72"/>
        <v>680</v>
      </c>
      <c r="E192" s="73">
        <f t="shared" si="73"/>
        <v>699</v>
      </c>
      <c r="F192" s="73">
        <f t="shared" si="74"/>
        <v>715</v>
      </c>
      <c r="G192" s="73">
        <f t="shared" si="75"/>
        <v>725</v>
      </c>
      <c r="H192" s="73">
        <f t="shared" si="76"/>
        <v>731</v>
      </c>
      <c r="I192" s="73">
        <f t="shared" si="77"/>
        <v>736</v>
      </c>
      <c r="J192" s="73">
        <f t="shared" si="78"/>
        <v>742</v>
      </c>
      <c r="L192" s="58" t="str">
        <f t="shared" si="79"/>
        <v>ok</v>
      </c>
      <c r="M192" s="1"/>
      <c r="N192" s="46" t="s">
        <v>429</v>
      </c>
      <c r="O192" s="12"/>
      <c r="P192" s="11">
        <f t="shared" si="89"/>
        <v>656.11172152725283</v>
      </c>
      <c r="Q192" s="11">
        <f t="shared" si="90"/>
        <v>680.1795255086729</v>
      </c>
      <c r="R192" s="11">
        <f t="shared" si="91"/>
        <v>698.90726263356657</v>
      </c>
      <c r="S192" s="11">
        <f t="shared" si="92"/>
        <v>715.30128568601788</v>
      </c>
      <c r="T192" s="11">
        <f t="shared" si="93"/>
        <v>725.01274175943888</v>
      </c>
      <c r="U192" s="11">
        <f t="shared" si="94"/>
        <v>730.61498188116275</v>
      </c>
      <c r="V192" s="11">
        <f t="shared" si="95"/>
        <v>736.32293689929065</v>
      </c>
      <c r="W192" s="11">
        <f t="shared" si="96"/>
        <v>742.05020623755922</v>
      </c>
      <c r="X192" s="11"/>
      <c r="AB192" s="1" t="s">
        <v>327</v>
      </c>
      <c r="AE192" s="1">
        <v>2</v>
      </c>
      <c r="AF192" s="24">
        <v>30.085307522984714</v>
      </c>
      <c r="AG192" s="24">
        <v>30.085307522984714</v>
      </c>
      <c r="AH192" s="24">
        <v>30.085307522984714</v>
      </c>
      <c r="AI192" s="24">
        <v>30.085307522984714</v>
      </c>
      <c r="AJ192" s="24">
        <v>30.085307522984714</v>
      </c>
      <c r="AK192" s="24">
        <v>30.085307522984714</v>
      </c>
      <c r="AL192" s="24">
        <v>30.085307522984714</v>
      </c>
      <c r="AM192" s="24">
        <v>30.085307522984714</v>
      </c>
      <c r="AP192" s="25" t="s">
        <v>518</v>
      </c>
      <c r="AQ192" s="25" t="s">
        <v>519</v>
      </c>
      <c r="AS192" s="1">
        <v>2</v>
      </c>
      <c r="AT192" s="24">
        <v>89.08459231673929</v>
      </c>
      <c r="AU192" s="24">
        <v>89.096153880584367</v>
      </c>
      <c r="AV192" s="24">
        <v>86.081926433084377</v>
      </c>
      <c r="AW192" s="24">
        <v>85.301018756084375</v>
      </c>
      <c r="AX192" s="24">
        <v>84.613456530584372</v>
      </c>
      <c r="AY192" s="24">
        <v>83.84498455508438</v>
      </c>
      <c r="AZ192" s="24">
        <v>83.07119200108437</v>
      </c>
      <c r="BA192" s="24">
        <v>82.277861860084386</v>
      </c>
      <c r="BT192" s="1" t="s">
        <v>612</v>
      </c>
    </row>
    <row r="193" spans="1:72" x14ac:dyDescent="0.2">
      <c r="A193" s="74" t="s">
        <v>726</v>
      </c>
      <c r="B193" s="76"/>
      <c r="C193" s="73">
        <f t="shared" si="71"/>
        <v>0</v>
      </c>
      <c r="D193" s="73">
        <f t="shared" si="72"/>
        <v>0</v>
      </c>
      <c r="E193" s="73">
        <f t="shared" si="73"/>
        <v>0</v>
      </c>
      <c r="F193" s="73">
        <f t="shared" si="74"/>
        <v>0</v>
      </c>
      <c r="G193" s="73">
        <f t="shared" si="75"/>
        <v>0</v>
      </c>
      <c r="H193" s="73">
        <f t="shared" si="76"/>
        <v>0</v>
      </c>
      <c r="I193" s="73">
        <f t="shared" si="77"/>
        <v>0</v>
      </c>
      <c r="J193" s="73">
        <f t="shared" si="78"/>
        <v>0</v>
      </c>
      <c r="L193" s="58" t="str">
        <f t="shared" si="79"/>
        <v>ok</v>
      </c>
      <c r="M193" s="1"/>
      <c r="N193" s="46" t="s">
        <v>726</v>
      </c>
      <c r="O193" s="12"/>
      <c r="P193" s="11">
        <f t="shared" si="89"/>
        <v>0</v>
      </c>
      <c r="Q193" s="11">
        <f t="shared" si="90"/>
        <v>0</v>
      </c>
      <c r="R193" s="11">
        <f t="shared" si="91"/>
        <v>0</v>
      </c>
      <c r="S193" s="11">
        <f t="shared" si="92"/>
        <v>0</v>
      </c>
      <c r="T193" s="11">
        <f t="shared" si="93"/>
        <v>0</v>
      </c>
      <c r="U193" s="11">
        <f t="shared" si="94"/>
        <v>0</v>
      </c>
      <c r="V193" s="11">
        <f t="shared" si="95"/>
        <v>0</v>
      </c>
      <c r="W193" s="11">
        <f t="shared" si="96"/>
        <v>0</v>
      </c>
      <c r="X193" s="11"/>
      <c r="AB193" s="1" t="s">
        <v>328</v>
      </c>
      <c r="AE193" s="1">
        <v>1</v>
      </c>
      <c r="AF193" s="24">
        <v>-34.929299341848619</v>
      </c>
      <c r="AG193" s="24">
        <v>-34.929299341848619</v>
      </c>
      <c r="AH193" s="24">
        <v>-34.929299341848619</v>
      </c>
      <c r="AI193" s="24">
        <v>-34.929299341848619</v>
      </c>
      <c r="AJ193" s="24">
        <v>-34.929299341848619</v>
      </c>
      <c r="AK193" s="24">
        <v>-34.929299341848619</v>
      </c>
      <c r="AL193" s="24">
        <v>-34.929299341848619</v>
      </c>
      <c r="AM193" s="24">
        <v>-34.929299341848619</v>
      </c>
      <c r="AP193" s="1" t="s">
        <v>694</v>
      </c>
      <c r="AQ193" s="1" t="s">
        <v>909</v>
      </c>
      <c r="AR193" s="1" t="s">
        <v>909</v>
      </c>
      <c r="AS193" s="1">
        <v>1</v>
      </c>
      <c r="AT193" s="24">
        <v>19.552002792993836</v>
      </c>
      <c r="AU193" s="24">
        <v>16.996715980106785</v>
      </c>
      <c r="AV193" s="24">
        <v>16.996715980106785</v>
      </c>
      <c r="AW193" s="24">
        <v>16.996715980106785</v>
      </c>
      <c r="AX193" s="24">
        <v>16.996715980106785</v>
      </c>
      <c r="AY193" s="24">
        <v>16.996715980106785</v>
      </c>
      <c r="AZ193" s="24">
        <v>16.996715980106785</v>
      </c>
      <c r="BA193" s="24">
        <v>16.996715980106785</v>
      </c>
      <c r="BT193" s="1" t="s">
        <v>551</v>
      </c>
    </row>
    <row r="194" spans="1:72" x14ac:dyDescent="0.2">
      <c r="A194" s="74" t="s">
        <v>302</v>
      </c>
      <c r="B194" s="76"/>
      <c r="C194" s="73">
        <f t="shared" si="71"/>
        <v>22</v>
      </c>
      <c r="D194" s="73">
        <f t="shared" si="72"/>
        <v>22</v>
      </c>
      <c r="E194" s="73">
        <f t="shared" si="73"/>
        <v>13</v>
      </c>
      <c r="F194" s="73">
        <f t="shared" si="74"/>
        <v>13</v>
      </c>
      <c r="G194" s="73">
        <f t="shared" si="75"/>
        <v>13</v>
      </c>
      <c r="H194" s="73">
        <f t="shared" si="76"/>
        <v>13</v>
      </c>
      <c r="I194" s="73">
        <f t="shared" si="77"/>
        <v>13</v>
      </c>
      <c r="J194" s="73">
        <f t="shared" si="78"/>
        <v>13</v>
      </c>
      <c r="L194" s="58" t="str">
        <f t="shared" si="79"/>
        <v>ok</v>
      </c>
      <c r="M194" s="1"/>
      <c r="N194" s="46" t="s">
        <v>302</v>
      </c>
      <c r="O194" s="12"/>
      <c r="P194" s="11">
        <f t="shared" si="89"/>
        <v>22.045575771915487</v>
      </c>
      <c r="Q194" s="11">
        <f t="shared" si="90"/>
        <v>22.045575771915487</v>
      </c>
      <c r="R194" s="11">
        <f t="shared" si="91"/>
        <v>13.486458521727407</v>
      </c>
      <c r="S194" s="11">
        <f t="shared" si="92"/>
        <v>13.486458521727407</v>
      </c>
      <c r="T194" s="11">
        <f t="shared" si="93"/>
        <v>13.486458521727407</v>
      </c>
      <c r="U194" s="11">
        <f t="shared" si="94"/>
        <v>13.486458521727407</v>
      </c>
      <c r="V194" s="11">
        <f t="shared" si="95"/>
        <v>13.486458521727407</v>
      </c>
      <c r="W194" s="11">
        <f t="shared" si="96"/>
        <v>13.486458521727407</v>
      </c>
      <c r="X194" s="11"/>
      <c r="AB194" s="1" t="s">
        <v>329</v>
      </c>
      <c r="AE194" s="1">
        <v>2</v>
      </c>
      <c r="AF194" s="24">
        <v>16.652651894724414</v>
      </c>
      <c r="AG194" s="24">
        <v>11.652651894724414</v>
      </c>
      <c r="AH194" s="24">
        <v>4.1776518947244146</v>
      </c>
      <c r="AI194" s="24">
        <v>4.1776518947244146</v>
      </c>
      <c r="AJ194" s="24">
        <v>4.1776518947244146</v>
      </c>
      <c r="AK194" s="24">
        <v>4.1776518947244146</v>
      </c>
      <c r="AL194" s="24">
        <v>4.1776518947244146</v>
      </c>
      <c r="AM194" s="24">
        <v>4.1776518947244146</v>
      </c>
      <c r="AP194" s="1" t="s">
        <v>394</v>
      </c>
      <c r="AQ194" s="1" t="s">
        <v>395</v>
      </c>
      <c r="AR194" s="1" t="s">
        <v>909</v>
      </c>
      <c r="AS194" s="1">
        <v>2</v>
      </c>
      <c r="AT194" s="24">
        <v>16.141737348873932</v>
      </c>
      <c r="AU194" s="24">
        <v>16.141737348873932</v>
      </c>
      <c r="AV194" s="24">
        <v>16.141737348873932</v>
      </c>
      <c r="AW194" s="24">
        <v>16.141737348873932</v>
      </c>
      <c r="AX194" s="24">
        <v>16.141737348873932</v>
      </c>
      <c r="AY194" s="24">
        <v>16.141737348873932</v>
      </c>
      <c r="AZ194" s="24">
        <v>16.141737348873932</v>
      </c>
      <c r="BA194" s="24">
        <v>16.141737348873932</v>
      </c>
      <c r="BT194" s="1" t="s">
        <v>257</v>
      </c>
    </row>
    <row r="195" spans="1:72" x14ac:dyDescent="0.2">
      <c r="A195" s="74" t="s">
        <v>822</v>
      </c>
      <c r="B195" s="75"/>
      <c r="C195" s="73">
        <f t="shared" si="71"/>
        <v>0</v>
      </c>
      <c r="D195" s="73">
        <f t="shared" si="72"/>
        <v>0</v>
      </c>
      <c r="E195" s="73">
        <f t="shared" si="73"/>
        <v>0</v>
      </c>
      <c r="F195" s="73">
        <f t="shared" si="74"/>
        <v>0</v>
      </c>
      <c r="G195" s="73">
        <f t="shared" si="75"/>
        <v>0</v>
      </c>
      <c r="H195" s="73">
        <f t="shared" si="76"/>
        <v>0</v>
      </c>
      <c r="I195" s="73">
        <f t="shared" si="77"/>
        <v>0</v>
      </c>
      <c r="J195" s="73">
        <f t="shared" si="78"/>
        <v>0</v>
      </c>
      <c r="L195" s="58" t="str">
        <f t="shared" si="79"/>
        <v>ok</v>
      </c>
      <c r="M195" s="1"/>
      <c r="N195" s="46" t="s">
        <v>822</v>
      </c>
      <c r="O195" s="10"/>
      <c r="P195" s="11">
        <f t="shared" si="89"/>
        <v>0</v>
      </c>
      <c r="Q195" s="11">
        <f t="shared" si="90"/>
        <v>0</v>
      </c>
      <c r="R195" s="11">
        <f t="shared" si="91"/>
        <v>0</v>
      </c>
      <c r="S195" s="11">
        <f t="shared" si="92"/>
        <v>0</v>
      </c>
      <c r="T195" s="11">
        <f t="shared" si="93"/>
        <v>0</v>
      </c>
      <c r="U195" s="11">
        <f t="shared" si="94"/>
        <v>0</v>
      </c>
      <c r="V195" s="11">
        <f t="shared" si="95"/>
        <v>0</v>
      </c>
      <c r="W195" s="11">
        <f t="shared" si="96"/>
        <v>0</v>
      </c>
      <c r="X195" s="11"/>
      <c r="AB195" s="1" t="s">
        <v>330</v>
      </c>
      <c r="AE195" s="1">
        <v>2</v>
      </c>
      <c r="AF195" s="24">
        <v>16.652651894724414</v>
      </c>
      <c r="AG195" s="24">
        <v>11.652651894724414</v>
      </c>
      <c r="AH195" s="24">
        <v>4.1776518947244146</v>
      </c>
      <c r="AI195" s="24">
        <v>4.1776518947244146</v>
      </c>
      <c r="AJ195" s="24">
        <v>4.1776518947244146</v>
      </c>
      <c r="AK195" s="24">
        <v>4.1776518947244146</v>
      </c>
      <c r="AL195" s="24">
        <v>4.1776518947244146</v>
      </c>
      <c r="AM195" s="24">
        <v>4.1776518947244146</v>
      </c>
      <c r="AP195" s="1" t="s">
        <v>396</v>
      </c>
      <c r="AQ195" s="1" t="s">
        <v>909</v>
      </c>
      <c r="AR195" s="1" t="s">
        <v>909</v>
      </c>
      <c r="AS195" s="1">
        <v>1</v>
      </c>
      <c r="AT195" s="24">
        <v>16.511376184897745</v>
      </c>
      <c r="AU195" s="24">
        <v>16.511376184897745</v>
      </c>
      <c r="AV195" s="24">
        <v>16.511376184897745</v>
      </c>
      <c r="AW195" s="24">
        <v>16.511376184897745</v>
      </c>
      <c r="AX195" s="24">
        <v>16.511376184897745</v>
      </c>
      <c r="AY195" s="24">
        <v>16.511376184897745</v>
      </c>
      <c r="AZ195" s="24">
        <v>16.511376184897745</v>
      </c>
      <c r="BA195" s="24">
        <v>16.511376184897745</v>
      </c>
      <c r="BT195" s="1" t="s">
        <v>269</v>
      </c>
    </row>
    <row r="196" spans="1:72" x14ac:dyDescent="0.2">
      <c r="A196" s="83" t="s">
        <v>823</v>
      </c>
      <c r="B196" s="76"/>
      <c r="C196" s="73">
        <f t="shared" si="71"/>
        <v>0</v>
      </c>
      <c r="D196" s="73">
        <f t="shared" si="72"/>
        <v>0</v>
      </c>
      <c r="E196" s="73">
        <f t="shared" si="73"/>
        <v>0</v>
      </c>
      <c r="F196" s="73">
        <f t="shared" si="74"/>
        <v>0</v>
      </c>
      <c r="G196" s="73">
        <f t="shared" si="75"/>
        <v>0</v>
      </c>
      <c r="H196" s="73">
        <f t="shared" si="76"/>
        <v>0</v>
      </c>
      <c r="I196" s="73">
        <f t="shared" si="77"/>
        <v>0</v>
      </c>
      <c r="J196" s="73">
        <f t="shared" si="78"/>
        <v>0</v>
      </c>
      <c r="L196" s="58" t="str">
        <f t="shared" si="79"/>
        <v>ok</v>
      </c>
      <c r="M196" s="1"/>
      <c r="N196" s="52" t="s">
        <v>823</v>
      </c>
      <c r="O196" s="12"/>
      <c r="P196" s="11">
        <f t="shared" si="89"/>
        <v>0</v>
      </c>
      <c r="Q196" s="11">
        <f t="shared" si="90"/>
        <v>0</v>
      </c>
      <c r="R196" s="11">
        <f t="shared" si="91"/>
        <v>0</v>
      </c>
      <c r="S196" s="11">
        <f t="shared" si="92"/>
        <v>0</v>
      </c>
      <c r="T196" s="11">
        <f t="shared" si="93"/>
        <v>0</v>
      </c>
      <c r="U196" s="11">
        <f t="shared" si="94"/>
        <v>0</v>
      </c>
      <c r="V196" s="11">
        <f t="shared" si="95"/>
        <v>0</v>
      </c>
      <c r="W196" s="11">
        <f t="shared" si="96"/>
        <v>0</v>
      </c>
      <c r="X196" s="11"/>
      <c r="AB196" s="1" t="s">
        <v>595</v>
      </c>
      <c r="AE196" s="1">
        <v>2</v>
      </c>
      <c r="AF196" s="24">
        <v>20.0078721</v>
      </c>
      <c r="AG196" s="24">
        <v>19.927840611600001</v>
      </c>
      <c r="AH196" s="24">
        <v>19.828201408542</v>
      </c>
      <c r="AI196" s="24">
        <v>19.729060401499289</v>
      </c>
      <c r="AJ196" s="24">
        <v>19.571227918287295</v>
      </c>
      <c r="AK196" s="24">
        <v>19.375515639104421</v>
      </c>
      <c r="AL196" s="24">
        <v>19.220511513991585</v>
      </c>
      <c r="AM196" s="24">
        <v>18.932203841281712</v>
      </c>
      <c r="AP196" s="1" t="s">
        <v>227</v>
      </c>
      <c r="AQ196" s="1" t="s">
        <v>226</v>
      </c>
      <c r="AR196" s="1" t="s">
        <v>909</v>
      </c>
      <c r="AS196" s="1">
        <v>2</v>
      </c>
      <c r="AT196" s="24">
        <v>8.3279473050991548</v>
      </c>
      <c r="AU196" s="24">
        <v>8.3279473050991548</v>
      </c>
      <c r="AV196" s="24">
        <v>8.3279473050991548</v>
      </c>
      <c r="AW196" s="24">
        <v>8.3279473050991548</v>
      </c>
      <c r="AX196" s="24">
        <v>8.3279473050991548</v>
      </c>
      <c r="AY196" s="24">
        <v>8.3279473050991548</v>
      </c>
      <c r="AZ196" s="24">
        <v>8.3279473050991548</v>
      </c>
      <c r="BA196" s="24">
        <v>8.3279473050991548</v>
      </c>
      <c r="BT196" s="1" t="s">
        <v>613</v>
      </c>
    </row>
    <row r="197" spans="1:72" x14ac:dyDescent="0.2">
      <c r="A197" s="83" t="s">
        <v>824</v>
      </c>
      <c r="B197" s="76"/>
      <c r="C197" s="73">
        <f t="shared" si="71"/>
        <v>0</v>
      </c>
      <c r="D197" s="73">
        <f t="shared" si="72"/>
        <v>0</v>
      </c>
      <c r="E197" s="73">
        <f t="shared" si="73"/>
        <v>0</v>
      </c>
      <c r="F197" s="73">
        <f t="shared" si="74"/>
        <v>0</v>
      </c>
      <c r="G197" s="73">
        <f t="shared" si="75"/>
        <v>0</v>
      </c>
      <c r="H197" s="73">
        <f t="shared" si="76"/>
        <v>0</v>
      </c>
      <c r="I197" s="73">
        <f t="shared" si="77"/>
        <v>0</v>
      </c>
      <c r="J197" s="73">
        <f t="shared" si="78"/>
        <v>0</v>
      </c>
      <c r="L197" s="58" t="str">
        <f t="shared" si="79"/>
        <v>ok</v>
      </c>
      <c r="M197" s="1"/>
      <c r="N197" s="52" t="s">
        <v>824</v>
      </c>
      <c r="O197" s="12"/>
      <c r="P197" s="11">
        <f t="shared" si="89"/>
        <v>0</v>
      </c>
      <c r="Q197" s="11">
        <f t="shared" si="90"/>
        <v>0</v>
      </c>
      <c r="R197" s="11">
        <f t="shared" si="91"/>
        <v>0</v>
      </c>
      <c r="S197" s="11">
        <f t="shared" si="92"/>
        <v>0</v>
      </c>
      <c r="T197" s="11">
        <f t="shared" si="93"/>
        <v>0</v>
      </c>
      <c r="U197" s="11">
        <f t="shared" si="94"/>
        <v>0</v>
      </c>
      <c r="V197" s="11">
        <f t="shared" si="95"/>
        <v>0</v>
      </c>
      <c r="W197" s="11">
        <f t="shared" si="96"/>
        <v>0</v>
      </c>
      <c r="X197" s="11"/>
      <c r="AB197" s="1" t="s">
        <v>596</v>
      </c>
      <c r="AE197" s="1">
        <v>2</v>
      </c>
      <c r="AF197" s="24">
        <v>20.0078721</v>
      </c>
      <c r="AG197" s="24">
        <v>19.927840611600001</v>
      </c>
      <c r="AH197" s="24">
        <v>19.828201408542</v>
      </c>
      <c r="AI197" s="24">
        <v>19.729060401499289</v>
      </c>
      <c r="AJ197" s="24">
        <v>19.571227918287295</v>
      </c>
      <c r="AK197" s="24">
        <v>19.375515639104421</v>
      </c>
      <c r="AL197" s="24">
        <v>19.220511513991585</v>
      </c>
      <c r="AM197" s="24">
        <v>18.932203841281712</v>
      </c>
      <c r="AP197" s="1" t="s">
        <v>397</v>
      </c>
      <c r="AQ197" s="1" t="s">
        <v>398</v>
      </c>
      <c r="AR197" s="1" t="s">
        <v>909</v>
      </c>
      <c r="AS197" s="1">
        <v>2</v>
      </c>
      <c r="AT197" s="24">
        <v>21.302317706725614</v>
      </c>
      <c r="AU197" s="24">
        <v>21.302317706725614</v>
      </c>
      <c r="AV197" s="24">
        <v>21.302317706725614</v>
      </c>
      <c r="AW197" s="24">
        <v>21.302317706725614</v>
      </c>
      <c r="AX197" s="24">
        <v>21.302317706725614</v>
      </c>
      <c r="AY197" s="24">
        <v>21.302317706725614</v>
      </c>
      <c r="AZ197" s="24">
        <v>21.302317706725614</v>
      </c>
      <c r="BA197" s="24">
        <v>21.302317706725614</v>
      </c>
      <c r="BT197" s="1" t="s">
        <v>434</v>
      </c>
    </row>
    <row r="198" spans="1:72" x14ac:dyDescent="0.2">
      <c r="A198" s="83" t="s">
        <v>825</v>
      </c>
      <c r="B198" s="76"/>
      <c r="C198" s="73">
        <f t="shared" si="71"/>
        <v>0</v>
      </c>
      <c r="D198" s="73">
        <f t="shared" si="72"/>
        <v>0</v>
      </c>
      <c r="E198" s="73">
        <f t="shared" si="73"/>
        <v>0</v>
      </c>
      <c r="F198" s="73">
        <f t="shared" si="74"/>
        <v>0</v>
      </c>
      <c r="G198" s="73">
        <f t="shared" si="75"/>
        <v>0</v>
      </c>
      <c r="H198" s="73">
        <f t="shared" si="76"/>
        <v>0</v>
      </c>
      <c r="I198" s="73">
        <f t="shared" si="77"/>
        <v>0</v>
      </c>
      <c r="J198" s="73">
        <f t="shared" si="78"/>
        <v>0</v>
      </c>
      <c r="L198" s="58" t="str">
        <f t="shared" si="79"/>
        <v>ok</v>
      </c>
      <c r="M198" s="1"/>
      <c r="N198" s="52" t="s">
        <v>825</v>
      </c>
      <c r="O198" s="12"/>
      <c r="P198" s="11">
        <f t="shared" si="89"/>
        <v>0</v>
      </c>
      <c r="Q198" s="11">
        <f t="shared" si="90"/>
        <v>0</v>
      </c>
      <c r="R198" s="11">
        <f t="shared" si="91"/>
        <v>0</v>
      </c>
      <c r="S198" s="11">
        <f t="shared" si="92"/>
        <v>0</v>
      </c>
      <c r="T198" s="11">
        <f t="shared" si="93"/>
        <v>0</v>
      </c>
      <c r="U198" s="11">
        <f t="shared" si="94"/>
        <v>0</v>
      </c>
      <c r="V198" s="11">
        <f t="shared" si="95"/>
        <v>0</v>
      </c>
      <c r="W198" s="11">
        <f t="shared" si="96"/>
        <v>0</v>
      </c>
      <c r="X198" s="11"/>
      <c r="AB198" s="1" t="s">
        <v>545</v>
      </c>
      <c r="AE198" s="1">
        <v>1</v>
      </c>
      <c r="AF198" s="24">
        <v>132.9254104576857</v>
      </c>
      <c r="AG198" s="24">
        <v>124.45861343907814</v>
      </c>
      <c r="AH198" s="24">
        <v>125.06247966214657</v>
      </c>
      <c r="AI198" s="24">
        <v>125.66936521633033</v>
      </c>
      <c r="AJ198" s="24">
        <v>126.27928519828502</v>
      </c>
      <c r="AK198" s="24">
        <v>126.89225478014944</v>
      </c>
      <c r="AL198" s="24">
        <v>127.50828920992318</v>
      </c>
      <c r="AM198" s="24">
        <v>128.12740381184585</v>
      </c>
      <c r="AP198" s="1" t="s">
        <v>399</v>
      </c>
      <c r="AQ198" s="1" t="s">
        <v>400</v>
      </c>
      <c r="AR198" s="1" t="s">
        <v>909</v>
      </c>
      <c r="AS198" s="1">
        <v>2</v>
      </c>
      <c r="AT198" s="24">
        <v>33.257302607864503</v>
      </c>
      <c r="AU198" s="24">
        <v>33.257302607864503</v>
      </c>
      <c r="AV198" s="24">
        <v>33.257302607864503</v>
      </c>
      <c r="AW198" s="24">
        <v>33.257302607864503</v>
      </c>
      <c r="AX198" s="24">
        <v>33.257302607864503</v>
      </c>
      <c r="AY198" s="24">
        <v>33.257302607864503</v>
      </c>
      <c r="AZ198" s="24">
        <v>33.257302607864503</v>
      </c>
      <c r="BA198" s="24">
        <v>33.257302607864503</v>
      </c>
      <c r="BT198" s="1" t="s">
        <v>498</v>
      </c>
    </row>
    <row r="199" spans="1:72" x14ac:dyDescent="0.2">
      <c r="A199" s="83" t="s">
        <v>585</v>
      </c>
      <c r="B199" s="76"/>
      <c r="C199" s="73">
        <f t="shared" si="71"/>
        <v>23</v>
      </c>
      <c r="D199" s="73">
        <f t="shared" si="72"/>
        <v>23</v>
      </c>
      <c r="E199" s="73">
        <f t="shared" si="73"/>
        <v>23</v>
      </c>
      <c r="F199" s="73">
        <f t="shared" si="74"/>
        <v>23</v>
      </c>
      <c r="G199" s="73">
        <f t="shared" si="75"/>
        <v>23</v>
      </c>
      <c r="H199" s="73">
        <f t="shared" si="76"/>
        <v>23</v>
      </c>
      <c r="I199" s="73">
        <f t="shared" si="77"/>
        <v>23</v>
      </c>
      <c r="J199" s="73">
        <f t="shared" si="78"/>
        <v>22</v>
      </c>
      <c r="L199" s="58" t="str">
        <f t="shared" si="79"/>
        <v>ok</v>
      </c>
      <c r="M199" s="1"/>
      <c r="N199" s="52" t="s">
        <v>585</v>
      </c>
      <c r="O199" s="12"/>
      <c r="P199" s="11">
        <f t="shared" si="89"/>
        <v>23.493149999999996</v>
      </c>
      <c r="Q199" s="11">
        <f t="shared" si="90"/>
        <v>23.399177399999996</v>
      </c>
      <c r="R199" s="11">
        <f t="shared" si="91"/>
        <v>23.282181512999994</v>
      </c>
      <c r="S199" s="11">
        <f t="shared" si="92"/>
        <v>23.165770605434997</v>
      </c>
      <c r="T199" s="11">
        <f t="shared" si="93"/>
        <v>22.980444440591516</v>
      </c>
      <c r="U199" s="11">
        <f t="shared" si="94"/>
        <v>22.750639996185601</v>
      </c>
      <c r="V199" s="11">
        <f t="shared" si="95"/>
        <v>22.568634876216116</v>
      </c>
      <c r="W199" s="11">
        <f t="shared" si="96"/>
        <v>22.230105353072876</v>
      </c>
      <c r="X199" s="11"/>
      <c r="AB199" s="1" t="s">
        <v>545</v>
      </c>
      <c r="AE199" s="1">
        <v>1</v>
      </c>
      <c r="AF199" s="24">
        <v>130.96606203335284</v>
      </c>
      <c r="AG199" s="24">
        <v>131.62089234351959</v>
      </c>
      <c r="AH199" s="24">
        <v>132.27899680523717</v>
      </c>
      <c r="AI199" s="24">
        <v>132.94039178926337</v>
      </c>
      <c r="AJ199" s="24">
        <v>133.60509374820964</v>
      </c>
      <c r="AK199" s="24">
        <v>134.27311921695068</v>
      </c>
      <c r="AL199" s="24">
        <v>134.94448481303544</v>
      </c>
      <c r="AM199" s="24">
        <v>135.6192072371006</v>
      </c>
      <c r="AP199" s="1" t="s">
        <v>401</v>
      </c>
      <c r="AQ199" s="1" t="s">
        <v>909</v>
      </c>
      <c r="AR199" s="1" t="s">
        <v>909</v>
      </c>
      <c r="AS199" s="1">
        <v>1</v>
      </c>
      <c r="AT199" s="24">
        <v>65.404911366955133</v>
      </c>
      <c r="AU199" s="24">
        <v>62.904911366955126</v>
      </c>
      <c r="AV199" s="24">
        <v>55.93991136695513</v>
      </c>
      <c r="AW199" s="24">
        <v>55.93991136695513</v>
      </c>
      <c r="AX199" s="24">
        <v>55.93991136695513</v>
      </c>
      <c r="AY199" s="24">
        <v>55.93991136695513</v>
      </c>
      <c r="AZ199" s="24">
        <v>55.93991136695513</v>
      </c>
      <c r="BA199" s="24">
        <v>55.93991136695513</v>
      </c>
      <c r="BT199" s="1" t="s">
        <v>976</v>
      </c>
    </row>
    <row r="200" spans="1:72" x14ac:dyDescent="0.2">
      <c r="A200" s="83" t="s">
        <v>728</v>
      </c>
      <c r="B200" s="76"/>
      <c r="C200" s="73">
        <f t="shared" si="71"/>
        <v>0</v>
      </c>
      <c r="D200" s="73">
        <f t="shared" si="72"/>
        <v>0</v>
      </c>
      <c r="E200" s="73">
        <f t="shared" si="73"/>
        <v>0</v>
      </c>
      <c r="F200" s="73">
        <f t="shared" si="74"/>
        <v>0</v>
      </c>
      <c r="G200" s="73">
        <f t="shared" si="75"/>
        <v>0</v>
      </c>
      <c r="H200" s="73">
        <f t="shared" si="76"/>
        <v>0</v>
      </c>
      <c r="I200" s="73">
        <f t="shared" si="77"/>
        <v>0</v>
      </c>
      <c r="J200" s="73">
        <f t="shared" si="78"/>
        <v>0</v>
      </c>
      <c r="L200" s="58" t="str">
        <f t="shared" si="79"/>
        <v>ok</v>
      </c>
      <c r="M200" s="1"/>
      <c r="N200" s="52" t="s">
        <v>728</v>
      </c>
      <c r="O200" s="12"/>
      <c r="P200" s="11">
        <f t="shared" si="89"/>
        <v>0</v>
      </c>
      <c r="Q200" s="11">
        <f t="shared" si="90"/>
        <v>0</v>
      </c>
      <c r="R200" s="11">
        <f t="shared" si="91"/>
        <v>0</v>
      </c>
      <c r="S200" s="11">
        <f t="shared" si="92"/>
        <v>0</v>
      </c>
      <c r="T200" s="11">
        <f t="shared" si="93"/>
        <v>0</v>
      </c>
      <c r="U200" s="11">
        <f t="shared" si="94"/>
        <v>0</v>
      </c>
      <c r="V200" s="11">
        <f t="shared" si="95"/>
        <v>0</v>
      </c>
      <c r="W200" s="11">
        <f t="shared" si="96"/>
        <v>0</v>
      </c>
      <c r="X200" s="11"/>
      <c r="AB200" s="1" t="s">
        <v>477</v>
      </c>
      <c r="AE200" s="1">
        <v>1</v>
      </c>
      <c r="AF200" s="24">
        <v>139.81816713887471</v>
      </c>
      <c r="AG200" s="24">
        <v>141.07124970451457</v>
      </c>
      <c r="AH200" s="24">
        <v>142.42539661004005</v>
      </c>
      <c r="AI200" s="24">
        <v>144.74166284027015</v>
      </c>
      <c r="AJ200" s="24">
        <v>147.09220728232162</v>
      </c>
      <c r="AK200" s="24">
        <v>149.61266029099278</v>
      </c>
      <c r="AL200" s="24">
        <v>152.35010590072267</v>
      </c>
      <c r="AM200" s="24">
        <v>155.31834634735992</v>
      </c>
      <c r="AP200" s="1" t="s">
        <v>281</v>
      </c>
      <c r="AQ200" s="1" t="s">
        <v>282</v>
      </c>
      <c r="AR200" s="1" t="s">
        <v>909</v>
      </c>
      <c r="AS200" s="1">
        <v>2</v>
      </c>
      <c r="AT200" s="24">
        <v>30.068441473873762</v>
      </c>
      <c r="AU200" s="24">
        <v>30.068441473873762</v>
      </c>
      <c r="AV200" s="24">
        <v>30.068441473873762</v>
      </c>
      <c r="AW200" s="24">
        <v>30.068441473873762</v>
      </c>
      <c r="AX200" s="24">
        <v>30.068441473873762</v>
      </c>
      <c r="AY200" s="24">
        <v>30.068441473873762</v>
      </c>
      <c r="AZ200" s="24">
        <v>30.068441473873762</v>
      </c>
      <c r="BA200" s="24">
        <v>30.068441473873762</v>
      </c>
      <c r="BT200" s="1" t="s">
        <v>413</v>
      </c>
    </row>
    <row r="201" spans="1:72" x14ac:dyDescent="0.2">
      <c r="A201" s="83" t="s">
        <v>729</v>
      </c>
      <c r="B201" s="76"/>
      <c r="C201" s="73">
        <f t="shared" si="71"/>
        <v>0</v>
      </c>
      <c r="D201" s="73">
        <f t="shared" si="72"/>
        <v>0</v>
      </c>
      <c r="E201" s="73">
        <f t="shared" si="73"/>
        <v>0</v>
      </c>
      <c r="F201" s="73">
        <f t="shared" si="74"/>
        <v>0</v>
      </c>
      <c r="G201" s="73">
        <f t="shared" si="75"/>
        <v>0</v>
      </c>
      <c r="H201" s="73">
        <f t="shared" si="76"/>
        <v>0</v>
      </c>
      <c r="I201" s="73">
        <f t="shared" si="77"/>
        <v>0</v>
      </c>
      <c r="J201" s="73">
        <f t="shared" si="78"/>
        <v>0</v>
      </c>
      <c r="L201" s="58" t="str">
        <f t="shared" si="79"/>
        <v>ok</v>
      </c>
      <c r="M201" s="1"/>
      <c r="N201" s="52" t="s">
        <v>729</v>
      </c>
      <c r="O201" s="12"/>
      <c r="P201" s="11">
        <f t="shared" si="89"/>
        <v>0</v>
      </c>
      <c r="Q201" s="11">
        <f t="shared" si="90"/>
        <v>0</v>
      </c>
      <c r="R201" s="11">
        <f t="shared" si="91"/>
        <v>0</v>
      </c>
      <c r="S201" s="11">
        <f t="shared" si="92"/>
        <v>0</v>
      </c>
      <c r="T201" s="11">
        <f t="shared" si="93"/>
        <v>0</v>
      </c>
      <c r="U201" s="11">
        <f t="shared" si="94"/>
        <v>0</v>
      </c>
      <c r="V201" s="11">
        <f t="shared" si="95"/>
        <v>0</v>
      </c>
      <c r="W201" s="11">
        <f t="shared" si="96"/>
        <v>0</v>
      </c>
      <c r="X201" s="11"/>
      <c r="AB201" s="1" t="s">
        <v>477</v>
      </c>
      <c r="AE201" s="1">
        <v>1</v>
      </c>
      <c r="AF201" s="24">
        <v>0</v>
      </c>
      <c r="AG201" s="24">
        <v>0</v>
      </c>
      <c r="AH201" s="24">
        <v>82.840315295093149</v>
      </c>
      <c r="AI201" s="24">
        <v>84.29711529509315</v>
      </c>
      <c r="AJ201" s="24">
        <v>85.767765295093156</v>
      </c>
      <c r="AK201" s="24">
        <v>87.348715295093157</v>
      </c>
      <c r="AL201" s="24">
        <v>89.073765295093153</v>
      </c>
      <c r="AM201" s="24">
        <v>90.952315295093157</v>
      </c>
      <c r="AP201" s="1" t="s">
        <v>283</v>
      </c>
      <c r="AQ201" s="1" t="s">
        <v>284</v>
      </c>
      <c r="AR201" s="1" t="s">
        <v>909</v>
      </c>
      <c r="AS201" s="1">
        <v>2</v>
      </c>
      <c r="AT201" s="24">
        <v>12.159666039924941</v>
      </c>
      <c r="AU201" s="24">
        <v>12.159666039924941</v>
      </c>
      <c r="AV201" s="24">
        <v>12.159666039924941</v>
      </c>
      <c r="AW201" s="24">
        <v>8.6596660399249412</v>
      </c>
      <c r="AX201" s="24">
        <v>8.6596660399249412</v>
      </c>
      <c r="AY201" s="24">
        <v>8.6596660399249412</v>
      </c>
      <c r="AZ201" s="24">
        <v>8.6596660399249412</v>
      </c>
      <c r="BA201" s="24">
        <v>8.6596660399249412</v>
      </c>
      <c r="BT201" s="1" t="s">
        <v>688</v>
      </c>
    </row>
    <row r="202" spans="1:72" x14ac:dyDescent="0.2">
      <c r="A202" s="83" t="s">
        <v>544</v>
      </c>
      <c r="B202" s="76"/>
      <c r="C202" s="73">
        <f t="shared" si="71"/>
        <v>244</v>
      </c>
      <c r="D202" s="73">
        <f t="shared" si="72"/>
        <v>246</v>
      </c>
      <c r="E202" s="73">
        <f t="shared" si="73"/>
        <v>247</v>
      </c>
      <c r="F202" s="73">
        <f t="shared" si="74"/>
        <v>248</v>
      </c>
      <c r="G202" s="73">
        <f t="shared" si="75"/>
        <v>249</v>
      </c>
      <c r="H202" s="73">
        <f t="shared" si="76"/>
        <v>250</v>
      </c>
      <c r="I202" s="73">
        <f t="shared" si="77"/>
        <v>252</v>
      </c>
      <c r="J202" s="73">
        <f t="shared" si="78"/>
        <v>253</v>
      </c>
      <c r="L202" s="58" t="str">
        <f t="shared" si="79"/>
        <v>ok</v>
      </c>
      <c r="M202" s="1"/>
      <c r="N202" s="52" t="s">
        <v>544</v>
      </c>
      <c r="O202" s="12"/>
      <c r="P202" s="11">
        <f t="shared" si="89"/>
        <v>244.48003733113373</v>
      </c>
      <c r="Q202" s="11">
        <f t="shared" si="90"/>
        <v>245.67083710278757</v>
      </c>
      <c r="R202" s="11">
        <f t="shared" si="91"/>
        <v>246.8675908732996</v>
      </c>
      <c r="S202" s="11">
        <f t="shared" si="92"/>
        <v>248.07032841266425</v>
      </c>
      <c r="T202" s="11">
        <f t="shared" si="93"/>
        <v>249.27907963972572</v>
      </c>
      <c r="U202" s="11">
        <f t="shared" si="94"/>
        <v>250.49387462292253</v>
      </c>
      <c r="V202" s="11">
        <f t="shared" si="95"/>
        <v>251.71474358103529</v>
      </c>
      <c r="W202" s="11">
        <f t="shared" si="96"/>
        <v>252.94171688393857</v>
      </c>
      <c r="X202" s="11"/>
      <c r="AB202" s="1" t="s">
        <v>477</v>
      </c>
      <c r="AE202" s="1">
        <v>1</v>
      </c>
      <c r="AF202" s="24">
        <v>12.5</v>
      </c>
      <c r="AG202" s="24">
        <v>13.1</v>
      </c>
      <c r="AH202" s="24">
        <v>13.1</v>
      </c>
      <c r="AI202" s="24">
        <v>13.1</v>
      </c>
      <c r="AJ202" s="24">
        <v>13.8</v>
      </c>
      <c r="AK202" s="24">
        <v>14.5</v>
      </c>
      <c r="AL202" s="24">
        <v>14.5</v>
      </c>
      <c r="AM202" s="24">
        <v>14.5</v>
      </c>
      <c r="AP202" s="1" t="s">
        <v>285</v>
      </c>
      <c r="AQ202" s="1" t="s">
        <v>909</v>
      </c>
      <c r="AR202" s="1" t="s">
        <v>909</v>
      </c>
      <c r="AS202" s="1">
        <v>1</v>
      </c>
      <c r="AT202" s="24">
        <v>30.365532375921713</v>
      </c>
      <c r="AU202" s="24">
        <v>30.365532375921713</v>
      </c>
      <c r="AV202" s="24">
        <v>30.365532375921713</v>
      </c>
      <c r="AW202" s="24">
        <v>30.365532375921713</v>
      </c>
      <c r="AX202" s="24">
        <v>30.365532375921713</v>
      </c>
      <c r="AY202" s="24">
        <v>30.365532375921713</v>
      </c>
      <c r="AZ202" s="24">
        <v>30.365532375921713</v>
      </c>
      <c r="BA202" s="24">
        <v>30.365532375921713</v>
      </c>
      <c r="BT202" s="1" t="s">
        <v>366</v>
      </c>
    </row>
    <row r="203" spans="1:72" x14ac:dyDescent="0.2">
      <c r="A203" s="74" t="s">
        <v>303</v>
      </c>
      <c r="B203" s="76"/>
      <c r="C203" s="73">
        <f t="shared" si="71"/>
        <v>28</v>
      </c>
      <c r="D203" s="73">
        <f t="shared" si="72"/>
        <v>28</v>
      </c>
      <c r="E203" s="73">
        <f t="shared" si="73"/>
        <v>28</v>
      </c>
      <c r="F203" s="73">
        <f t="shared" si="74"/>
        <v>28</v>
      </c>
      <c r="G203" s="73">
        <f t="shared" si="75"/>
        <v>28</v>
      </c>
      <c r="H203" s="73">
        <f t="shared" si="76"/>
        <v>28</v>
      </c>
      <c r="I203" s="73">
        <f t="shared" si="77"/>
        <v>28</v>
      </c>
      <c r="J203" s="73">
        <f t="shared" si="78"/>
        <v>28</v>
      </c>
      <c r="L203" s="58" t="str">
        <f t="shared" si="79"/>
        <v>ok</v>
      </c>
      <c r="M203" s="1"/>
      <c r="N203" s="46" t="s">
        <v>303</v>
      </c>
      <c r="O203" s="12"/>
      <c r="P203" s="11">
        <f t="shared" si="89"/>
        <v>28.337907111543032</v>
      </c>
      <c r="Q203" s="11">
        <f t="shared" si="90"/>
        <v>28.337907111543032</v>
      </c>
      <c r="R203" s="11">
        <f t="shared" si="91"/>
        <v>28.337907111543032</v>
      </c>
      <c r="S203" s="11">
        <f t="shared" si="92"/>
        <v>28.337907111543032</v>
      </c>
      <c r="T203" s="11">
        <f t="shared" si="93"/>
        <v>28.337907111543032</v>
      </c>
      <c r="U203" s="11">
        <f t="shared" si="94"/>
        <v>28.337907111543032</v>
      </c>
      <c r="V203" s="11">
        <f t="shared" si="95"/>
        <v>28.337907111543032</v>
      </c>
      <c r="W203" s="11">
        <f t="shared" si="96"/>
        <v>28.337907111543032</v>
      </c>
      <c r="X203" s="11"/>
      <c r="AB203" s="1" t="s">
        <v>477</v>
      </c>
      <c r="AE203" s="1">
        <v>1</v>
      </c>
      <c r="AF203" s="24">
        <v>8.1999999999999993</v>
      </c>
      <c r="AG203" s="24">
        <v>8.6</v>
      </c>
      <c r="AH203" s="24">
        <v>8.6</v>
      </c>
      <c r="AI203" s="24">
        <v>9.5</v>
      </c>
      <c r="AJ203" s="24">
        <v>9.5</v>
      </c>
      <c r="AK203" s="24">
        <v>9.5</v>
      </c>
      <c r="AL203" s="24">
        <v>9.5</v>
      </c>
      <c r="AM203" s="24">
        <v>9.5</v>
      </c>
      <c r="AP203" s="1" t="s">
        <v>286</v>
      </c>
      <c r="AQ203" s="1" t="s">
        <v>287</v>
      </c>
      <c r="AR203" s="1" t="s">
        <v>909</v>
      </c>
      <c r="AS203" s="1">
        <v>2</v>
      </c>
      <c r="AT203" s="24">
        <v>11.921884474094544</v>
      </c>
      <c r="AU203" s="24">
        <v>11.921884474094544</v>
      </c>
      <c r="AV203" s="24">
        <v>11.921884474094544</v>
      </c>
      <c r="AW203" s="24">
        <v>11.921884474094544</v>
      </c>
      <c r="AX203" s="24">
        <v>11.921884474094544</v>
      </c>
      <c r="AY203" s="24">
        <v>11.921884474094544</v>
      </c>
      <c r="AZ203" s="24">
        <v>11.921884474094544</v>
      </c>
      <c r="BA203" s="24">
        <v>11.921884474094544</v>
      </c>
      <c r="BT203" s="1" t="s">
        <v>368</v>
      </c>
    </row>
    <row r="204" spans="1:72" x14ac:dyDescent="0.2">
      <c r="A204" s="74" t="s">
        <v>304</v>
      </c>
      <c r="B204" s="76"/>
      <c r="C204" s="73">
        <f t="shared" ref="C204:C267" si="97">ROUND(P204,0)</f>
        <v>28</v>
      </c>
      <c r="D204" s="73">
        <f t="shared" ref="D204:D267" si="98">ROUND(Q204,0)</f>
        <v>28</v>
      </c>
      <c r="E204" s="73">
        <f t="shared" ref="E204:E267" si="99">ROUND(R204,0)</f>
        <v>28</v>
      </c>
      <c r="F204" s="73">
        <f t="shared" ref="F204:F267" si="100">ROUND(S204,0)</f>
        <v>28</v>
      </c>
      <c r="G204" s="73">
        <f t="shared" ref="G204:G267" si="101">ROUND(T204,0)</f>
        <v>28</v>
      </c>
      <c r="H204" s="73">
        <f t="shared" ref="H204:H267" si="102">ROUND(U204,0)</f>
        <v>28</v>
      </c>
      <c r="I204" s="73">
        <f t="shared" ref="I204:I267" si="103">ROUND(V204,0)</f>
        <v>28</v>
      </c>
      <c r="J204" s="73">
        <f t="shared" ref="J204:J267" si="104">ROUND(W204,0)</f>
        <v>28</v>
      </c>
      <c r="L204" s="58" t="str">
        <f t="shared" si="79"/>
        <v>ok</v>
      </c>
      <c r="M204" s="1"/>
      <c r="N204" s="46" t="s">
        <v>304</v>
      </c>
      <c r="O204" s="12"/>
      <c r="P204" s="11">
        <f t="shared" si="89"/>
        <v>28.337907111543032</v>
      </c>
      <c r="Q204" s="11">
        <f t="shared" si="90"/>
        <v>28.337907111543032</v>
      </c>
      <c r="R204" s="11">
        <f t="shared" si="91"/>
        <v>28.337907111543032</v>
      </c>
      <c r="S204" s="11">
        <f t="shared" si="92"/>
        <v>28.337907111543032</v>
      </c>
      <c r="T204" s="11">
        <f t="shared" si="93"/>
        <v>28.337907111543032</v>
      </c>
      <c r="U204" s="11">
        <f t="shared" si="94"/>
        <v>28.337907111543032</v>
      </c>
      <c r="V204" s="11">
        <f t="shared" si="95"/>
        <v>28.337907111543032</v>
      </c>
      <c r="W204" s="11">
        <f t="shared" si="96"/>
        <v>28.337907111543032</v>
      </c>
      <c r="X204" s="11"/>
      <c r="AB204" s="1" t="s">
        <v>477</v>
      </c>
      <c r="AE204" s="1">
        <v>1</v>
      </c>
      <c r="AF204" s="24">
        <v>80.704156278266041</v>
      </c>
      <c r="AG204" s="24">
        <v>81.340315295093149</v>
      </c>
      <c r="AH204" s="24">
        <v>0</v>
      </c>
      <c r="AI204" s="24">
        <v>0</v>
      </c>
      <c r="AJ204" s="24">
        <v>0</v>
      </c>
      <c r="AK204" s="24">
        <v>0</v>
      </c>
      <c r="AL204" s="24">
        <v>0</v>
      </c>
      <c r="AM204" s="24">
        <v>0</v>
      </c>
      <c r="AP204" s="1" t="s">
        <v>288</v>
      </c>
      <c r="AQ204" s="1" t="s">
        <v>909</v>
      </c>
      <c r="AR204" s="1" t="s">
        <v>909</v>
      </c>
      <c r="AS204" s="1">
        <v>1</v>
      </c>
      <c r="AT204" s="24">
        <v>23.283849890117647</v>
      </c>
      <c r="AU204" s="24">
        <v>8.3338498901176479</v>
      </c>
      <c r="AV204" s="24">
        <v>1.3688498901176516</v>
      </c>
      <c r="AW204" s="24">
        <v>1.3688498901176516</v>
      </c>
      <c r="AX204" s="24">
        <v>1.3688498901176516</v>
      </c>
      <c r="AY204" s="24">
        <v>1.3688498901176516</v>
      </c>
      <c r="AZ204" s="24">
        <v>1.3688498901176516</v>
      </c>
      <c r="BA204" s="24">
        <v>1.3688498901176516</v>
      </c>
      <c r="BT204" s="1" t="s">
        <v>370</v>
      </c>
    </row>
    <row r="205" spans="1:72" x14ac:dyDescent="0.2">
      <c r="A205" s="74" t="s">
        <v>868</v>
      </c>
      <c r="B205" s="76"/>
      <c r="C205" s="73">
        <f t="shared" si="97"/>
        <v>0</v>
      </c>
      <c r="D205" s="73">
        <f t="shared" si="98"/>
        <v>0</v>
      </c>
      <c r="E205" s="73">
        <f t="shared" si="99"/>
        <v>0</v>
      </c>
      <c r="F205" s="73">
        <f t="shared" si="100"/>
        <v>0</v>
      </c>
      <c r="G205" s="73">
        <f t="shared" si="101"/>
        <v>0</v>
      </c>
      <c r="H205" s="73">
        <f t="shared" si="102"/>
        <v>0</v>
      </c>
      <c r="I205" s="73">
        <f t="shared" si="103"/>
        <v>0</v>
      </c>
      <c r="J205" s="73">
        <f t="shared" si="104"/>
        <v>0</v>
      </c>
      <c r="L205" s="58" t="str">
        <f t="shared" si="79"/>
        <v>ok</v>
      </c>
      <c r="M205" s="1"/>
      <c r="N205" s="46" t="s">
        <v>868</v>
      </c>
      <c r="O205" s="12"/>
      <c r="P205" s="11">
        <f t="shared" si="89"/>
        <v>0</v>
      </c>
      <c r="Q205" s="11">
        <f t="shared" si="90"/>
        <v>0</v>
      </c>
      <c r="R205" s="11">
        <f t="shared" si="91"/>
        <v>0</v>
      </c>
      <c r="S205" s="11">
        <f t="shared" si="92"/>
        <v>0</v>
      </c>
      <c r="T205" s="11">
        <f t="shared" si="93"/>
        <v>0</v>
      </c>
      <c r="U205" s="11">
        <f t="shared" si="94"/>
        <v>0</v>
      </c>
      <c r="V205" s="11">
        <f t="shared" si="95"/>
        <v>0</v>
      </c>
      <c r="W205" s="11">
        <f t="shared" si="96"/>
        <v>0</v>
      </c>
      <c r="X205" s="11"/>
      <c r="AB205" s="1" t="s">
        <v>477</v>
      </c>
      <c r="AE205" s="1">
        <v>2</v>
      </c>
      <c r="AF205" s="24">
        <v>104.8195608559259</v>
      </c>
      <c r="AG205" s="24">
        <v>105.68967859286347</v>
      </c>
      <c r="AH205" s="24">
        <v>106.62620294367353</v>
      </c>
      <c r="AI205" s="24">
        <v>108.24698870841956</v>
      </c>
      <c r="AJ205" s="24">
        <v>109.89541712651275</v>
      </c>
      <c r="AK205" s="24">
        <v>111.65819439262482</v>
      </c>
      <c r="AL205" s="24">
        <v>113.56562556326149</v>
      </c>
      <c r="AM205" s="24">
        <v>115.6263968818994</v>
      </c>
      <c r="AP205" s="1" t="s">
        <v>289</v>
      </c>
      <c r="AQ205" s="1" t="s">
        <v>909</v>
      </c>
      <c r="AR205" s="1" t="s">
        <v>909</v>
      </c>
      <c r="AS205" s="1">
        <v>1</v>
      </c>
      <c r="AT205" s="24">
        <v>31.483838533639755</v>
      </c>
      <c r="AU205" s="24">
        <v>21.508838533639754</v>
      </c>
      <c r="AV205" s="24">
        <v>21.508838533639754</v>
      </c>
      <c r="AW205" s="24">
        <v>21.508838533639754</v>
      </c>
      <c r="AX205" s="24">
        <v>21.508838533639754</v>
      </c>
      <c r="AY205" s="24">
        <v>21.508838533639754</v>
      </c>
      <c r="AZ205" s="24">
        <v>21.508838533639754</v>
      </c>
      <c r="BA205" s="24">
        <v>21.508838533639754</v>
      </c>
      <c r="BT205" s="1" t="s">
        <v>414</v>
      </c>
    </row>
    <row r="206" spans="1:72" x14ac:dyDescent="0.2">
      <c r="A206" s="74" t="s">
        <v>869</v>
      </c>
      <c r="B206" s="76"/>
      <c r="C206" s="73">
        <f t="shared" si="97"/>
        <v>0</v>
      </c>
      <c r="D206" s="73">
        <f t="shared" si="98"/>
        <v>0</v>
      </c>
      <c r="E206" s="73">
        <f t="shared" si="99"/>
        <v>0</v>
      </c>
      <c r="F206" s="73">
        <f t="shared" si="100"/>
        <v>0</v>
      </c>
      <c r="G206" s="73">
        <f t="shared" si="101"/>
        <v>0</v>
      </c>
      <c r="H206" s="73">
        <f t="shared" si="102"/>
        <v>0</v>
      </c>
      <c r="I206" s="73">
        <f t="shared" si="103"/>
        <v>0</v>
      </c>
      <c r="J206" s="73">
        <f t="shared" si="104"/>
        <v>0</v>
      </c>
      <c r="L206" s="58" t="str">
        <f t="shared" si="79"/>
        <v>ok</v>
      </c>
      <c r="M206" s="1"/>
      <c r="N206" s="46" t="s">
        <v>869</v>
      </c>
      <c r="O206" s="12"/>
      <c r="P206" s="11">
        <f t="shared" si="89"/>
        <v>0</v>
      </c>
      <c r="Q206" s="11">
        <f t="shared" si="90"/>
        <v>0</v>
      </c>
      <c r="R206" s="11">
        <f t="shared" si="91"/>
        <v>0</v>
      </c>
      <c r="S206" s="11">
        <f t="shared" si="92"/>
        <v>0</v>
      </c>
      <c r="T206" s="11">
        <f t="shared" si="93"/>
        <v>0</v>
      </c>
      <c r="U206" s="11">
        <f t="shared" si="94"/>
        <v>0</v>
      </c>
      <c r="V206" s="11">
        <f t="shared" si="95"/>
        <v>0</v>
      </c>
      <c r="W206" s="11">
        <f t="shared" si="96"/>
        <v>0</v>
      </c>
      <c r="X206" s="11"/>
      <c r="AB206" s="1" t="s">
        <v>657</v>
      </c>
      <c r="AE206" s="1">
        <v>2</v>
      </c>
      <c r="AF206" s="24">
        <v>2.15</v>
      </c>
      <c r="AG206" s="24">
        <v>2.25</v>
      </c>
      <c r="AH206" s="24">
        <v>2.35</v>
      </c>
      <c r="AI206" s="24">
        <v>2.35</v>
      </c>
      <c r="AJ206" s="24">
        <v>2.35</v>
      </c>
      <c r="AK206" s="24">
        <v>2.35</v>
      </c>
      <c r="AL206" s="24">
        <v>2.35</v>
      </c>
      <c r="AM206" s="24">
        <v>2.35</v>
      </c>
      <c r="AP206" s="1" t="s">
        <v>290</v>
      </c>
      <c r="AQ206" s="1" t="s">
        <v>291</v>
      </c>
      <c r="AR206" s="1" t="s">
        <v>909</v>
      </c>
      <c r="AS206" s="1">
        <v>2</v>
      </c>
      <c r="AT206" s="24">
        <v>21.040201170847489</v>
      </c>
      <c r="AU206" s="24">
        <v>21.040201170847489</v>
      </c>
      <c r="AV206" s="24">
        <v>21.040201170847489</v>
      </c>
      <c r="AW206" s="24">
        <v>21.040201170847489</v>
      </c>
      <c r="AX206" s="24">
        <v>21.040201170847489</v>
      </c>
      <c r="AY206" s="24">
        <v>21.040201170847489</v>
      </c>
      <c r="AZ206" s="24">
        <v>21.040201170847489</v>
      </c>
      <c r="BA206" s="24">
        <v>21.040201170847489</v>
      </c>
      <c r="BT206" s="1" t="s">
        <v>456</v>
      </c>
    </row>
    <row r="207" spans="1:72" x14ac:dyDescent="0.2">
      <c r="A207" s="74" t="s">
        <v>870</v>
      </c>
      <c r="B207" s="75"/>
      <c r="C207" s="73">
        <f t="shared" si="97"/>
        <v>0</v>
      </c>
      <c r="D207" s="73">
        <f t="shared" si="98"/>
        <v>0</v>
      </c>
      <c r="E207" s="73">
        <f t="shared" si="99"/>
        <v>0</v>
      </c>
      <c r="F207" s="73">
        <f t="shared" si="100"/>
        <v>0</v>
      </c>
      <c r="G207" s="73">
        <f t="shared" si="101"/>
        <v>0</v>
      </c>
      <c r="H207" s="73">
        <f t="shared" si="102"/>
        <v>0</v>
      </c>
      <c r="I207" s="73">
        <f t="shared" si="103"/>
        <v>0</v>
      </c>
      <c r="J207" s="73">
        <f t="shared" si="104"/>
        <v>0</v>
      </c>
      <c r="L207" s="58" t="str">
        <f t="shared" si="79"/>
        <v>ok</v>
      </c>
      <c r="M207" s="1"/>
      <c r="N207" s="46" t="s">
        <v>870</v>
      </c>
      <c r="O207" s="10"/>
      <c r="P207" s="11">
        <f t="shared" si="89"/>
        <v>0</v>
      </c>
      <c r="Q207" s="11">
        <f t="shared" si="90"/>
        <v>0</v>
      </c>
      <c r="R207" s="11">
        <f t="shared" si="91"/>
        <v>0</v>
      </c>
      <c r="S207" s="11">
        <f t="shared" si="92"/>
        <v>0</v>
      </c>
      <c r="T207" s="11">
        <f t="shared" si="93"/>
        <v>0</v>
      </c>
      <c r="U207" s="11">
        <f t="shared" si="94"/>
        <v>0</v>
      </c>
      <c r="V207" s="11">
        <f t="shared" si="95"/>
        <v>0</v>
      </c>
      <c r="W207" s="11">
        <f t="shared" si="96"/>
        <v>0</v>
      </c>
      <c r="X207" s="11"/>
      <c r="AB207" s="1" t="s">
        <v>658</v>
      </c>
      <c r="AE207" s="1">
        <v>2</v>
      </c>
      <c r="AF207" s="24">
        <v>2.15</v>
      </c>
      <c r="AG207" s="24">
        <v>2.25</v>
      </c>
      <c r="AH207" s="24">
        <v>2.35</v>
      </c>
      <c r="AI207" s="24">
        <v>2.35</v>
      </c>
      <c r="AJ207" s="24">
        <v>2.35</v>
      </c>
      <c r="AK207" s="24">
        <v>2.35</v>
      </c>
      <c r="AL207" s="24">
        <v>2.35</v>
      </c>
      <c r="AM207" s="24">
        <v>2.35</v>
      </c>
      <c r="AP207" s="1" t="s">
        <v>292</v>
      </c>
      <c r="AQ207" s="1" t="s">
        <v>909</v>
      </c>
      <c r="AR207" s="1" t="s">
        <v>909</v>
      </c>
      <c r="AS207" s="1">
        <v>1</v>
      </c>
      <c r="AT207" s="24">
        <v>-11.470822777172252</v>
      </c>
      <c r="AU207" s="24">
        <v>-11.470822777172252</v>
      </c>
      <c r="AV207" s="24">
        <v>-11.470822777172252</v>
      </c>
      <c r="AW207" s="24">
        <v>-11.470822777172252</v>
      </c>
      <c r="AX207" s="24">
        <v>-11.470822777172252</v>
      </c>
      <c r="AY207" s="24">
        <v>-11.470822777172252</v>
      </c>
      <c r="AZ207" s="24">
        <v>-11.470822777172252</v>
      </c>
      <c r="BA207" s="24">
        <v>-11.470822777172252</v>
      </c>
      <c r="BT207" s="1" t="s">
        <v>499</v>
      </c>
    </row>
    <row r="208" spans="1:72" x14ac:dyDescent="0.2">
      <c r="A208" s="74" t="s">
        <v>871</v>
      </c>
      <c r="B208" s="76"/>
      <c r="C208" s="73">
        <f t="shared" si="97"/>
        <v>0</v>
      </c>
      <c r="D208" s="73">
        <f t="shared" si="98"/>
        <v>0</v>
      </c>
      <c r="E208" s="73">
        <f t="shared" si="99"/>
        <v>0</v>
      </c>
      <c r="F208" s="73">
        <f t="shared" si="100"/>
        <v>0</v>
      </c>
      <c r="G208" s="73">
        <f t="shared" si="101"/>
        <v>0</v>
      </c>
      <c r="H208" s="73">
        <f t="shared" si="102"/>
        <v>0</v>
      </c>
      <c r="I208" s="73">
        <f t="shared" si="103"/>
        <v>0</v>
      </c>
      <c r="J208" s="73">
        <f t="shared" si="104"/>
        <v>0</v>
      </c>
      <c r="L208" s="58" t="str">
        <f t="shared" si="79"/>
        <v>ok</v>
      </c>
      <c r="M208" s="1"/>
      <c r="N208" s="46" t="s">
        <v>871</v>
      </c>
      <c r="O208" s="12"/>
      <c r="P208" s="11">
        <f t="shared" si="89"/>
        <v>0</v>
      </c>
      <c r="Q208" s="11">
        <f t="shared" si="90"/>
        <v>0</v>
      </c>
      <c r="R208" s="11">
        <f t="shared" si="91"/>
        <v>0</v>
      </c>
      <c r="S208" s="11">
        <f t="shared" si="92"/>
        <v>0</v>
      </c>
      <c r="T208" s="11">
        <f t="shared" si="93"/>
        <v>0</v>
      </c>
      <c r="U208" s="11">
        <f t="shared" si="94"/>
        <v>0</v>
      </c>
      <c r="V208" s="11">
        <f t="shared" si="95"/>
        <v>0</v>
      </c>
      <c r="W208" s="11">
        <f t="shared" si="96"/>
        <v>0</v>
      </c>
      <c r="X208" s="11"/>
      <c r="AB208" s="1" t="s">
        <v>243</v>
      </c>
      <c r="AE208" s="1">
        <v>1</v>
      </c>
      <c r="AF208" s="24">
        <v>532.20000000000005</v>
      </c>
      <c r="AG208" s="24">
        <v>543.79999999999995</v>
      </c>
      <c r="AH208" s="24">
        <v>553.9</v>
      </c>
      <c r="AI208" s="24">
        <v>566.1</v>
      </c>
      <c r="AJ208" s="24">
        <v>578.4</v>
      </c>
      <c r="AK208" s="24">
        <v>594.70000000000005</v>
      </c>
      <c r="AL208" s="24">
        <v>609.9</v>
      </c>
      <c r="AM208" s="24">
        <v>624.6</v>
      </c>
      <c r="AP208" s="1" t="s">
        <v>293</v>
      </c>
      <c r="AQ208" s="1" t="s">
        <v>294</v>
      </c>
      <c r="AR208" s="1" t="s">
        <v>909</v>
      </c>
      <c r="AS208" s="1">
        <v>2</v>
      </c>
      <c r="AT208" s="24">
        <v>9.5221262449958566</v>
      </c>
      <c r="AU208" s="24">
        <v>2.0471262449958552</v>
      </c>
      <c r="AV208" s="24">
        <v>2.0471262449958552</v>
      </c>
      <c r="AW208" s="24">
        <v>2.0471262449958552</v>
      </c>
      <c r="AX208" s="24">
        <v>2.0471262449958552</v>
      </c>
      <c r="AY208" s="24">
        <v>2.0471262449958552</v>
      </c>
      <c r="AZ208" s="24">
        <v>2.0471262449958552</v>
      </c>
      <c r="BA208" s="24">
        <v>2.0471262449958552</v>
      </c>
      <c r="BT208" s="1" t="s">
        <v>435</v>
      </c>
    </row>
    <row r="209" spans="1:72" x14ac:dyDescent="0.2">
      <c r="A209" s="74" t="s">
        <v>872</v>
      </c>
      <c r="B209" s="76"/>
      <c r="C209" s="73">
        <f t="shared" si="97"/>
        <v>0</v>
      </c>
      <c r="D209" s="73">
        <f t="shared" si="98"/>
        <v>0</v>
      </c>
      <c r="E209" s="73">
        <f t="shared" si="99"/>
        <v>0</v>
      </c>
      <c r="F209" s="73">
        <f t="shared" si="100"/>
        <v>0</v>
      </c>
      <c r="G209" s="73">
        <f t="shared" si="101"/>
        <v>0</v>
      </c>
      <c r="H209" s="73">
        <f t="shared" si="102"/>
        <v>0</v>
      </c>
      <c r="I209" s="73">
        <f t="shared" si="103"/>
        <v>0</v>
      </c>
      <c r="J209" s="73">
        <f t="shared" si="104"/>
        <v>0</v>
      </c>
      <c r="L209" s="58" t="str">
        <f t="shared" si="79"/>
        <v>ok</v>
      </c>
      <c r="M209" s="1"/>
      <c r="N209" s="46" t="s">
        <v>872</v>
      </c>
      <c r="O209" s="12"/>
      <c r="P209" s="11">
        <f t="shared" si="89"/>
        <v>0</v>
      </c>
      <c r="Q209" s="11">
        <f t="shared" si="90"/>
        <v>0</v>
      </c>
      <c r="R209" s="11">
        <f t="shared" si="91"/>
        <v>0</v>
      </c>
      <c r="S209" s="11">
        <f t="shared" si="92"/>
        <v>0</v>
      </c>
      <c r="T209" s="11">
        <f t="shared" si="93"/>
        <v>0</v>
      </c>
      <c r="U209" s="11">
        <f t="shared" si="94"/>
        <v>0</v>
      </c>
      <c r="V209" s="11">
        <f t="shared" si="95"/>
        <v>0</v>
      </c>
      <c r="W209" s="11">
        <f t="shared" si="96"/>
        <v>0</v>
      </c>
      <c r="X209" s="11"/>
      <c r="AB209" s="1" t="s">
        <v>331</v>
      </c>
      <c r="AE209" s="1">
        <v>2</v>
      </c>
      <c r="AF209" s="24">
        <v>13.090157417277752</v>
      </c>
      <c r="AG209" s="24">
        <v>-14.392342582722247</v>
      </c>
      <c r="AH209" s="24">
        <v>-14.392342582722247</v>
      </c>
      <c r="AI209" s="24">
        <v>-14.392342582722247</v>
      </c>
      <c r="AJ209" s="24">
        <v>-14.392342582722247</v>
      </c>
      <c r="AK209" s="24">
        <v>-14.392342582722247</v>
      </c>
      <c r="AL209" s="24">
        <v>-14.392342582722247</v>
      </c>
      <c r="AM209" s="24">
        <v>-14.392342582722247</v>
      </c>
      <c r="AP209" s="1" t="s">
        <v>295</v>
      </c>
      <c r="AQ209" s="1" t="s">
        <v>909</v>
      </c>
      <c r="AR209" s="1" t="s">
        <v>909</v>
      </c>
      <c r="AS209" s="1">
        <v>1</v>
      </c>
      <c r="AT209" s="24">
        <v>44.005882895385426</v>
      </c>
      <c r="AU209" s="24">
        <v>44.005882895385426</v>
      </c>
      <c r="AV209" s="24">
        <v>44.005882895385426</v>
      </c>
      <c r="AW209" s="24">
        <v>44.005882895385426</v>
      </c>
      <c r="AX209" s="24">
        <v>44.005882895385426</v>
      </c>
      <c r="AY209" s="24">
        <v>44.005882895385426</v>
      </c>
      <c r="AZ209" s="24">
        <v>44.005882895385426</v>
      </c>
      <c r="BA209" s="24">
        <v>44.005882895385426</v>
      </c>
      <c r="BT209" s="1" t="s">
        <v>614</v>
      </c>
    </row>
    <row r="210" spans="1:72" x14ac:dyDescent="0.2">
      <c r="A210" s="72" t="s">
        <v>873</v>
      </c>
      <c r="B210" s="72"/>
      <c r="C210" s="73">
        <f t="shared" si="97"/>
        <v>0</v>
      </c>
      <c r="D210" s="73">
        <f t="shared" si="98"/>
        <v>0</v>
      </c>
      <c r="E210" s="73">
        <f t="shared" si="99"/>
        <v>0</v>
      </c>
      <c r="F210" s="73">
        <f t="shared" si="100"/>
        <v>0</v>
      </c>
      <c r="G210" s="73">
        <f t="shared" si="101"/>
        <v>0</v>
      </c>
      <c r="H210" s="73">
        <f t="shared" si="102"/>
        <v>0</v>
      </c>
      <c r="I210" s="73">
        <f t="shared" si="103"/>
        <v>0</v>
      </c>
      <c r="J210" s="73">
        <f t="shared" si="104"/>
        <v>0</v>
      </c>
      <c r="L210" s="58" t="str">
        <f t="shared" si="79"/>
        <v>ok</v>
      </c>
      <c r="M210" s="1"/>
      <c r="N210" s="64" t="s">
        <v>873</v>
      </c>
      <c r="P210" s="11">
        <f t="shared" si="89"/>
        <v>0</v>
      </c>
      <c r="Q210" s="11">
        <f t="shared" si="90"/>
        <v>0</v>
      </c>
      <c r="R210" s="11">
        <f t="shared" si="91"/>
        <v>0</v>
      </c>
      <c r="S210" s="11">
        <f t="shared" si="92"/>
        <v>0</v>
      </c>
      <c r="T210" s="11">
        <f t="shared" si="93"/>
        <v>0</v>
      </c>
      <c r="U210" s="11">
        <f t="shared" si="94"/>
        <v>0</v>
      </c>
      <c r="V210" s="11">
        <f t="shared" si="95"/>
        <v>0</v>
      </c>
      <c r="W210" s="11">
        <f t="shared" si="96"/>
        <v>0</v>
      </c>
      <c r="X210" s="11"/>
      <c r="AB210" s="1" t="s">
        <v>332</v>
      </c>
      <c r="AE210" s="1">
        <v>2</v>
      </c>
      <c r="AF210" s="24">
        <v>13.090157417277752</v>
      </c>
      <c r="AG210" s="24">
        <v>-14.392342582722247</v>
      </c>
      <c r="AH210" s="24">
        <v>-14.392342582722247</v>
      </c>
      <c r="AI210" s="24">
        <v>-14.392342582722247</v>
      </c>
      <c r="AJ210" s="24">
        <v>-14.392342582722247</v>
      </c>
      <c r="AK210" s="24">
        <v>-14.392342582722247</v>
      </c>
      <c r="AL210" s="24">
        <v>-14.392342582722247</v>
      </c>
      <c r="AM210" s="24">
        <v>-14.392342582722247</v>
      </c>
      <c r="AP210" s="1" t="s">
        <v>296</v>
      </c>
      <c r="AQ210" s="1" t="s">
        <v>297</v>
      </c>
      <c r="AR210" s="1" t="s">
        <v>909</v>
      </c>
      <c r="AS210" s="1">
        <v>2</v>
      </c>
      <c r="AT210" s="24">
        <v>29.216034604233947</v>
      </c>
      <c r="AU210" s="24">
        <v>29.216034604233947</v>
      </c>
      <c r="AV210" s="24">
        <v>29.216034604233947</v>
      </c>
      <c r="AW210" s="24">
        <v>29.216034604233947</v>
      </c>
      <c r="AX210" s="24">
        <v>29.216034604233947</v>
      </c>
      <c r="AY210" s="24">
        <v>29.216034604233947</v>
      </c>
      <c r="AZ210" s="24">
        <v>29.216034604233947</v>
      </c>
      <c r="BA210" s="24">
        <v>29.216034604233947</v>
      </c>
      <c r="BT210" s="1" t="s">
        <v>616</v>
      </c>
    </row>
    <row r="211" spans="1:72" x14ac:dyDescent="0.2">
      <c r="A211" s="72" t="s">
        <v>874</v>
      </c>
      <c r="B211" s="72"/>
      <c r="C211" s="73">
        <f t="shared" si="97"/>
        <v>0</v>
      </c>
      <c r="D211" s="73">
        <f t="shared" si="98"/>
        <v>0</v>
      </c>
      <c r="E211" s="73">
        <f t="shared" si="99"/>
        <v>0</v>
      </c>
      <c r="F211" s="73">
        <f t="shared" si="100"/>
        <v>0</v>
      </c>
      <c r="G211" s="73">
        <f t="shared" si="101"/>
        <v>0</v>
      </c>
      <c r="H211" s="73">
        <f t="shared" si="102"/>
        <v>0</v>
      </c>
      <c r="I211" s="73">
        <f t="shared" si="103"/>
        <v>0</v>
      </c>
      <c r="J211" s="73">
        <f t="shared" si="104"/>
        <v>0</v>
      </c>
      <c r="L211" s="58" t="str">
        <f t="shared" si="79"/>
        <v>ok</v>
      </c>
      <c r="M211" s="1"/>
      <c r="N211" s="64" t="s">
        <v>874</v>
      </c>
      <c r="P211" s="11">
        <f t="shared" si="89"/>
        <v>0</v>
      </c>
      <c r="Q211" s="11">
        <f t="shared" si="90"/>
        <v>0</v>
      </c>
      <c r="R211" s="11">
        <f t="shared" si="91"/>
        <v>0</v>
      </c>
      <c r="S211" s="11">
        <f t="shared" si="92"/>
        <v>0</v>
      </c>
      <c r="T211" s="11">
        <f t="shared" si="93"/>
        <v>0</v>
      </c>
      <c r="U211" s="11">
        <f t="shared" si="94"/>
        <v>0</v>
      </c>
      <c r="V211" s="11">
        <f t="shared" si="95"/>
        <v>0</v>
      </c>
      <c r="W211" s="11">
        <f t="shared" si="96"/>
        <v>0</v>
      </c>
      <c r="X211" s="11"/>
      <c r="AB211" s="1" t="s">
        <v>538</v>
      </c>
      <c r="AE211" s="1">
        <v>1</v>
      </c>
      <c r="AF211" s="24">
        <v>263.4033411941474</v>
      </c>
      <c r="AG211" s="24">
        <v>265.73226276045233</v>
      </c>
      <c r="AH211" s="24">
        <v>268.90170238185749</v>
      </c>
      <c r="AI211" s="24">
        <v>273.94819648715816</v>
      </c>
      <c r="AJ211" s="24">
        <v>279.97524762080121</v>
      </c>
      <c r="AK211" s="24">
        <v>286.78163721947556</v>
      </c>
      <c r="AL211" s="24">
        <v>293.73397228950972</v>
      </c>
      <c r="AM211" s="24">
        <v>300.87031710649921</v>
      </c>
      <c r="AP211" s="1" t="s">
        <v>298</v>
      </c>
      <c r="AQ211" s="1" t="s">
        <v>909</v>
      </c>
      <c r="AR211" s="1" t="s">
        <v>909</v>
      </c>
      <c r="AS211" s="1">
        <v>1</v>
      </c>
      <c r="AT211" s="24">
        <v>83.582938745063956</v>
      </c>
      <c r="AU211" s="24">
        <v>83.582938745063956</v>
      </c>
      <c r="AV211" s="24">
        <v>68.632938745063967</v>
      </c>
      <c r="AW211" s="24">
        <v>68.632938745063967</v>
      </c>
      <c r="AX211" s="24">
        <v>68.632938745063967</v>
      </c>
      <c r="AY211" s="24">
        <v>68.632938745063967</v>
      </c>
      <c r="AZ211" s="24">
        <v>68.632938745063967</v>
      </c>
      <c r="BA211" s="24">
        <v>68.632938745063967</v>
      </c>
      <c r="BT211" s="1" t="s">
        <v>509</v>
      </c>
    </row>
    <row r="212" spans="1:72" x14ac:dyDescent="0.2">
      <c r="A212" s="74" t="s">
        <v>826</v>
      </c>
      <c r="B212" s="76"/>
      <c r="C212" s="73">
        <f t="shared" si="97"/>
        <v>0</v>
      </c>
      <c r="D212" s="73">
        <f t="shared" si="98"/>
        <v>0</v>
      </c>
      <c r="E212" s="73">
        <f t="shared" si="99"/>
        <v>0</v>
      </c>
      <c r="F212" s="73">
        <f t="shared" si="100"/>
        <v>0</v>
      </c>
      <c r="G212" s="73">
        <f t="shared" si="101"/>
        <v>0</v>
      </c>
      <c r="H212" s="73">
        <f t="shared" si="102"/>
        <v>0</v>
      </c>
      <c r="I212" s="73">
        <f t="shared" si="103"/>
        <v>0</v>
      </c>
      <c r="J212" s="73">
        <f t="shared" si="104"/>
        <v>0</v>
      </c>
      <c r="L212" s="58" t="str">
        <f t="shared" si="79"/>
        <v>ok</v>
      </c>
      <c r="M212" s="1"/>
      <c r="N212" s="46" t="s">
        <v>826</v>
      </c>
      <c r="O212" s="12"/>
      <c r="P212" s="11">
        <f t="shared" si="89"/>
        <v>0</v>
      </c>
      <c r="Q212" s="11">
        <f t="shared" si="90"/>
        <v>0</v>
      </c>
      <c r="R212" s="11">
        <f t="shared" si="91"/>
        <v>0</v>
      </c>
      <c r="S212" s="11">
        <f t="shared" si="92"/>
        <v>0</v>
      </c>
      <c r="T212" s="11">
        <f t="shared" si="93"/>
        <v>0</v>
      </c>
      <c r="U212" s="11">
        <f t="shared" si="94"/>
        <v>0</v>
      </c>
      <c r="V212" s="11">
        <f t="shared" si="95"/>
        <v>0</v>
      </c>
      <c r="W212" s="11">
        <f t="shared" si="96"/>
        <v>0</v>
      </c>
      <c r="X212" s="11"/>
      <c r="AB212" s="1" t="s">
        <v>415</v>
      </c>
      <c r="AE212" s="1">
        <v>1</v>
      </c>
      <c r="AF212" s="24">
        <v>-6.148756199999994</v>
      </c>
      <c r="AG212" s="24">
        <v>-6.124161175199994</v>
      </c>
      <c r="AH212" s="24">
        <v>-6.0935403693239945</v>
      </c>
      <c r="AI212" s="24">
        <v>-6.0630726674773747</v>
      </c>
      <c r="AJ212" s="24">
        <v>-6.0145680861375554</v>
      </c>
      <c r="AK212" s="24">
        <v>-5.9544224052761798</v>
      </c>
      <c r="AL212" s="24">
        <v>-5.9067870260339701</v>
      </c>
      <c r="AM212" s="24">
        <v>-5.8181852206434606</v>
      </c>
      <c r="AP212" s="1" t="s">
        <v>299</v>
      </c>
      <c r="AQ212" s="1" t="s">
        <v>300</v>
      </c>
      <c r="AR212" s="1" t="s">
        <v>909</v>
      </c>
      <c r="AS212" s="1">
        <v>2</v>
      </c>
      <c r="AT212" s="24">
        <v>29.578260193329655</v>
      </c>
      <c r="AU212" s="24">
        <v>29.578260193329655</v>
      </c>
      <c r="AV212" s="24">
        <v>19.811985815415945</v>
      </c>
      <c r="AW212" s="24">
        <v>19.811985815415945</v>
      </c>
      <c r="AX212" s="24">
        <v>19.811985815415945</v>
      </c>
      <c r="AY212" s="24">
        <v>19.811985815415945</v>
      </c>
      <c r="AZ212" s="24">
        <v>19.811985815415945</v>
      </c>
      <c r="BA212" s="24">
        <v>19.811985815415945</v>
      </c>
      <c r="BT212" s="1" t="s">
        <v>193</v>
      </c>
    </row>
    <row r="213" spans="1:72" x14ac:dyDescent="0.2">
      <c r="A213" s="74" t="s">
        <v>140</v>
      </c>
      <c r="B213" s="76"/>
      <c r="C213" s="73">
        <f t="shared" si="97"/>
        <v>0</v>
      </c>
      <c r="D213" s="73">
        <f t="shared" si="98"/>
        <v>0</v>
      </c>
      <c r="E213" s="73">
        <f t="shared" si="99"/>
        <v>0</v>
      </c>
      <c r="F213" s="73">
        <f t="shared" si="100"/>
        <v>0</v>
      </c>
      <c r="G213" s="73">
        <f t="shared" si="101"/>
        <v>0</v>
      </c>
      <c r="H213" s="73">
        <f t="shared" si="102"/>
        <v>0</v>
      </c>
      <c r="I213" s="73">
        <f t="shared" si="103"/>
        <v>0</v>
      </c>
      <c r="J213" s="73">
        <f t="shared" si="104"/>
        <v>0</v>
      </c>
      <c r="L213" s="58" t="str">
        <f t="shared" si="79"/>
        <v>ok</v>
      </c>
      <c r="M213" s="1"/>
      <c r="N213" s="46" t="s">
        <v>140</v>
      </c>
      <c r="O213" s="12"/>
      <c r="P213" s="11">
        <f t="shared" si="89"/>
        <v>0</v>
      </c>
      <c r="Q213" s="11">
        <f t="shared" si="90"/>
        <v>0</v>
      </c>
      <c r="R213" s="11">
        <f t="shared" si="91"/>
        <v>0</v>
      </c>
      <c r="S213" s="11">
        <f t="shared" si="92"/>
        <v>0</v>
      </c>
      <c r="T213" s="11">
        <f t="shared" si="93"/>
        <v>0</v>
      </c>
      <c r="U213" s="11">
        <f t="shared" si="94"/>
        <v>0</v>
      </c>
      <c r="V213" s="11">
        <f t="shared" si="95"/>
        <v>0</v>
      </c>
      <c r="W213" s="11">
        <f t="shared" si="96"/>
        <v>0</v>
      </c>
      <c r="X213" s="11"/>
      <c r="AB213" s="1" t="s">
        <v>597</v>
      </c>
      <c r="AE213" s="1">
        <v>1</v>
      </c>
      <c r="AF213" s="24">
        <v>4.3227396000000002</v>
      </c>
      <c r="AG213" s="24">
        <v>4.3054486416</v>
      </c>
      <c r="AH213" s="24">
        <v>4.2839213983919997</v>
      </c>
      <c r="AI213" s="24">
        <v>4.26250179140004</v>
      </c>
      <c r="AJ213" s="24">
        <v>4.2284017770688394</v>
      </c>
      <c r="AK213" s="24">
        <v>4.1861177592981509</v>
      </c>
      <c r="AL213" s="24">
        <v>4.152628817223766</v>
      </c>
      <c r="AM213" s="24">
        <v>4.0903393849654091</v>
      </c>
      <c r="AP213" s="1" t="s">
        <v>301</v>
      </c>
      <c r="AQ213" s="1" t="s">
        <v>909</v>
      </c>
      <c r="AR213" s="1" t="s">
        <v>909</v>
      </c>
      <c r="AS213" s="1">
        <v>1</v>
      </c>
      <c r="AT213" s="24">
        <v>54.638756319337936</v>
      </c>
      <c r="AU213" s="24">
        <v>54.638756319337936</v>
      </c>
      <c r="AV213" s="24">
        <v>47.638756319337936</v>
      </c>
      <c r="AW213" s="24">
        <v>47.638756319337936</v>
      </c>
      <c r="AX213" s="24">
        <v>47.638756319337936</v>
      </c>
      <c r="AY213" s="24">
        <v>47.638756319337936</v>
      </c>
      <c r="AZ213" s="24">
        <v>47.638756319337936</v>
      </c>
      <c r="BA213" s="24">
        <v>47.638756319337936</v>
      </c>
      <c r="BT213" s="1" t="s">
        <v>525</v>
      </c>
    </row>
    <row r="214" spans="1:72" x14ac:dyDescent="0.2">
      <c r="A214" s="74" t="s">
        <v>827</v>
      </c>
      <c r="B214" s="76"/>
      <c r="C214" s="73">
        <f t="shared" si="97"/>
        <v>0</v>
      </c>
      <c r="D214" s="73">
        <f t="shared" si="98"/>
        <v>0</v>
      </c>
      <c r="E214" s="73">
        <f t="shared" si="99"/>
        <v>0</v>
      </c>
      <c r="F214" s="73">
        <f t="shared" si="100"/>
        <v>0</v>
      </c>
      <c r="G214" s="73">
        <f t="shared" si="101"/>
        <v>0</v>
      </c>
      <c r="H214" s="73">
        <f t="shared" si="102"/>
        <v>0</v>
      </c>
      <c r="I214" s="73">
        <f t="shared" si="103"/>
        <v>0</v>
      </c>
      <c r="J214" s="73">
        <f t="shared" si="104"/>
        <v>0</v>
      </c>
      <c r="L214" s="58" t="str">
        <f t="shared" si="79"/>
        <v>ok</v>
      </c>
      <c r="M214" s="1"/>
      <c r="N214" s="46" t="s">
        <v>827</v>
      </c>
      <c r="O214" s="12"/>
      <c r="P214" s="11">
        <f t="shared" si="89"/>
        <v>0</v>
      </c>
      <c r="Q214" s="11">
        <f t="shared" si="90"/>
        <v>0</v>
      </c>
      <c r="R214" s="11">
        <f t="shared" si="91"/>
        <v>0</v>
      </c>
      <c r="S214" s="11">
        <f t="shared" si="92"/>
        <v>0</v>
      </c>
      <c r="T214" s="11">
        <f t="shared" si="93"/>
        <v>0</v>
      </c>
      <c r="U214" s="11">
        <f t="shared" si="94"/>
        <v>0</v>
      </c>
      <c r="V214" s="11">
        <f t="shared" si="95"/>
        <v>0</v>
      </c>
      <c r="W214" s="11">
        <f t="shared" si="96"/>
        <v>0</v>
      </c>
      <c r="X214" s="11"/>
      <c r="AB214" s="1" t="s">
        <v>431</v>
      </c>
      <c r="AE214" s="1">
        <v>1</v>
      </c>
      <c r="AF214" s="24">
        <v>266.88859469366707</v>
      </c>
      <c r="AG214" s="24">
        <v>268.03351308698842</v>
      </c>
      <c r="AH214" s="24">
        <v>269.18167833580577</v>
      </c>
      <c r="AI214" s="24">
        <v>270.33311877030252</v>
      </c>
      <c r="AJ214" s="24">
        <v>271.4878629678546</v>
      </c>
      <c r="AK214" s="24">
        <v>271.87313581557083</v>
      </c>
      <c r="AL214" s="24">
        <v>272.26177033131887</v>
      </c>
      <c r="AM214" s="24">
        <v>272.65379584706943</v>
      </c>
      <c r="AP214" s="1" t="s">
        <v>302</v>
      </c>
      <c r="AQ214" s="1" t="s">
        <v>909</v>
      </c>
      <c r="AR214" s="1" t="s">
        <v>909</v>
      </c>
      <c r="AS214" s="1">
        <v>1</v>
      </c>
      <c r="AT214" s="24">
        <v>22.045575771915487</v>
      </c>
      <c r="AU214" s="24">
        <v>22.045575771915487</v>
      </c>
      <c r="AV214" s="24">
        <v>13.486458521727407</v>
      </c>
      <c r="AW214" s="24">
        <v>13.486458521727407</v>
      </c>
      <c r="AX214" s="24">
        <v>13.486458521727407</v>
      </c>
      <c r="AY214" s="24">
        <v>13.486458521727407</v>
      </c>
      <c r="AZ214" s="24">
        <v>13.486458521727407</v>
      </c>
      <c r="BA214" s="24">
        <v>13.486458521727407</v>
      </c>
      <c r="BT214" s="1" t="s">
        <v>436</v>
      </c>
    </row>
    <row r="215" spans="1:72" x14ac:dyDescent="0.2">
      <c r="A215" s="74" t="s">
        <v>654</v>
      </c>
      <c r="B215" s="76"/>
      <c r="C215" s="73">
        <f t="shared" si="97"/>
        <v>0</v>
      </c>
      <c r="D215" s="73">
        <f t="shared" si="98"/>
        <v>0</v>
      </c>
      <c r="E215" s="73">
        <f t="shared" si="99"/>
        <v>0</v>
      </c>
      <c r="F215" s="73">
        <f t="shared" si="100"/>
        <v>0</v>
      </c>
      <c r="G215" s="73">
        <f t="shared" si="101"/>
        <v>0</v>
      </c>
      <c r="H215" s="73">
        <f t="shared" si="102"/>
        <v>0</v>
      </c>
      <c r="I215" s="73">
        <f t="shared" si="103"/>
        <v>0</v>
      </c>
      <c r="J215" s="73">
        <f t="shared" si="104"/>
        <v>0</v>
      </c>
      <c r="L215" s="58" t="str">
        <f t="shared" si="79"/>
        <v>ok</v>
      </c>
      <c r="M215" s="1"/>
      <c r="N215" s="46" t="s">
        <v>654</v>
      </c>
      <c r="O215" s="12"/>
      <c r="P215" s="11">
        <f t="shared" si="89"/>
        <v>0.49</v>
      </c>
      <c r="Q215" s="11">
        <f t="shared" si="90"/>
        <v>0.49</v>
      </c>
      <c r="R215" s="11">
        <f t="shared" si="91"/>
        <v>0.49</v>
      </c>
      <c r="S215" s="11">
        <f t="shared" si="92"/>
        <v>0.49</v>
      </c>
      <c r="T215" s="11">
        <f t="shared" si="93"/>
        <v>0.49</v>
      </c>
      <c r="U215" s="11">
        <f t="shared" si="94"/>
        <v>0.49</v>
      </c>
      <c r="V215" s="11">
        <f t="shared" si="95"/>
        <v>0.49</v>
      </c>
      <c r="W215" s="11">
        <f t="shared" si="96"/>
        <v>0.49</v>
      </c>
      <c r="X215" s="11"/>
      <c r="AB215" s="1" t="s">
        <v>262</v>
      </c>
      <c r="AE215" s="1">
        <v>2</v>
      </c>
      <c r="AF215" s="24">
        <v>162.44999999999999</v>
      </c>
      <c r="AG215" s="24">
        <v>165.2</v>
      </c>
      <c r="AH215" s="24">
        <v>167.8</v>
      </c>
      <c r="AI215" s="24">
        <v>170.5</v>
      </c>
      <c r="AJ215" s="24">
        <v>173.85</v>
      </c>
      <c r="AK215" s="24">
        <v>177.6</v>
      </c>
      <c r="AL215" s="24">
        <v>181.55</v>
      </c>
      <c r="AM215" s="24">
        <v>185.9</v>
      </c>
      <c r="AP215" s="1" t="s">
        <v>303</v>
      </c>
      <c r="AQ215" s="1" t="s">
        <v>304</v>
      </c>
      <c r="AR215" s="1" t="s">
        <v>909</v>
      </c>
      <c r="AS215" s="1">
        <v>2</v>
      </c>
      <c r="AT215" s="24">
        <v>20.015356316166031</v>
      </c>
      <c r="AU215" s="24">
        <v>20.015356316166031</v>
      </c>
      <c r="AV215" s="24">
        <v>20.015356316166031</v>
      </c>
      <c r="AW215" s="24">
        <v>20.015356316166031</v>
      </c>
      <c r="AX215" s="24">
        <v>20.015356316166031</v>
      </c>
      <c r="AY215" s="24">
        <v>20.015356316166031</v>
      </c>
      <c r="AZ215" s="24">
        <v>20.015356316166031</v>
      </c>
      <c r="BA215" s="24">
        <v>20.015356316166031</v>
      </c>
      <c r="BT215" s="1" t="s">
        <v>372</v>
      </c>
    </row>
    <row r="216" spans="1:72" x14ac:dyDescent="0.2">
      <c r="A216" s="74" t="s">
        <v>57</v>
      </c>
      <c r="B216" s="76"/>
      <c r="C216" s="73">
        <f t="shared" si="97"/>
        <v>0</v>
      </c>
      <c r="D216" s="73">
        <f t="shared" si="98"/>
        <v>0</v>
      </c>
      <c r="E216" s="73">
        <f t="shared" si="99"/>
        <v>0</v>
      </c>
      <c r="F216" s="73">
        <f t="shared" si="100"/>
        <v>0</v>
      </c>
      <c r="G216" s="73">
        <f t="shared" si="101"/>
        <v>0</v>
      </c>
      <c r="H216" s="73">
        <f t="shared" si="102"/>
        <v>0</v>
      </c>
      <c r="I216" s="73">
        <f t="shared" si="103"/>
        <v>0</v>
      </c>
      <c r="J216" s="73">
        <f t="shared" si="104"/>
        <v>0</v>
      </c>
      <c r="L216" s="58" t="str">
        <f t="shared" si="79"/>
        <v>ok</v>
      </c>
      <c r="M216" s="1"/>
      <c r="N216" s="46" t="s">
        <v>57</v>
      </c>
      <c r="O216" s="12"/>
      <c r="P216" s="11">
        <f t="shared" si="89"/>
        <v>0</v>
      </c>
      <c r="Q216" s="11">
        <f t="shared" si="90"/>
        <v>0</v>
      </c>
      <c r="R216" s="11">
        <f t="shared" si="91"/>
        <v>0</v>
      </c>
      <c r="S216" s="11">
        <f t="shared" si="92"/>
        <v>0</v>
      </c>
      <c r="T216" s="11">
        <f t="shared" si="93"/>
        <v>0</v>
      </c>
      <c r="U216" s="11">
        <f t="shared" si="94"/>
        <v>0</v>
      </c>
      <c r="V216" s="11">
        <f t="shared" si="95"/>
        <v>0</v>
      </c>
      <c r="W216" s="11">
        <f t="shared" si="96"/>
        <v>0</v>
      </c>
      <c r="X216" s="11"/>
      <c r="AB216" s="1" t="s">
        <v>263</v>
      </c>
      <c r="AE216" s="1">
        <v>2</v>
      </c>
      <c r="AF216" s="24">
        <v>162.44999999999999</v>
      </c>
      <c r="AG216" s="24">
        <v>165.2</v>
      </c>
      <c r="AH216" s="24">
        <v>167.8</v>
      </c>
      <c r="AI216" s="24">
        <v>170.5</v>
      </c>
      <c r="AJ216" s="24">
        <v>173.85</v>
      </c>
      <c r="AK216" s="24">
        <v>177.6</v>
      </c>
      <c r="AL216" s="24">
        <v>181.55</v>
      </c>
      <c r="AM216" s="24">
        <v>185.9</v>
      </c>
      <c r="AP216" s="1" t="s">
        <v>303</v>
      </c>
      <c r="AQ216" s="1" t="s">
        <v>304</v>
      </c>
      <c r="AR216" s="1" t="s">
        <v>909</v>
      </c>
      <c r="AS216" s="1">
        <v>2</v>
      </c>
      <c r="AT216" s="24">
        <v>8.3225507953770013</v>
      </c>
      <c r="AU216" s="24">
        <v>8.3225507953770013</v>
      </c>
      <c r="AV216" s="24">
        <v>8.3225507953770013</v>
      </c>
      <c r="AW216" s="24">
        <v>8.3225507953770013</v>
      </c>
      <c r="AX216" s="24">
        <v>8.3225507953770013</v>
      </c>
      <c r="AY216" s="24">
        <v>8.3225507953770013</v>
      </c>
      <c r="AZ216" s="24">
        <v>8.3225507953770013</v>
      </c>
      <c r="BA216" s="24">
        <v>8.3225507953770013</v>
      </c>
      <c r="BT216" s="1" t="s">
        <v>661</v>
      </c>
    </row>
    <row r="217" spans="1:72" x14ac:dyDescent="0.2">
      <c r="A217" s="74" t="s">
        <v>305</v>
      </c>
      <c r="B217" s="76"/>
      <c r="C217" s="73">
        <f t="shared" si="97"/>
        <v>13</v>
      </c>
      <c r="D217" s="73">
        <f t="shared" si="98"/>
        <v>13</v>
      </c>
      <c r="E217" s="73">
        <f t="shared" si="99"/>
        <v>13</v>
      </c>
      <c r="F217" s="73">
        <f t="shared" si="100"/>
        <v>13</v>
      </c>
      <c r="G217" s="73">
        <f t="shared" si="101"/>
        <v>13</v>
      </c>
      <c r="H217" s="73">
        <f t="shared" si="102"/>
        <v>13</v>
      </c>
      <c r="I217" s="73">
        <f t="shared" si="103"/>
        <v>13</v>
      </c>
      <c r="J217" s="73">
        <f t="shared" si="104"/>
        <v>13</v>
      </c>
      <c r="L217" s="58" t="str">
        <f t="shared" ref="L217:L280" si="105">IF(A217=N217,"ok","CHECK")</f>
        <v>ok</v>
      </c>
      <c r="M217" s="1"/>
      <c r="N217" s="46" t="s">
        <v>305</v>
      </c>
      <c r="O217" s="12"/>
      <c r="P217" s="11">
        <f t="shared" si="89"/>
        <v>13.103940944267052</v>
      </c>
      <c r="Q217" s="11">
        <f t="shared" si="90"/>
        <v>13.103940944267052</v>
      </c>
      <c r="R217" s="11">
        <f t="shared" si="91"/>
        <v>12.591229074986444</v>
      </c>
      <c r="S217" s="11">
        <f t="shared" si="92"/>
        <v>12.591229074986444</v>
      </c>
      <c r="T217" s="11">
        <f t="shared" si="93"/>
        <v>12.591229074986444</v>
      </c>
      <c r="U217" s="11">
        <f t="shared" si="94"/>
        <v>12.591229074986444</v>
      </c>
      <c r="V217" s="11">
        <f t="shared" si="95"/>
        <v>12.591229074986444</v>
      </c>
      <c r="W217" s="11">
        <f t="shared" si="96"/>
        <v>12.591229074986444</v>
      </c>
      <c r="X217" s="11"/>
      <c r="AB217" s="1" t="s">
        <v>265</v>
      </c>
      <c r="AE217" s="1">
        <v>3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P217" s="1" t="s">
        <v>305</v>
      </c>
      <c r="AQ217" s="1" t="s">
        <v>306</v>
      </c>
      <c r="AR217" s="1" t="s">
        <v>909</v>
      </c>
      <c r="AS217" s="1">
        <v>2</v>
      </c>
      <c r="AT217" s="24">
        <v>13.103940944267052</v>
      </c>
      <c r="AU217" s="24">
        <v>13.103940944267052</v>
      </c>
      <c r="AV217" s="24">
        <v>12.591229074986444</v>
      </c>
      <c r="AW217" s="24">
        <v>12.591229074986444</v>
      </c>
      <c r="AX217" s="24">
        <v>12.591229074986444</v>
      </c>
      <c r="AY217" s="24">
        <v>12.591229074986444</v>
      </c>
      <c r="AZ217" s="24">
        <v>12.591229074986444</v>
      </c>
      <c r="BA217" s="24">
        <v>12.591229074986444</v>
      </c>
      <c r="BT217" s="1" t="s">
        <v>437</v>
      </c>
    </row>
    <row r="218" spans="1:72" x14ac:dyDescent="0.2">
      <c r="A218" s="74" t="s">
        <v>306</v>
      </c>
      <c r="B218" s="76"/>
      <c r="C218" s="73">
        <f t="shared" si="97"/>
        <v>13</v>
      </c>
      <c r="D218" s="73">
        <f t="shared" si="98"/>
        <v>13</v>
      </c>
      <c r="E218" s="73">
        <f t="shared" si="99"/>
        <v>13</v>
      </c>
      <c r="F218" s="73">
        <f t="shared" si="100"/>
        <v>13</v>
      </c>
      <c r="G218" s="73">
        <f t="shared" si="101"/>
        <v>13</v>
      </c>
      <c r="H218" s="73">
        <f t="shared" si="102"/>
        <v>13</v>
      </c>
      <c r="I218" s="73">
        <f t="shared" si="103"/>
        <v>13</v>
      </c>
      <c r="J218" s="73">
        <f t="shared" si="104"/>
        <v>13</v>
      </c>
      <c r="L218" s="58" t="str">
        <f t="shared" si="105"/>
        <v>ok</v>
      </c>
      <c r="M218" s="1"/>
      <c r="N218" s="46" t="s">
        <v>306</v>
      </c>
      <c r="O218" s="12"/>
      <c r="P218" s="11">
        <f t="shared" si="89"/>
        <v>13.103940944267052</v>
      </c>
      <c r="Q218" s="11">
        <f t="shared" si="90"/>
        <v>13.103940944267052</v>
      </c>
      <c r="R218" s="11">
        <f t="shared" si="91"/>
        <v>12.591229074986444</v>
      </c>
      <c r="S218" s="11">
        <f t="shared" si="92"/>
        <v>12.591229074986444</v>
      </c>
      <c r="T218" s="11">
        <f t="shared" si="93"/>
        <v>12.591229074986444</v>
      </c>
      <c r="U218" s="11">
        <f t="shared" si="94"/>
        <v>12.591229074986444</v>
      </c>
      <c r="V218" s="11">
        <f t="shared" si="95"/>
        <v>12.591229074986444</v>
      </c>
      <c r="W218" s="11">
        <f t="shared" si="96"/>
        <v>12.591229074986444</v>
      </c>
      <c r="X218" s="11"/>
      <c r="AB218" s="1" t="s">
        <v>546</v>
      </c>
      <c r="AE218" s="1">
        <v>2</v>
      </c>
      <c r="AF218" s="24">
        <v>77.861427708591776</v>
      </c>
      <c r="AG218" s="24">
        <v>78.146876139211273</v>
      </c>
      <c r="AH218" s="24">
        <v>78.433751811983882</v>
      </c>
      <c r="AI218" s="24">
        <v>78.722061863120373</v>
      </c>
      <c r="AJ218" s="24">
        <v>79.011813464512528</v>
      </c>
      <c r="AK218" s="24">
        <v>79.303013823911655</v>
      </c>
      <c r="AL218" s="24">
        <v>79.595670185107764</v>
      </c>
      <c r="AM218" s="24">
        <v>79.889789828109855</v>
      </c>
      <c r="AP218" s="1" t="s">
        <v>307</v>
      </c>
      <c r="AQ218" s="1" t="s">
        <v>308</v>
      </c>
      <c r="AR218" s="1" t="s">
        <v>909</v>
      </c>
      <c r="AS218" s="1">
        <v>2</v>
      </c>
      <c r="AT218" s="24">
        <v>29.084457725385036</v>
      </c>
      <c r="AU218" s="24">
        <v>29.084457725385036</v>
      </c>
      <c r="AV218" s="24">
        <v>29.084457725385036</v>
      </c>
      <c r="AW218" s="24">
        <v>26.673598751026063</v>
      </c>
      <c r="AX218" s="24">
        <v>26.673598751026063</v>
      </c>
      <c r="AY218" s="24">
        <v>26.673598751026063</v>
      </c>
      <c r="AZ218" s="24">
        <v>26.673598751026063</v>
      </c>
      <c r="BA218" s="24">
        <v>26.673598751026063</v>
      </c>
      <c r="BT218" s="1" t="s">
        <v>675</v>
      </c>
    </row>
    <row r="219" spans="1:72" x14ac:dyDescent="0.2">
      <c r="A219" s="74" t="s">
        <v>307</v>
      </c>
      <c r="B219" s="76"/>
      <c r="C219" s="73">
        <f t="shared" si="97"/>
        <v>29</v>
      </c>
      <c r="D219" s="73">
        <f t="shared" si="98"/>
        <v>29</v>
      </c>
      <c r="E219" s="73">
        <f t="shared" si="99"/>
        <v>29</v>
      </c>
      <c r="F219" s="73">
        <f t="shared" si="100"/>
        <v>27</v>
      </c>
      <c r="G219" s="73">
        <f t="shared" si="101"/>
        <v>27</v>
      </c>
      <c r="H219" s="73">
        <f t="shared" si="102"/>
        <v>27</v>
      </c>
      <c r="I219" s="73">
        <f t="shared" si="103"/>
        <v>27</v>
      </c>
      <c r="J219" s="73">
        <f t="shared" si="104"/>
        <v>27</v>
      </c>
      <c r="L219" s="58" t="str">
        <f t="shared" si="105"/>
        <v>ok</v>
      </c>
      <c r="M219" s="1"/>
      <c r="N219" s="46" t="s">
        <v>307</v>
      </c>
      <c r="O219" s="12"/>
      <c r="P219" s="11">
        <f t="shared" si="89"/>
        <v>29.084457725385036</v>
      </c>
      <c r="Q219" s="11">
        <f t="shared" si="90"/>
        <v>29.084457725385036</v>
      </c>
      <c r="R219" s="11">
        <f t="shared" si="91"/>
        <v>29.084457725385036</v>
      </c>
      <c r="S219" s="11">
        <f t="shared" si="92"/>
        <v>26.673598751026063</v>
      </c>
      <c r="T219" s="11">
        <f t="shared" si="93"/>
        <v>26.673598751026063</v>
      </c>
      <c r="U219" s="11">
        <f t="shared" si="94"/>
        <v>26.673598751026063</v>
      </c>
      <c r="V219" s="11">
        <f t="shared" si="95"/>
        <v>26.673598751026063</v>
      </c>
      <c r="W219" s="11">
        <f t="shared" si="96"/>
        <v>26.673598751026063</v>
      </c>
      <c r="X219" s="11"/>
      <c r="AB219" s="1" t="s">
        <v>546</v>
      </c>
      <c r="AE219" s="1">
        <v>2</v>
      </c>
      <c r="AF219" s="24">
        <v>55.528567501815409</v>
      </c>
      <c r="AG219" s="24">
        <v>55.777635767943636</v>
      </c>
      <c r="AH219" s="24">
        <v>56.027949375402521</v>
      </c>
      <c r="AI219" s="24">
        <v>56.279514550898675</v>
      </c>
      <c r="AJ219" s="24">
        <v>56.532337552272317</v>
      </c>
      <c r="AK219" s="24">
        <v>56.78642466865282</v>
      </c>
      <c r="AL219" s="24">
        <v>57.041782220615232</v>
      </c>
      <c r="AM219" s="24">
        <v>57.298416560337465</v>
      </c>
      <c r="AP219" s="1" t="s">
        <v>309</v>
      </c>
      <c r="AQ219" s="1" t="s">
        <v>909</v>
      </c>
      <c r="AR219" s="1" t="s">
        <v>909</v>
      </c>
      <c r="AS219" s="1">
        <v>1</v>
      </c>
      <c r="AT219" s="24">
        <v>13.178376306637938</v>
      </c>
      <c r="AU219" s="24">
        <v>13.178376306637938</v>
      </c>
      <c r="AV219" s="24">
        <v>13.178376306637938</v>
      </c>
      <c r="AW219" s="24">
        <v>13.178376306637938</v>
      </c>
      <c r="AX219" s="24">
        <v>13.178376306637938</v>
      </c>
      <c r="AY219" s="24">
        <v>13.178376306637938</v>
      </c>
      <c r="AZ219" s="24">
        <v>13.178376306637938</v>
      </c>
      <c r="BA219" s="24">
        <v>13.178376306637938</v>
      </c>
      <c r="BT219" s="1" t="s">
        <v>618</v>
      </c>
    </row>
    <row r="220" spans="1:72" x14ac:dyDescent="0.2">
      <c r="A220" s="74" t="s">
        <v>308</v>
      </c>
      <c r="B220" s="76"/>
      <c r="C220" s="73">
        <f t="shared" si="97"/>
        <v>29</v>
      </c>
      <c r="D220" s="73">
        <f t="shared" si="98"/>
        <v>29</v>
      </c>
      <c r="E220" s="73">
        <f t="shared" si="99"/>
        <v>29</v>
      </c>
      <c r="F220" s="73">
        <f t="shared" si="100"/>
        <v>27</v>
      </c>
      <c r="G220" s="73">
        <f t="shared" si="101"/>
        <v>27</v>
      </c>
      <c r="H220" s="73">
        <f t="shared" si="102"/>
        <v>27</v>
      </c>
      <c r="I220" s="73">
        <f t="shared" si="103"/>
        <v>27</v>
      </c>
      <c r="J220" s="73">
        <f t="shared" si="104"/>
        <v>27</v>
      </c>
      <c r="L220" s="58" t="str">
        <f t="shared" si="105"/>
        <v>ok</v>
      </c>
      <c r="M220" s="1"/>
      <c r="N220" s="46" t="s">
        <v>308</v>
      </c>
      <c r="O220" s="12"/>
      <c r="P220" s="11">
        <f t="shared" si="89"/>
        <v>29.084457725385036</v>
      </c>
      <c r="Q220" s="11">
        <f t="shared" si="90"/>
        <v>29.084457725385036</v>
      </c>
      <c r="R220" s="11">
        <f t="shared" si="91"/>
        <v>29.084457725385036</v>
      </c>
      <c r="S220" s="11">
        <f t="shared" si="92"/>
        <v>26.673598751026063</v>
      </c>
      <c r="T220" s="11">
        <f t="shared" si="93"/>
        <v>26.673598751026063</v>
      </c>
      <c r="U220" s="11">
        <f t="shared" si="94"/>
        <v>26.673598751026063</v>
      </c>
      <c r="V220" s="11">
        <f t="shared" si="95"/>
        <v>26.673598751026063</v>
      </c>
      <c r="W220" s="11">
        <f t="shared" si="96"/>
        <v>26.673598751026063</v>
      </c>
      <c r="X220" s="11"/>
      <c r="AB220" s="1" t="s">
        <v>546</v>
      </c>
      <c r="AE220" s="1">
        <v>1</v>
      </c>
      <c r="AF220" s="24">
        <v>86.048613506541059</v>
      </c>
      <c r="AG220" s="24">
        <v>86.47885657407376</v>
      </c>
      <c r="AH220" s="24">
        <v>86.911250856944122</v>
      </c>
      <c r="AI220" s="24">
        <v>87.345807111228851</v>
      </c>
      <c r="AJ220" s="24">
        <v>87.782536146784963</v>
      </c>
      <c r="AK220" s="24">
        <v>88.221448827518884</v>
      </c>
      <c r="AL220" s="24">
        <v>88.662556071656454</v>
      </c>
      <c r="AM220" s="24">
        <v>89.105868852014751</v>
      </c>
      <c r="AP220" s="1" t="s">
        <v>402</v>
      </c>
      <c r="AQ220" s="1" t="s">
        <v>909</v>
      </c>
      <c r="AR220" s="1" t="s">
        <v>909</v>
      </c>
      <c r="AS220" s="1">
        <v>1</v>
      </c>
      <c r="AT220" s="24">
        <v>12.873907503219659</v>
      </c>
      <c r="AU220" s="24">
        <v>12.873907503219659</v>
      </c>
      <c r="AV220" s="24">
        <v>5.8739075032196624</v>
      </c>
      <c r="AW220" s="24">
        <v>5.8739075032196624</v>
      </c>
      <c r="AX220" s="24">
        <v>5.8739075032196624</v>
      </c>
      <c r="AY220" s="24">
        <v>5.8739075032196624</v>
      </c>
      <c r="AZ220" s="24">
        <v>5.8739075032196624</v>
      </c>
      <c r="BA220" s="24">
        <v>5.8739075032196624</v>
      </c>
      <c r="BT220" s="1" t="s">
        <v>482</v>
      </c>
    </row>
    <row r="221" spans="1:72" x14ac:dyDescent="0.2">
      <c r="A221" s="74" t="s">
        <v>309</v>
      </c>
      <c r="B221" s="76"/>
      <c r="C221" s="73">
        <f t="shared" si="97"/>
        <v>13</v>
      </c>
      <c r="D221" s="73">
        <f t="shared" si="98"/>
        <v>13</v>
      </c>
      <c r="E221" s="73">
        <f t="shared" si="99"/>
        <v>13</v>
      </c>
      <c r="F221" s="73">
        <f t="shared" si="100"/>
        <v>13</v>
      </c>
      <c r="G221" s="73">
        <f t="shared" si="101"/>
        <v>13</v>
      </c>
      <c r="H221" s="73">
        <f t="shared" si="102"/>
        <v>13</v>
      </c>
      <c r="I221" s="73">
        <f t="shared" si="103"/>
        <v>13</v>
      </c>
      <c r="J221" s="73">
        <f t="shared" si="104"/>
        <v>13</v>
      </c>
      <c r="L221" s="58" t="str">
        <f t="shared" si="105"/>
        <v>ok</v>
      </c>
      <c r="M221" s="1"/>
      <c r="N221" s="46" t="s">
        <v>309</v>
      </c>
      <c r="O221" s="12"/>
      <c r="P221" s="11">
        <f t="shared" si="89"/>
        <v>13.178376306637938</v>
      </c>
      <c r="Q221" s="11">
        <f t="shared" si="90"/>
        <v>13.178376306637938</v>
      </c>
      <c r="R221" s="11">
        <f t="shared" si="91"/>
        <v>13.178376306637938</v>
      </c>
      <c r="S221" s="11">
        <f t="shared" si="92"/>
        <v>13.178376306637938</v>
      </c>
      <c r="T221" s="11">
        <f t="shared" si="93"/>
        <v>13.178376306637938</v>
      </c>
      <c r="U221" s="11">
        <f t="shared" si="94"/>
        <v>13.178376306637938</v>
      </c>
      <c r="V221" s="11">
        <f t="shared" si="95"/>
        <v>13.178376306637938</v>
      </c>
      <c r="W221" s="11">
        <f t="shared" si="96"/>
        <v>13.178376306637938</v>
      </c>
      <c r="X221" s="11"/>
      <c r="AB221" s="1" t="s">
        <v>681</v>
      </c>
      <c r="AE221" s="1">
        <v>3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4">
        <v>0</v>
      </c>
      <c r="AM221" s="24">
        <v>0</v>
      </c>
      <c r="AP221" s="1" t="s">
        <v>310</v>
      </c>
      <c r="AQ221" s="1" t="s">
        <v>909</v>
      </c>
      <c r="AR221" s="1" t="s">
        <v>909</v>
      </c>
      <c r="AS221" s="1">
        <v>1</v>
      </c>
      <c r="AT221" s="24">
        <v>26.176405566021554</v>
      </c>
      <c r="AU221" s="24">
        <v>18.861405566021553</v>
      </c>
      <c r="AV221" s="24">
        <v>18.861405566021553</v>
      </c>
      <c r="AW221" s="24">
        <v>18.861405566021553</v>
      </c>
      <c r="AX221" s="24">
        <v>18.861405566021553</v>
      </c>
      <c r="AY221" s="24">
        <v>18.861405566021553</v>
      </c>
      <c r="AZ221" s="24">
        <v>18.861405566021553</v>
      </c>
      <c r="BA221" s="24">
        <v>18.861405566021553</v>
      </c>
      <c r="BT221" s="1" t="s">
        <v>459</v>
      </c>
    </row>
    <row r="222" spans="1:72" x14ac:dyDescent="0.2">
      <c r="A222" s="74" t="s">
        <v>828</v>
      </c>
      <c r="B222" s="76"/>
      <c r="C222" s="73">
        <f t="shared" si="97"/>
        <v>0</v>
      </c>
      <c r="D222" s="73">
        <f t="shared" si="98"/>
        <v>0</v>
      </c>
      <c r="E222" s="73">
        <f t="shared" si="99"/>
        <v>0</v>
      </c>
      <c r="F222" s="73">
        <f t="shared" si="100"/>
        <v>0</v>
      </c>
      <c r="G222" s="73">
        <f t="shared" si="101"/>
        <v>0</v>
      </c>
      <c r="H222" s="73">
        <f t="shared" si="102"/>
        <v>0</v>
      </c>
      <c r="I222" s="73">
        <f t="shared" si="103"/>
        <v>0</v>
      </c>
      <c r="J222" s="73">
        <f t="shared" si="104"/>
        <v>0</v>
      </c>
      <c r="L222" s="58" t="str">
        <f t="shared" si="105"/>
        <v>ok</v>
      </c>
      <c r="M222" s="1"/>
      <c r="N222" s="46" t="s">
        <v>828</v>
      </c>
      <c r="O222" s="12"/>
      <c r="P222" s="11">
        <f t="shared" si="89"/>
        <v>0</v>
      </c>
      <c r="Q222" s="11">
        <f t="shared" si="90"/>
        <v>0</v>
      </c>
      <c r="R222" s="11">
        <f t="shared" si="91"/>
        <v>0</v>
      </c>
      <c r="S222" s="11">
        <f t="shared" si="92"/>
        <v>0</v>
      </c>
      <c r="T222" s="11">
        <f t="shared" si="93"/>
        <v>0</v>
      </c>
      <c r="U222" s="11">
        <f t="shared" si="94"/>
        <v>0</v>
      </c>
      <c r="V222" s="11">
        <f t="shared" si="95"/>
        <v>0</v>
      </c>
      <c r="W222" s="11">
        <f t="shared" si="96"/>
        <v>0</v>
      </c>
      <c r="X222" s="11"/>
      <c r="AB222" s="1" t="s">
        <v>547</v>
      </c>
      <c r="AE222" s="1">
        <v>2</v>
      </c>
      <c r="AF222" s="24">
        <v>55.528567501815409</v>
      </c>
      <c r="AG222" s="24">
        <v>55.777635767943636</v>
      </c>
      <c r="AH222" s="24">
        <v>56.027949375402521</v>
      </c>
      <c r="AI222" s="24">
        <v>56.279514550898675</v>
      </c>
      <c r="AJ222" s="24">
        <v>56.532337552272317</v>
      </c>
      <c r="AK222" s="24">
        <v>56.78642466865282</v>
      </c>
      <c r="AL222" s="24">
        <v>57.041782220615232</v>
      </c>
      <c r="AM222" s="24">
        <v>57.298416560337465</v>
      </c>
      <c r="AP222" s="1" t="s">
        <v>311</v>
      </c>
      <c r="AQ222" s="1" t="s">
        <v>909</v>
      </c>
      <c r="AR222" s="1" t="s">
        <v>909</v>
      </c>
      <c r="AS222" s="1">
        <v>1</v>
      </c>
      <c r="AT222" s="24">
        <v>33.142135676237189</v>
      </c>
      <c r="AU222" s="24">
        <v>33.142135676237189</v>
      </c>
      <c r="AV222" s="24">
        <v>33.142135676237189</v>
      </c>
      <c r="AW222" s="24">
        <v>33.142135676237189</v>
      </c>
      <c r="AX222" s="24">
        <v>33.142135676237189</v>
      </c>
      <c r="AY222" s="24">
        <v>33.142135676237189</v>
      </c>
      <c r="AZ222" s="24">
        <v>33.142135676237189</v>
      </c>
      <c r="BA222" s="24">
        <v>33.142135676237189</v>
      </c>
      <c r="BT222" s="2" t="s">
        <v>438</v>
      </c>
    </row>
    <row r="223" spans="1:72" x14ac:dyDescent="0.2">
      <c r="A223" s="74" t="s">
        <v>173</v>
      </c>
      <c r="B223" s="76"/>
      <c r="C223" s="73">
        <f t="shared" si="97"/>
        <v>0</v>
      </c>
      <c r="D223" s="73">
        <f t="shared" si="98"/>
        <v>0</v>
      </c>
      <c r="E223" s="73">
        <f t="shared" si="99"/>
        <v>0</v>
      </c>
      <c r="F223" s="73">
        <f t="shared" si="100"/>
        <v>0</v>
      </c>
      <c r="G223" s="73">
        <f t="shared" si="101"/>
        <v>0</v>
      </c>
      <c r="H223" s="73">
        <f t="shared" si="102"/>
        <v>0</v>
      </c>
      <c r="I223" s="73">
        <f t="shared" si="103"/>
        <v>0</v>
      </c>
      <c r="J223" s="73">
        <f t="shared" si="104"/>
        <v>0</v>
      </c>
      <c r="L223" s="58" t="str">
        <f t="shared" si="105"/>
        <v>ok</v>
      </c>
      <c r="M223" s="1"/>
      <c r="N223" s="46" t="s">
        <v>173</v>
      </c>
      <c r="O223" s="12"/>
      <c r="P223" s="11">
        <f t="shared" si="89"/>
        <v>0</v>
      </c>
      <c r="Q223" s="11">
        <f t="shared" si="90"/>
        <v>0</v>
      </c>
      <c r="R223" s="11">
        <f t="shared" si="91"/>
        <v>0</v>
      </c>
      <c r="S223" s="11">
        <f t="shared" si="92"/>
        <v>0</v>
      </c>
      <c r="T223" s="11">
        <f t="shared" si="93"/>
        <v>0</v>
      </c>
      <c r="U223" s="11">
        <f t="shared" si="94"/>
        <v>0</v>
      </c>
      <c r="V223" s="11">
        <f t="shared" si="95"/>
        <v>0</v>
      </c>
      <c r="W223" s="11">
        <f t="shared" si="96"/>
        <v>0</v>
      </c>
      <c r="X223" s="11"/>
      <c r="AB223" s="1" t="s">
        <v>682</v>
      </c>
      <c r="AE223" s="1">
        <v>3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4">
        <v>0</v>
      </c>
      <c r="AM223" s="24">
        <v>0</v>
      </c>
      <c r="AP223" s="1" t="s">
        <v>312</v>
      </c>
      <c r="AQ223" s="1" t="s">
        <v>313</v>
      </c>
      <c r="AR223" s="1" t="s">
        <v>909</v>
      </c>
      <c r="AS223" s="1">
        <v>2</v>
      </c>
      <c r="AT223" s="24">
        <v>39.732324484649368</v>
      </c>
      <c r="AU223" s="24">
        <v>39.732324484649368</v>
      </c>
      <c r="AV223" s="24">
        <v>39.732324484649368</v>
      </c>
      <c r="AW223" s="24">
        <v>39.732324484649368</v>
      </c>
      <c r="AX223" s="24">
        <v>39.732324484649368</v>
      </c>
      <c r="AY223" s="24">
        <v>39.732324484649368</v>
      </c>
      <c r="AZ223" s="24">
        <v>39.732324484649368</v>
      </c>
      <c r="BA223" s="24">
        <v>39.732324484649368</v>
      </c>
      <c r="BT223" s="1" t="s">
        <v>662</v>
      </c>
    </row>
    <row r="224" spans="1:72" x14ac:dyDescent="0.2">
      <c r="A224" s="74" t="s">
        <v>718</v>
      </c>
      <c r="B224" s="76"/>
      <c r="C224" s="73">
        <f t="shared" si="97"/>
        <v>0</v>
      </c>
      <c r="D224" s="73">
        <f t="shared" si="98"/>
        <v>0</v>
      </c>
      <c r="E224" s="73">
        <f t="shared" si="99"/>
        <v>0</v>
      </c>
      <c r="F224" s="73">
        <f t="shared" si="100"/>
        <v>0</v>
      </c>
      <c r="G224" s="73">
        <f t="shared" si="101"/>
        <v>0</v>
      </c>
      <c r="H224" s="73">
        <f t="shared" si="102"/>
        <v>0</v>
      </c>
      <c r="I224" s="73">
        <f t="shared" si="103"/>
        <v>0</v>
      </c>
      <c r="J224" s="73">
        <f t="shared" si="104"/>
        <v>0</v>
      </c>
      <c r="L224" s="58" t="str">
        <f t="shared" si="105"/>
        <v>ok</v>
      </c>
      <c r="M224" s="1"/>
      <c r="N224" s="46" t="s">
        <v>718</v>
      </c>
      <c r="O224" s="12"/>
      <c r="P224" s="11">
        <f t="shared" si="89"/>
        <v>0</v>
      </c>
      <c r="Q224" s="11">
        <f t="shared" si="90"/>
        <v>0</v>
      </c>
      <c r="R224" s="11">
        <f t="shared" si="91"/>
        <v>0</v>
      </c>
      <c r="S224" s="11">
        <f t="shared" si="92"/>
        <v>0</v>
      </c>
      <c r="T224" s="11">
        <f t="shared" si="93"/>
        <v>0</v>
      </c>
      <c r="U224" s="11">
        <f t="shared" si="94"/>
        <v>0</v>
      </c>
      <c r="V224" s="11">
        <f t="shared" si="95"/>
        <v>0</v>
      </c>
      <c r="W224" s="11">
        <f t="shared" si="96"/>
        <v>0</v>
      </c>
      <c r="X224" s="11"/>
      <c r="AB224" s="1" t="s">
        <v>683</v>
      </c>
      <c r="AE224" s="1">
        <v>2</v>
      </c>
      <c r="AF224" s="24">
        <v>77.861427708591776</v>
      </c>
      <c r="AG224" s="24">
        <v>78.146876139211273</v>
      </c>
      <c r="AH224" s="24">
        <v>78.433751811983882</v>
      </c>
      <c r="AI224" s="24">
        <v>78.722061863120373</v>
      </c>
      <c r="AJ224" s="24">
        <v>79.011813464512528</v>
      </c>
      <c r="AK224" s="24">
        <v>79.303013823911655</v>
      </c>
      <c r="AL224" s="24">
        <v>79.595670185107764</v>
      </c>
      <c r="AM224" s="24">
        <v>79.889789828109855</v>
      </c>
      <c r="AP224" s="1" t="s">
        <v>314</v>
      </c>
      <c r="AQ224" s="1" t="s">
        <v>315</v>
      </c>
      <c r="AR224" s="1" t="s">
        <v>909</v>
      </c>
      <c r="AS224" s="1">
        <v>2</v>
      </c>
      <c r="AT224" s="24">
        <v>4.343763902264735</v>
      </c>
      <c r="AU224" s="24">
        <v>-8.0026077773609927</v>
      </c>
      <c r="AV224" s="24">
        <v>-11.068951952825458</v>
      </c>
      <c r="AW224" s="24">
        <v>-11.068951952825458</v>
      </c>
      <c r="AX224" s="24">
        <v>-11.068951952825458</v>
      </c>
      <c r="AY224" s="24">
        <v>-11.068951952825458</v>
      </c>
      <c r="AZ224" s="24">
        <v>-11.068951952825458</v>
      </c>
      <c r="BA224" s="24">
        <v>-11.068951952825458</v>
      </c>
      <c r="BT224" s="1" t="s">
        <v>968</v>
      </c>
    </row>
    <row r="225" spans="1:72" x14ac:dyDescent="0.2">
      <c r="A225" s="74" t="s">
        <v>829</v>
      </c>
      <c r="B225" s="76"/>
      <c r="C225" s="73">
        <f t="shared" si="97"/>
        <v>0</v>
      </c>
      <c r="D225" s="73">
        <f t="shared" si="98"/>
        <v>0</v>
      </c>
      <c r="E225" s="73">
        <f t="shared" si="99"/>
        <v>0</v>
      </c>
      <c r="F225" s="73">
        <f t="shared" si="100"/>
        <v>0</v>
      </c>
      <c r="G225" s="73">
        <f t="shared" si="101"/>
        <v>0</v>
      </c>
      <c r="H225" s="73">
        <f t="shared" si="102"/>
        <v>0</v>
      </c>
      <c r="I225" s="73">
        <f t="shared" si="103"/>
        <v>0</v>
      </c>
      <c r="J225" s="73">
        <f t="shared" si="104"/>
        <v>0</v>
      </c>
      <c r="L225" s="58" t="str">
        <f t="shared" si="105"/>
        <v>ok</v>
      </c>
      <c r="M225" s="1"/>
      <c r="N225" s="46" t="s">
        <v>829</v>
      </c>
      <c r="O225" s="12"/>
      <c r="P225" s="11">
        <f t="shared" si="89"/>
        <v>0</v>
      </c>
      <c r="Q225" s="11">
        <f t="shared" si="90"/>
        <v>0</v>
      </c>
      <c r="R225" s="11">
        <f t="shared" si="91"/>
        <v>0</v>
      </c>
      <c r="S225" s="11">
        <f t="shared" si="92"/>
        <v>0</v>
      </c>
      <c r="T225" s="11">
        <f t="shared" si="93"/>
        <v>0</v>
      </c>
      <c r="U225" s="11">
        <f t="shared" si="94"/>
        <v>0</v>
      </c>
      <c r="V225" s="11">
        <f t="shared" si="95"/>
        <v>0</v>
      </c>
      <c r="W225" s="11">
        <f t="shared" si="96"/>
        <v>0</v>
      </c>
      <c r="X225" s="11"/>
      <c r="AB225" s="1" t="s">
        <v>678</v>
      </c>
      <c r="AE225" s="1">
        <v>1</v>
      </c>
      <c r="AF225" s="24">
        <v>-28.289437800000005</v>
      </c>
      <c r="AG225" s="24">
        <v>-28.176280048800006</v>
      </c>
      <c r="AH225" s="24">
        <v>-28.035398648556004</v>
      </c>
      <c r="AI225" s="24">
        <v>-27.895221655313225</v>
      </c>
      <c r="AJ225" s="24">
        <v>-27.67205988207072</v>
      </c>
      <c r="AK225" s="24">
        <v>-27.395339283250014</v>
      </c>
      <c r="AL225" s="24">
        <v>-27.176176568984012</v>
      </c>
      <c r="AM225" s="24">
        <v>-26.768533920449251</v>
      </c>
      <c r="AP225" s="1" t="s">
        <v>316</v>
      </c>
      <c r="AQ225" s="1" t="s">
        <v>317</v>
      </c>
      <c r="AR225" s="1" t="s">
        <v>909</v>
      </c>
      <c r="AS225" s="1">
        <v>2</v>
      </c>
      <c r="AT225" s="24">
        <v>38.362334733817967</v>
      </c>
      <c r="AU225" s="24">
        <v>38.362334733817967</v>
      </c>
      <c r="AV225" s="24">
        <v>38.362334733817967</v>
      </c>
      <c r="AW225" s="24">
        <v>38.362334733817967</v>
      </c>
      <c r="AX225" s="24">
        <v>38.362334733817967</v>
      </c>
      <c r="AY225" s="24">
        <v>38.362334733817967</v>
      </c>
      <c r="AZ225" s="24">
        <v>38.362334733817967</v>
      </c>
      <c r="BA225" s="24">
        <v>38.362334733817967</v>
      </c>
      <c r="BT225" s="1" t="s">
        <v>887</v>
      </c>
    </row>
    <row r="226" spans="1:72" x14ac:dyDescent="0.2">
      <c r="A226" s="74" t="s">
        <v>402</v>
      </c>
      <c r="B226" s="76"/>
      <c r="C226" s="73">
        <f t="shared" si="97"/>
        <v>13</v>
      </c>
      <c r="D226" s="73">
        <f t="shared" si="98"/>
        <v>13</v>
      </c>
      <c r="E226" s="73">
        <f t="shared" si="99"/>
        <v>6</v>
      </c>
      <c r="F226" s="73">
        <f t="shared" si="100"/>
        <v>6</v>
      </c>
      <c r="G226" s="73">
        <f t="shared" si="101"/>
        <v>6</v>
      </c>
      <c r="H226" s="73">
        <f t="shared" si="102"/>
        <v>6</v>
      </c>
      <c r="I226" s="73">
        <f t="shared" si="103"/>
        <v>6</v>
      </c>
      <c r="J226" s="73">
        <f t="shared" si="104"/>
        <v>6</v>
      </c>
      <c r="L226" s="58" t="str">
        <f t="shared" si="105"/>
        <v>ok</v>
      </c>
      <c r="M226" s="1"/>
      <c r="N226" s="46" t="s">
        <v>402</v>
      </c>
      <c r="O226" s="12"/>
      <c r="P226" s="11">
        <f t="shared" si="89"/>
        <v>12.873907503219659</v>
      </c>
      <c r="Q226" s="11">
        <f t="shared" si="90"/>
        <v>12.873907503219659</v>
      </c>
      <c r="R226" s="11">
        <f t="shared" si="91"/>
        <v>5.8739075032196624</v>
      </c>
      <c r="S226" s="11">
        <f t="shared" si="92"/>
        <v>5.8739075032196624</v>
      </c>
      <c r="T226" s="11">
        <f t="shared" si="93"/>
        <v>5.8739075032196624</v>
      </c>
      <c r="U226" s="11">
        <f t="shared" si="94"/>
        <v>5.8739075032196624</v>
      </c>
      <c r="V226" s="11">
        <f t="shared" si="95"/>
        <v>5.8739075032196624</v>
      </c>
      <c r="W226" s="11">
        <f t="shared" si="96"/>
        <v>5.8739075032196624</v>
      </c>
      <c r="X226" s="11"/>
      <c r="AB226" s="1" t="s">
        <v>408</v>
      </c>
      <c r="AE226" s="1">
        <v>2</v>
      </c>
      <c r="AF226" s="24">
        <v>127.41825083185205</v>
      </c>
      <c r="AG226" s="24">
        <v>129.55887744582716</v>
      </c>
      <c r="AH226" s="24">
        <v>131.6965989236833</v>
      </c>
      <c r="AI226" s="24">
        <v>134.11981634387905</v>
      </c>
      <c r="AJ226" s="24">
        <v>136.76197672585349</v>
      </c>
      <c r="AK226" s="24">
        <v>139.798901442378</v>
      </c>
      <c r="AL226" s="24">
        <v>142.90243705439877</v>
      </c>
      <c r="AM226" s="24">
        <v>146.04629066959555</v>
      </c>
      <c r="AP226" s="1" t="s">
        <v>318</v>
      </c>
      <c r="AQ226" s="1" t="s">
        <v>909</v>
      </c>
      <c r="AR226" s="1" t="s">
        <v>909</v>
      </c>
      <c r="AS226" s="1">
        <v>1</v>
      </c>
      <c r="AT226" s="24">
        <v>17.86696165285062</v>
      </c>
      <c r="AU226" s="24">
        <v>17.86696165285062</v>
      </c>
      <c r="AV226" s="24">
        <v>17.86696165285062</v>
      </c>
      <c r="AW226" s="24">
        <v>17.86696165285062</v>
      </c>
      <c r="AX226" s="24">
        <v>17.86696165285062</v>
      </c>
      <c r="AY226" s="24">
        <v>17.86696165285062</v>
      </c>
      <c r="AZ226" s="24">
        <v>17.86696165285062</v>
      </c>
      <c r="BA226" s="24">
        <v>17.86696165285062</v>
      </c>
      <c r="BT226" s="1" t="s">
        <v>965</v>
      </c>
    </row>
    <row r="227" spans="1:72" x14ac:dyDescent="0.2">
      <c r="A227" s="83" t="s">
        <v>137</v>
      </c>
      <c r="B227" s="76"/>
      <c r="C227" s="73">
        <f t="shared" si="97"/>
        <v>0</v>
      </c>
      <c r="D227" s="73">
        <f t="shared" si="98"/>
        <v>0</v>
      </c>
      <c r="E227" s="73">
        <f t="shared" si="99"/>
        <v>0</v>
      </c>
      <c r="F227" s="73">
        <f t="shared" si="100"/>
        <v>0</v>
      </c>
      <c r="G227" s="73">
        <f t="shared" si="101"/>
        <v>0</v>
      </c>
      <c r="H227" s="73">
        <f t="shared" si="102"/>
        <v>0</v>
      </c>
      <c r="I227" s="73">
        <f t="shared" si="103"/>
        <v>0</v>
      </c>
      <c r="J227" s="73">
        <f t="shared" si="104"/>
        <v>0</v>
      </c>
      <c r="L227" s="58" t="str">
        <f t="shared" si="105"/>
        <v>ok</v>
      </c>
      <c r="M227" s="1"/>
      <c r="N227" s="52" t="s">
        <v>137</v>
      </c>
      <c r="O227" s="12"/>
      <c r="P227" s="11">
        <f t="shared" si="89"/>
        <v>0</v>
      </c>
      <c r="Q227" s="11">
        <f t="shared" si="90"/>
        <v>0</v>
      </c>
      <c r="R227" s="11">
        <f t="shared" si="91"/>
        <v>0</v>
      </c>
      <c r="S227" s="11">
        <f t="shared" si="92"/>
        <v>0</v>
      </c>
      <c r="T227" s="11">
        <f t="shared" si="93"/>
        <v>0</v>
      </c>
      <c r="U227" s="11">
        <f t="shared" si="94"/>
        <v>0</v>
      </c>
      <c r="V227" s="11">
        <f t="shared" si="95"/>
        <v>0</v>
      </c>
      <c r="W227" s="11">
        <f t="shared" si="96"/>
        <v>0</v>
      </c>
      <c r="X227" s="11"/>
      <c r="AB227" s="1" t="s">
        <v>432</v>
      </c>
      <c r="AE227" s="1">
        <v>2</v>
      </c>
      <c r="AF227" s="24">
        <v>518.66964700462324</v>
      </c>
      <c r="AG227" s="24">
        <v>544.43482169339654</v>
      </c>
      <c r="AH227" s="24">
        <v>598.89366638048602</v>
      </c>
      <c r="AI227" s="24">
        <v>616.42310935184594</v>
      </c>
      <c r="AJ227" s="24">
        <v>626.30647042958992</v>
      </c>
      <c r="AK227" s="24">
        <v>639.15843838626029</v>
      </c>
      <c r="AL227" s="24">
        <v>644.73985884044021</v>
      </c>
      <c r="AM227" s="24">
        <v>644.73985884044021</v>
      </c>
      <c r="AP227" s="1" t="s">
        <v>318</v>
      </c>
      <c r="AQ227" s="1" t="s">
        <v>909</v>
      </c>
      <c r="AR227" s="1" t="s">
        <v>909</v>
      </c>
      <c r="AS227" s="1">
        <v>1</v>
      </c>
      <c r="AT227" s="24">
        <v>4.0832765930814379</v>
      </c>
      <c r="AU227" s="24">
        <v>4.0832765930814379</v>
      </c>
      <c r="AV227" s="24">
        <v>4.0832765930814379</v>
      </c>
      <c r="AW227" s="24">
        <v>4.0832765930814379</v>
      </c>
      <c r="AX227" s="24">
        <v>4.0832765930814379</v>
      </c>
      <c r="AY227" s="24">
        <v>4.0832765930814379</v>
      </c>
      <c r="AZ227" s="24">
        <v>4.0832765930814379</v>
      </c>
      <c r="BA227" s="24">
        <v>4.0832765930814379</v>
      </c>
      <c r="BT227" s="1" t="s">
        <v>258</v>
      </c>
    </row>
    <row r="228" spans="1:72" x14ac:dyDescent="0.2">
      <c r="A228" s="74" t="s">
        <v>138</v>
      </c>
      <c r="B228" s="84"/>
      <c r="C228" s="73">
        <f t="shared" si="97"/>
        <v>0</v>
      </c>
      <c r="D228" s="73">
        <f t="shared" si="98"/>
        <v>0</v>
      </c>
      <c r="E228" s="73">
        <f t="shared" si="99"/>
        <v>0</v>
      </c>
      <c r="F228" s="73">
        <f t="shared" si="100"/>
        <v>0</v>
      </c>
      <c r="G228" s="73">
        <f t="shared" si="101"/>
        <v>0</v>
      </c>
      <c r="H228" s="73">
        <f t="shared" si="102"/>
        <v>0</v>
      </c>
      <c r="I228" s="73">
        <f t="shared" si="103"/>
        <v>0</v>
      </c>
      <c r="J228" s="73">
        <f t="shared" si="104"/>
        <v>0</v>
      </c>
      <c r="L228" s="58" t="str">
        <f t="shared" si="105"/>
        <v>ok</v>
      </c>
      <c r="M228" s="1"/>
      <c r="N228" s="46" t="s">
        <v>138</v>
      </c>
      <c r="O228" s="17"/>
      <c r="P228" s="11">
        <f t="shared" si="89"/>
        <v>0</v>
      </c>
      <c r="Q228" s="11">
        <f t="shared" si="90"/>
        <v>0</v>
      </c>
      <c r="R228" s="11">
        <f t="shared" si="91"/>
        <v>0</v>
      </c>
      <c r="S228" s="11">
        <f t="shared" si="92"/>
        <v>0</v>
      </c>
      <c r="T228" s="11">
        <f t="shared" si="93"/>
        <v>0</v>
      </c>
      <c r="U228" s="11">
        <f t="shared" si="94"/>
        <v>0</v>
      </c>
      <c r="V228" s="11">
        <f t="shared" si="95"/>
        <v>0</v>
      </c>
      <c r="W228" s="11">
        <f t="shared" si="96"/>
        <v>0</v>
      </c>
      <c r="X228" s="11"/>
      <c r="AB228" s="1" t="s">
        <v>266</v>
      </c>
      <c r="AE228" s="1">
        <v>1</v>
      </c>
      <c r="AF228" s="24">
        <v>-63.613155848712282</v>
      </c>
      <c r="AG228" s="24">
        <v>-63.847477476668125</v>
      </c>
      <c r="AH228" s="24">
        <v>-64.082970712763753</v>
      </c>
      <c r="AI228" s="24">
        <v>-64.319641415039868</v>
      </c>
      <c r="AJ228" s="24">
        <v>-64.557495470827348</v>
      </c>
      <c r="AK228" s="24">
        <v>-64.796538796893756</v>
      </c>
      <c r="AL228" s="24">
        <v>-65.0367773395905</v>
      </c>
      <c r="AM228" s="24">
        <v>-65.27821707500074</v>
      </c>
      <c r="AP228" s="1" t="s">
        <v>318</v>
      </c>
      <c r="AQ228" s="1" t="s">
        <v>909</v>
      </c>
      <c r="AR228" s="1" t="s">
        <v>909</v>
      </c>
      <c r="AS228" s="1">
        <v>1</v>
      </c>
      <c r="AT228" s="24">
        <v>12.386999556426241</v>
      </c>
      <c r="AU228" s="24">
        <v>12.386999556426241</v>
      </c>
      <c r="AV228" s="24">
        <v>12.386999556426241</v>
      </c>
      <c r="AW228" s="24">
        <v>12.386999556426241</v>
      </c>
      <c r="AX228" s="24">
        <v>12.386999556426241</v>
      </c>
      <c r="AY228" s="24">
        <v>12.386999556426241</v>
      </c>
      <c r="AZ228" s="24">
        <v>12.386999556426241</v>
      </c>
      <c r="BA228" s="24">
        <v>12.386999556426241</v>
      </c>
      <c r="BT228" s="1" t="s">
        <v>552</v>
      </c>
    </row>
    <row r="229" spans="1:72" x14ac:dyDescent="0.2">
      <c r="A229" s="74" t="s">
        <v>186</v>
      </c>
      <c r="B229" s="84"/>
      <c r="C229" s="73">
        <f t="shared" si="97"/>
        <v>0</v>
      </c>
      <c r="D229" s="73">
        <f t="shared" si="98"/>
        <v>0</v>
      </c>
      <c r="E229" s="73">
        <f t="shared" si="99"/>
        <v>0</v>
      </c>
      <c r="F229" s="73">
        <f t="shared" si="100"/>
        <v>0</v>
      </c>
      <c r="G229" s="73">
        <f t="shared" si="101"/>
        <v>0</v>
      </c>
      <c r="H229" s="73">
        <f t="shared" si="102"/>
        <v>0</v>
      </c>
      <c r="I229" s="73">
        <f t="shared" si="103"/>
        <v>0</v>
      </c>
      <c r="J229" s="73">
        <f t="shared" si="104"/>
        <v>0</v>
      </c>
      <c r="L229" s="58" t="str">
        <f t="shared" si="105"/>
        <v>ok</v>
      </c>
      <c r="M229" s="1"/>
      <c r="N229" s="46" t="s">
        <v>186</v>
      </c>
      <c r="O229" s="17"/>
      <c r="P229" s="11">
        <f t="shared" si="89"/>
        <v>0</v>
      </c>
      <c r="Q229" s="11">
        <f t="shared" si="90"/>
        <v>0</v>
      </c>
      <c r="R229" s="11">
        <f t="shared" si="91"/>
        <v>0</v>
      </c>
      <c r="S229" s="11">
        <f t="shared" si="92"/>
        <v>0</v>
      </c>
      <c r="T229" s="11">
        <f t="shared" si="93"/>
        <v>0</v>
      </c>
      <c r="U229" s="11">
        <f t="shared" si="94"/>
        <v>0</v>
      </c>
      <c r="V229" s="11">
        <f t="shared" si="95"/>
        <v>0</v>
      </c>
      <c r="W229" s="11">
        <f t="shared" si="96"/>
        <v>0</v>
      </c>
      <c r="X229" s="11"/>
      <c r="AB229" s="1" t="s">
        <v>600</v>
      </c>
      <c r="AE229" s="1">
        <v>2</v>
      </c>
      <c r="AF229" s="24">
        <v>6.9327825000000001</v>
      </c>
      <c r="AG229" s="24">
        <v>6.9050513699999998</v>
      </c>
      <c r="AH229" s="24">
        <v>6.8705261131499995</v>
      </c>
      <c r="AI229" s="24">
        <v>6.8361734825842495</v>
      </c>
      <c r="AJ229" s="24">
        <v>6.7814840947235755</v>
      </c>
      <c r="AK229" s="24">
        <v>6.7136692537763398</v>
      </c>
      <c r="AL229" s="24">
        <v>6.6599598997461289</v>
      </c>
      <c r="AM229" s="24">
        <v>6.5600605012499367</v>
      </c>
      <c r="AP229" s="1" t="s">
        <v>319</v>
      </c>
      <c r="AQ229" s="1" t="s">
        <v>320</v>
      </c>
      <c r="AR229" s="1" t="s">
        <v>909</v>
      </c>
      <c r="AS229" s="1">
        <v>2</v>
      </c>
      <c r="AT229" s="24">
        <v>11.133843908758848</v>
      </c>
      <c r="AU229" s="24">
        <v>11.133843908758848</v>
      </c>
      <c r="AV229" s="24">
        <v>11.133843908758848</v>
      </c>
      <c r="AW229" s="24">
        <v>7.5296097420921821</v>
      </c>
      <c r="AX229" s="24">
        <v>7.5296097420921821</v>
      </c>
      <c r="AY229" s="24">
        <v>7.5296097420921821</v>
      </c>
      <c r="AZ229" s="24">
        <v>7.5296097420921821</v>
      </c>
      <c r="BA229" s="24">
        <v>7.5296097420921821</v>
      </c>
      <c r="BT229" s="1" t="s">
        <v>374</v>
      </c>
    </row>
    <row r="230" spans="1:72" x14ac:dyDescent="0.2">
      <c r="A230" s="74" t="s">
        <v>1002</v>
      </c>
      <c r="B230" s="84"/>
      <c r="C230" s="73">
        <f t="shared" si="97"/>
        <v>0</v>
      </c>
      <c r="D230" s="73">
        <f t="shared" si="98"/>
        <v>0</v>
      </c>
      <c r="E230" s="73">
        <f t="shared" si="99"/>
        <v>0</v>
      </c>
      <c r="F230" s="73">
        <f t="shared" si="100"/>
        <v>0</v>
      </c>
      <c r="G230" s="73">
        <f t="shared" si="101"/>
        <v>0</v>
      </c>
      <c r="H230" s="73">
        <f t="shared" si="102"/>
        <v>0</v>
      </c>
      <c r="I230" s="73">
        <f t="shared" si="103"/>
        <v>0</v>
      </c>
      <c r="J230" s="73">
        <f t="shared" si="104"/>
        <v>0</v>
      </c>
      <c r="L230" s="58" t="str">
        <f t="shared" si="105"/>
        <v>ok</v>
      </c>
      <c r="M230" s="1"/>
      <c r="N230" s="46" t="s">
        <v>1002</v>
      </c>
      <c r="O230" s="17"/>
      <c r="P230" s="11">
        <f t="shared" si="89"/>
        <v>0</v>
      </c>
      <c r="Q230" s="11">
        <f t="shared" si="90"/>
        <v>0</v>
      </c>
      <c r="R230" s="11">
        <f t="shared" si="91"/>
        <v>0</v>
      </c>
      <c r="S230" s="11">
        <f t="shared" si="92"/>
        <v>0</v>
      </c>
      <c r="T230" s="11">
        <f t="shared" si="93"/>
        <v>0</v>
      </c>
      <c r="U230" s="11">
        <f t="shared" si="94"/>
        <v>0</v>
      </c>
      <c r="V230" s="11">
        <f t="shared" si="95"/>
        <v>0</v>
      </c>
      <c r="W230" s="11">
        <f t="shared" si="96"/>
        <v>0</v>
      </c>
      <c r="X230" s="11"/>
      <c r="AB230" s="1" t="s">
        <v>601</v>
      </c>
      <c r="AE230" s="1">
        <v>2</v>
      </c>
      <c r="AF230" s="24">
        <v>6.9327825000000001</v>
      </c>
      <c r="AG230" s="24">
        <v>6.9050513699999998</v>
      </c>
      <c r="AH230" s="24">
        <v>6.8705261131499995</v>
      </c>
      <c r="AI230" s="24">
        <v>6.8361734825842495</v>
      </c>
      <c r="AJ230" s="24">
        <v>6.7814840947235755</v>
      </c>
      <c r="AK230" s="24">
        <v>6.7136692537763398</v>
      </c>
      <c r="AL230" s="24">
        <v>6.6599598997461289</v>
      </c>
      <c r="AM230" s="24">
        <v>6.5600605012499367</v>
      </c>
      <c r="AP230" s="1" t="s">
        <v>321</v>
      </c>
      <c r="AQ230" s="1" t="s">
        <v>322</v>
      </c>
      <c r="AR230" s="1" t="s">
        <v>909</v>
      </c>
      <c r="AS230" s="1">
        <v>2</v>
      </c>
      <c r="AT230" s="24">
        <v>23.012169809510002</v>
      </c>
      <c r="AU230" s="24">
        <v>23.012169809510002</v>
      </c>
      <c r="AV230" s="24">
        <v>19.998596091561286</v>
      </c>
      <c r="AW230" s="24">
        <v>19.998596091561286</v>
      </c>
      <c r="AX230" s="24">
        <v>19.998596091561286</v>
      </c>
      <c r="AY230" s="24">
        <v>19.998596091561286</v>
      </c>
      <c r="AZ230" s="24">
        <v>19.998596091561286</v>
      </c>
      <c r="BA230" s="24">
        <v>19.998596091561286</v>
      </c>
      <c r="BT230" s="1" t="s">
        <v>461</v>
      </c>
    </row>
    <row r="231" spans="1:72" x14ac:dyDescent="0.2">
      <c r="A231" s="74" t="s">
        <v>840</v>
      </c>
      <c r="B231" s="84"/>
      <c r="C231" s="73">
        <f t="shared" si="97"/>
        <v>0</v>
      </c>
      <c r="D231" s="73">
        <f t="shared" si="98"/>
        <v>0</v>
      </c>
      <c r="E231" s="73">
        <f t="shared" si="99"/>
        <v>0</v>
      </c>
      <c r="F231" s="73">
        <f t="shared" si="100"/>
        <v>0</v>
      </c>
      <c r="G231" s="73">
        <f t="shared" si="101"/>
        <v>0</v>
      </c>
      <c r="H231" s="73">
        <f t="shared" si="102"/>
        <v>0</v>
      </c>
      <c r="I231" s="73">
        <f t="shared" si="103"/>
        <v>0</v>
      </c>
      <c r="J231" s="73">
        <f t="shared" si="104"/>
        <v>0</v>
      </c>
      <c r="L231" s="58" t="str">
        <f t="shared" si="105"/>
        <v>ok</v>
      </c>
      <c r="M231" s="1"/>
      <c r="N231" s="46" t="s">
        <v>840</v>
      </c>
      <c r="O231" s="17"/>
      <c r="P231" s="11">
        <f t="shared" si="89"/>
        <v>0</v>
      </c>
      <c r="Q231" s="11">
        <f t="shared" si="90"/>
        <v>0</v>
      </c>
      <c r="R231" s="11">
        <f t="shared" si="91"/>
        <v>0</v>
      </c>
      <c r="S231" s="11">
        <f t="shared" si="92"/>
        <v>0</v>
      </c>
      <c r="T231" s="11">
        <f t="shared" si="93"/>
        <v>0</v>
      </c>
      <c r="U231" s="11">
        <f t="shared" si="94"/>
        <v>0</v>
      </c>
      <c r="V231" s="11">
        <f t="shared" si="95"/>
        <v>0</v>
      </c>
      <c r="W231" s="11">
        <f t="shared" si="96"/>
        <v>0</v>
      </c>
      <c r="X231" s="11"/>
      <c r="AB231" s="88" t="s">
        <v>966</v>
      </c>
      <c r="AE231" s="1">
        <v>3</v>
      </c>
      <c r="AF231" s="24">
        <v>11.279603662565215</v>
      </c>
      <c r="AG231" s="24">
        <v>11.469101004096309</v>
      </c>
      <c r="AH231" s="24">
        <v>11.658341170663897</v>
      </c>
      <c r="AI231" s="24">
        <v>11.872854648204113</v>
      </c>
      <c r="AJ231" s="24">
        <v>12.106749884773734</v>
      </c>
      <c r="AK231" s="24">
        <v>12.375591333559981</v>
      </c>
      <c r="AL231" s="24">
        <v>12.650329461165013</v>
      </c>
      <c r="AM231" s="24">
        <v>12.928636709310643</v>
      </c>
      <c r="AP231" s="1" t="s">
        <v>323</v>
      </c>
      <c r="AQ231" s="1" t="s">
        <v>909</v>
      </c>
      <c r="AR231" s="1" t="s">
        <v>909</v>
      </c>
      <c r="AS231" s="1">
        <v>1</v>
      </c>
      <c r="AT231" s="24">
        <v>-14.614694690325834</v>
      </c>
      <c r="AU231" s="24">
        <v>-14.614694690325834</v>
      </c>
      <c r="AV231" s="24">
        <v>-14.614694690325834</v>
      </c>
      <c r="AW231" s="24">
        <v>-14.614694690325834</v>
      </c>
      <c r="AX231" s="24">
        <v>-14.614694690325834</v>
      </c>
      <c r="AY231" s="24">
        <v>-14.614694690325834</v>
      </c>
      <c r="AZ231" s="24">
        <v>-14.614694690325834</v>
      </c>
      <c r="BA231" s="24">
        <v>-14.614694690325834</v>
      </c>
      <c r="BT231" s="1" t="s">
        <v>501</v>
      </c>
    </row>
    <row r="232" spans="1:72" x14ac:dyDescent="0.2">
      <c r="A232" s="74" t="s">
        <v>866</v>
      </c>
      <c r="B232" s="84"/>
      <c r="C232" s="73">
        <f t="shared" si="97"/>
        <v>0</v>
      </c>
      <c r="D232" s="73">
        <f t="shared" si="98"/>
        <v>0</v>
      </c>
      <c r="E232" s="73">
        <f t="shared" si="99"/>
        <v>0</v>
      </c>
      <c r="F232" s="73">
        <f t="shared" si="100"/>
        <v>0</v>
      </c>
      <c r="G232" s="73">
        <f t="shared" si="101"/>
        <v>0</v>
      </c>
      <c r="H232" s="73">
        <f t="shared" si="102"/>
        <v>0</v>
      </c>
      <c r="I232" s="73">
        <f t="shared" si="103"/>
        <v>0</v>
      </c>
      <c r="J232" s="73">
        <f t="shared" si="104"/>
        <v>0</v>
      </c>
      <c r="L232" s="58" t="str">
        <f t="shared" si="105"/>
        <v>ok</v>
      </c>
      <c r="M232" s="1"/>
      <c r="N232" s="46" t="s">
        <v>866</v>
      </c>
      <c r="O232" s="17"/>
      <c r="P232" s="11">
        <f t="shared" si="89"/>
        <v>0</v>
      </c>
      <c r="Q232" s="11">
        <f t="shared" si="90"/>
        <v>0</v>
      </c>
      <c r="R232" s="11">
        <f t="shared" si="91"/>
        <v>0</v>
      </c>
      <c r="S232" s="11">
        <f t="shared" si="92"/>
        <v>0</v>
      </c>
      <c r="T232" s="11">
        <f t="shared" si="93"/>
        <v>0</v>
      </c>
      <c r="U232" s="11">
        <f t="shared" si="94"/>
        <v>0</v>
      </c>
      <c r="V232" s="11">
        <f t="shared" si="95"/>
        <v>0</v>
      </c>
      <c r="W232" s="11">
        <f t="shared" si="96"/>
        <v>0</v>
      </c>
      <c r="X232" s="11"/>
      <c r="AB232" s="88" t="s">
        <v>967</v>
      </c>
      <c r="AE232" s="1">
        <v>1</v>
      </c>
      <c r="AF232" s="24">
        <v>57.979334795871601</v>
      </c>
      <c r="AG232" s="24">
        <v>58.953387620442243</v>
      </c>
      <c r="AH232" s="24">
        <v>98.426118516179542</v>
      </c>
      <c r="AI232" s="24">
        <v>100.23715909687725</v>
      </c>
      <c r="AJ232" s="24">
        <v>102.21183113108573</v>
      </c>
      <c r="AK232" s="24">
        <v>104.48153828006512</v>
      </c>
      <c r="AL232" s="24">
        <v>106.80102842988256</v>
      </c>
      <c r="AM232" s="24">
        <v>109.15065105533998</v>
      </c>
      <c r="AP232" s="1" t="s">
        <v>324</v>
      </c>
      <c r="AQ232" s="1" t="s">
        <v>909</v>
      </c>
      <c r="AR232" s="1" t="s">
        <v>909</v>
      </c>
      <c r="AS232" s="1">
        <v>1</v>
      </c>
      <c r="AT232" s="24">
        <v>6.1950793106434308</v>
      </c>
      <c r="AU232" s="24">
        <v>6.1950793106434308</v>
      </c>
      <c r="AV232" s="24">
        <v>6.1950793106434308</v>
      </c>
      <c r="AW232" s="24">
        <v>6.1950793106434308</v>
      </c>
      <c r="AX232" s="24">
        <v>6.1950793106434308</v>
      </c>
      <c r="AY232" s="24">
        <v>6.1950793106434308</v>
      </c>
      <c r="AZ232" s="24">
        <v>6.1950793106434308</v>
      </c>
      <c r="BA232" s="24">
        <v>6.1950793106434308</v>
      </c>
      <c r="BT232" s="1" t="s">
        <v>960</v>
      </c>
    </row>
    <row r="233" spans="1:72" x14ac:dyDescent="0.2">
      <c r="A233" s="74" t="s">
        <v>58</v>
      </c>
      <c r="B233" s="84"/>
      <c r="C233" s="73">
        <f t="shared" si="97"/>
        <v>0</v>
      </c>
      <c r="D233" s="73">
        <f t="shared" si="98"/>
        <v>0</v>
      </c>
      <c r="E233" s="73">
        <f t="shared" si="99"/>
        <v>0</v>
      </c>
      <c r="F233" s="73">
        <f t="shared" si="100"/>
        <v>0</v>
      </c>
      <c r="G233" s="73">
        <f t="shared" si="101"/>
        <v>0</v>
      </c>
      <c r="H233" s="73">
        <f t="shared" si="102"/>
        <v>0</v>
      </c>
      <c r="I233" s="73">
        <f t="shared" si="103"/>
        <v>0</v>
      </c>
      <c r="J233" s="73">
        <f t="shared" si="104"/>
        <v>0</v>
      </c>
      <c r="L233" s="58" t="str">
        <f t="shared" si="105"/>
        <v>ok</v>
      </c>
      <c r="M233" s="1"/>
      <c r="N233" s="46" t="s">
        <v>58</v>
      </c>
      <c r="O233" s="17"/>
      <c r="P233" s="11">
        <f t="shared" si="89"/>
        <v>0</v>
      </c>
      <c r="Q233" s="11">
        <f t="shared" si="90"/>
        <v>0</v>
      </c>
      <c r="R233" s="11">
        <f t="shared" si="91"/>
        <v>0</v>
      </c>
      <c r="S233" s="11">
        <f t="shared" si="92"/>
        <v>0</v>
      </c>
      <c r="T233" s="11">
        <f t="shared" si="93"/>
        <v>0</v>
      </c>
      <c r="U233" s="11">
        <f t="shared" si="94"/>
        <v>0</v>
      </c>
      <c r="V233" s="11">
        <f t="shared" si="95"/>
        <v>0</v>
      </c>
      <c r="W233" s="11">
        <f t="shared" si="96"/>
        <v>0</v>
      </c>
      <c r="X233" s="11"/>
      <c r="AB233" s="1" t="s">
        <v>419</v>
      </c>
      <c r="AE233" s="1">
        <v>1</v>
      </c>
      <c r="AF233" s="24">
        <v>7.4</v>
      </c>
      <c r="AG233" s="24">
        <v>7.8</v>
      </c>
      <c r="AH233" s="24">
        <v>7.8</v>
      </c>
      <c r="AI233" s="24">
        <v>8.1999999999999993</v>
      </c>
      <c r="AJ233" s="24">
        <v>8.6</v>
      </c>
      <c r="AK233" s="24">
        <v>8.6</v>
      </c>
      <c r="AL233" s="24">
        <v>8.6</v>
      </c>
      <c r="AM233" s="24">
        <v>8.6</v>
      </c>
      <c r="AP233" s="1" t="s">
        <v>325</v>
      </c>
      <c r="AQ233" s="1" t="s">
        <v>909</v>
      </c>
      <c r="AR233" s="1" t="s">
        <v>909</v>
      </c>
      <c r="AS233" s="1">
        <v>1</v>
      </c>
      <c r="AT233" s="24">
        <v>86.83094540808672</v>
      </c>
      <c r="AU233" s="24">
        <v>86.83094540808672</v>
      </c>
      <c r="AV233" s="24">
        <v>86.83094540808672</v>
      </c>
      <c r="AW233" s="24">
        <v>86.83094540808672</v>
      </c>
      <c r="AX233" s="24">
        <v>86.83094540808672</v>
      </c>
      <c r="AY233" s="24">
        <v>86.83094540808672</v>
      </c>
      <c r="AZ233" s="24">
        <v>86.83094540808672</v>
      </c>
      <c r="BA233" s="24">
        <v>86.83094540808672</v>
      </c>
      <c r="BT233" s="1" t="s">
        <v>500</v>
      </c>
    </row>
    <row r="234" spans="1:72" x14ac:dyDescent="0.2">
      <c r="A234" s="74" t="s">
        <v>203</v>
      </c>
      <c r="B234" s="84"/>
      <c r="C234" s="73">
        <f t="shared" si="97"/>
        <v>0</v>
      </c>
      <c r="D234" s="73">
        <f t="shared" si="98"/>
        <v>0</v>
      </c>
      <c r="E234" s="73">
        <f t="shared" si="99"/>
        <v>0</v>
      </c>
      <c r="F234" s="73">
        <f t="shared" si="100"/>
        <v>0</v>
      </c>
      <c r="G234" s="73">
        <f t="shared" si="101"/>
        <v>0</v>
      </c>
      <c r="H234" s="73">
        <f t="shared" si="102"/>
        <v>0</v>
      </c>
      <c r="I234" s="73">
        <f t="shared" si="103"/>
        <v>0</v>
      </c>
      <c r="J234" s="73">
        <f t="shared" si="104"/>
        <v>0</v>
      </c>
      <c r="L234" s="58" t="str">
        <f t="shared" si="105"/>
        <v>ok</v>
      </c>
      <c r="M234" s="1"/>
      <c r="N234" s="46" t="s">
        <v>203</v>
      </c>
      <c r="O234" s="17"/>
      <c r="P234" s="11">
        <f t="shared" si="89"/>
        <v>0</v>
      </c>
      <c r="Q234" s="11">
        <f t="shared" si="90"/>
        <v>0</v>
      </c>
      <c r="R234" s="11">
        <f t="shared" si="91"/>
        <v>0</v>
      </c>
      <c r="S234" s="11">
        <f t="shared" si="92"/>
        <v>0</v>
      </c>
      <c r="T234" s="11">
        <f t="shared" si="93"/>
        <v>0</v>
      </c>
      <c r="U234" s="11">
        <f t="shared" si="94"/>
        <v>0</v>
      </c>
      <c r="V234" s="11">
        <f t="shared" si="95"/>
        <v>0</v>
      </c>
      <c r="W234" s="11">
        <f t="shared" si="96"/>
        <v>0</v>
      </c>
      <c r="X234" s="11"/>
      <c r="AB234" s="1" t="s">
        <v>419</v>
      </c>
      <c r="AE234" s="1">
        <v>3</v>
      </c>
      <c r="AF234" s="24">
        <v>11.279603662565215</v>
      </c>
      <c r="AG234" s="24">
        <v>11.469101004096309</v>
      </c>
      <c r="AH234" s="24">
        <v>11.658341170663897</v>
      </c>
      <c r="AI234" s="24">
        <v>11.872854648204113</v>
      </c>
      <c r="AJ234" s="24">
        <v>12.106749884773734</v>
      </c>
      <c r="AK234" s="24">
        <v>12.375591333559981</v>
      </c>
      <c r="AL234" s="24">
        <v>12.650329461165013</v>
      </c>
      <c r="AM234" s="24">
        <v>12.928636709310643</v>
      </c>
      <c r="AP234" s="1" t="s">
        <v>326</v>
      </c>
      <c r="AQ234" s="1" t="s">
        <v>327</v>
      </c>
      <c r="AR234" s="1" t="s">
        <v>909</v>
      </c>
      <c r="AS234" s="1">
        <v>2</v>
      </c>
      <c r="AT234" s="24">
        <v>30.085307522984714</v>
      </c>
      <c r="AU234" s="24">
        <v>30.085307522984714</v>
      </c>
      <c r="AV234" s="24">
        <v>30.085307522984714</v>
      </c>
      <c r="AW234" s="24">
        <v>30.085307522984714</v>
      </c>
      <c r="AX234" s="24">
        <v>30.085307522984714</v>
      </c>
      <c r="AY234" s="24">
        <v>30.085307522984714</v>
      </c>
      <c r="AZ234" s="24">
        <v>30.085307522984714</v>
      </c>
      <c r="BA234" s="24">
        <v>30.085307522984714</v>
      </c>
      <c r="BT234" s="1" t="s">
        <v>553</v>
      </c>
    </row>
    <row r="235" spans="1:72" x14ac:dyDescent="0.2">
      <c r="A235" s="74" t="s">
        <v>310</v>
      </c>
      <c r="B235" s="76"/>
      <c r="C235" s="73">
        <f t="shared" si="97"/>
        <v>27</v>
      </c>
      <c r="D235" s="73">
        <f t="shared" si="98"/>
        <v>20</v>
      </c>
      <c r="E235" s="73">
        <f t="shared" si="99"/>
        <v>20</v>
      </c>
      <c r="F235" s="73">
        <f t="shared" si="100"/>
        <v>20</v>
      </c>
      <c r="G235" s="73">
        <f t="shared" si="101"/>
        <v>20</v>
      </c>
      <c r="H235" s="73">
        <f t="shared" si="102"/>
        <v>20</v>
      </c>
      <c r="I235" s="73">
        <f t="shared" si="103"/>
        <v>20</v>
      </c>
      <c r="J235" s="73">
        <f t="shared" si="104"/>
        <v>20</v>
      </c>
      <c r="L235" s="58" t="str">
        <f t="shared" si="105"/>
        <v>ok</v>
      </c>
      <c r="M235" s="1"/>
      <c r="N235" s="46" t="s">
        <v>310</v>
      </c>
      <c r="O235" s="12"/>
      <c r="P235" s="11">
        <f t="shared" si="89"/>
        <v>26.976405566021555</v>
      </c>
      <c r="Q235" s="11">
        <f t="shared" si="90"/>
        <v>19.661405566021553</v>
      </c>
      <c r="R235" s="11">
        <f t="shared" si="91"/>
        <v>19.661405566021553</v>
      </c>
      <c r="S235" s="11">
        <f t="shared" si="92"/>
        <v>19.661405566021553</v>
      </c>
      <c r="T235" s="11">
        <f t="shared" si="93"/>
        <v>19.661405566021553</v>
      </c>
      <c r="U235" s="11">
        <f t="shared" si="94"/>
        <v>19.661405566021553</v>
      </c>
      <c r="V235" s="11">
        <f t="shared" si="95"/>
        <v>19.661405566021553</v>
      </c>
      <c r="W235" s="11">
        <f t="shared" si="96"/>
        <v>19.661405566021553</v>
      </c>
      <c r="X235" s="11"/>
      <c r="AB235" s="1" t="s">
        <v>598</v>
      </c>
      <c r="AE235" s="1">
        <v>2</v>
      </c>
      <c r="AF235" s="24">
        <v>14.095890000000001</v>
      </c>
      <c r="AG235" s="24">
        <v>14.03950644</v>
      </c>
      <c r="AH235" s="24">
        <v>13.9693089078</v>
      </c>
      <c r="AI235" s="24">
        <v>13.899462363261</v>
      </c>
      <c r="AJ235" s="24">
        <v>13.788266664354911</v>
      </c>
      <c r="AK235" s="24">
        <v>13.650383997711362</v>
      </c>
      <c r="AL235" s="24">
        <v>13.541180925729671</v>
      </c>
      <c r="AM235" s="24">
        <v>13.338063211843727</v>
      </c>
      <c r="AP235" s="1" t="s">
        <v>328</v>
      </c>
      <c r="AQ235" s="1" t="s">
        <v>909</v>
      </c>
      <c r="AR235" s="1" t="s">
        <v>909</v>
      </c>
      <c r="AS235" s="1">
        <v>1</v>
      </c>
      <c r="AT235" s="24">
        <v>-34.929299341848619</v>
      </c>
      <c r="AU235" s="24">
        <v>-34.929299341848619</v>
      </c>
      <c r="AV235" s="24">
        <v>-34.929299341848619</v>
      </c>
      <c r="AW235" s="24">
        <v>-34.929299341848619</v>
      </c>
      <c r="AX235" s="24">
        <v>-34.929299341848619</v>
      </c>
      <c r="AY235" s="24">
        <v>-34.929299341848619</v>
      </c>
      <c r="AZ235" s="24">
        <v>-34.929299341848619</v>
      </c>
      <c r="BA235" s="24">
        <v>-34.929299341848619</v>
      </c>
      <c r="BT235" s="1" t="s">
        <v>674</v>
      </c>
    </row>
    <row r="236" spans="1:72" x14ac:dyDescent="0.2">
      <c r="A236" s="74" t="s">
        <v>830</v>
      </c>
      <c r="B236" s="76"/>
      <c r="C236" s="73">
        <f t="shared" si="97"/>
        <v>0</v>
      </c>
      <c r="D236" s="73">
        <f t="shared" si="98"/>
        <v>0</v>
      </c>
      <c r="E236" s="73">
        <f t="shared" si="99"/>
        <v>0</v>
      </c>
      <c r="F236" s="73">
        <f t="shared" si="100"/>
        <v>0</v>
      </c>
      <c r="G236" s="73">
        <f t="shared" si="101"/>
        <v>0</v>
      </c>
      <c r="H236" s="73">
        <f t="shared" si="102"/>
        <v>0</v>
      </c>
      <c r="I236" s="73">
        <f t="shared" si="103"/>
        <v>0</v>
      </c>
      <c r="J236" s="73">
        <f t="shared" si="104"/>
        <v>0</v>
      </c>
      <c r="L236" s="58" t="str">
        <f t="shared" si="105"/>
        <v>ok</v>
      </c>
      <c r="M236" s="1"/>
      <c r="N236" s="46" t="s">
        <v>830</v>
      </c>
      <c r="O236" s="12"/>
      <c r="P236" s="11">
        <f t="shared" si="89"/>
        <v>0</v>
      </c>
      <c r="Q236" s="11">
        <f t="shared" si="90"/>
        <v>0</v>
      </c>
      <c r="R236" s="11">
        <f t="shared" si="91"/>
        <v>0</v>
      </c>
      <c r="S236" s="11">
        <f t="shared" si="92"/>
        <v>0</v>
      </c>
      <c r="T236" s="11">
        <f t="shared" si="93"/>
        <v>0</v>
      </c>
      <c r="U236" s="11">
        <f t="shared" si="94"/>
        <v>0</v>
      </c>
      <c r="V236" s="11">
        <f t="shared" si="95"/>
        <v>0</v>
      </c>
      <c r="W236" s="11">
        <f t="shared" si="96"/>
        <v>0</v>
      </c>
      <c r="X236" s="11"/>
      <c r="AB236" s="1" t="s">
        <v>599</v>
      </c>
      <c r="AE236" s="1">
        <v>2</v>
      </c>
      <c r="AF236" s="24">
        <v>14.095890000000001</v>
      </c>
      <c r="AG236" s="24">
        <v>14.03950644</v>
      </c>
      <c r="AH236" s="24">
        <v>13.9693089078</v>
      </c>
      <c r="AI236" s="24">
        <v>13.899462363261</v>
      </c>
      <c r="AJ236" s="24">
        <v>13.788266664354911</v>
      </c>
      <c r="AK236" s="24">
        <v>13.650383997711362</v>
      </c>
      <c r="AL236" s="24">
        <v>13.541180925729671</v>
      </c>
      <c r="AM236" s="24">
        <v>13.338063211843727</v>
      </c>
      <c r="AP236" s="1" t="s">
        <v>329</v>
      </c>
      <c r="AQ236" s="1" t="s">
        <v>330</v>
      </c>
      <c r="AR236" s="1" t="s">
        <v>909</v>
      </c>
      <c r="AS236" s="1">
        <v>2</v>
      </c>
      <c r="AT236" s="24">
        <v>16.652651894724414</v>
      </c>
      <c r="AU236" s="24">
        <v>11.652651894724414</v>
      </c>
      <c r="AV236" s="24">
        <v>4.1776518947244146</v>
      </c>
      <c r="AW236" s="24">
        <v>4.1776518947244146</v>
      </c>
      <c r="AX236" s="24">
        <v>4.1776518947244146</v>
      </c>
      <c r="AY236" s="24">
        <v>4.1776518947244146</v>
      </c>
      <c r="AZ236" s="24">
        <v>4.1776518947244146</v>
      </c>
      <c r="BA236" s="24">
        <v>4.1776518947244146</v>
      </c>
      <c r="BT236" s="1" t="s">
        <v>270</v>
      </c>
    </row>
    <row r="237" spans="1:72" x14ac:dyDescent="0.2">
      <c r="A237" s="74" t="s">
        <v>311</v>
      </c>
      <c r="B237" s="76"/>
      <c r="C237" s="73">
        <f t="shared" si="97"/>
        <v>33</v>
      </c>
      <c r="D237" s="73">
        <f t="shared" si="98"/>
        <v>33</v>
      </c>
      <c r="E237" s="73">
        <f t="shared" si="99"/>
        <v>33</v>
      </c>
      <c r="F237" s="73">
        <f t="shared" si="100"/>
        <v>33</v>
      </c>
      <c r="G237" s="73">
        <f t="shared" si="101"/>
        <v>33</v>
      </c>
      <c r="H237" s="73">
        <f t="shared" si="102"/>
        <v>33</v>
      </c>
      <c r="I237" s="73">
        <f t="shared" si="103"/>
        <v>33</v>
      </c>
      <c r="J237" s="73">
        <f t="shared" si="104"/>
        <v>33</v>
      </c>
      <c r="L237" s="58" t="str">
        <f t="shared" si="105"/>
        <v>ok</v>
      </c>
      <c r="M237" s="1"/>
      <c r="N237" s="46" t="s">
        <v>311</v>
      </c>
      <c r="O237" s="12"/>
      <c r="P237" s="11">
        <f t="shared" si="89"/>
        <v>33.142135676237189</v>
      </c>
      <c r="Q237" s="11">
        <f t="shared" si="90"/>
        <v>33.142135676237189</v>
      </c>
      <c r="R237" s="11">
        <f t="shared" si="91"/>
        <v>33.142135676237189</v>
      </c>
      <c r="S237" s="11">
        <f t="shared" si="92"/>
        <v>33.142135676237189</v>
      </c>
      <c r="T237" s="11">
        <f t="shared" si="93"/>
        <v>33.142135676237189</v>
      </c>
      <c r="U237" s="11">
        <f t="shared" si="94"/>
        <v>33.142135676237189</v>
      </c>
      <c r="V237" s="11">
        <f t="shared" si="95"/>
        <v>33.142135676237189</v>
      </c>
      <c r="W237" s="11">
        <f t="shared" si="96"/>
        <v>33.142135676237189</v>
      </c>
      <c r="X237" s="11"/>
      <c r="AB237" s="1" t="s">
        <v>333</v>
      </c>
      <c r="AE237" s="1">
        <v>1</v>
      </c>
      <c r="AF237" s="24">
        <v>37.570754168114526</v>
      </c>
      <c r="AG237" s="24">
        <v>37.570754168114526</v>
      </c>
      <c r="AH237" s="24">
        <v>37.570754168114526</v>
      </c>
      <c r="AI237" s="24">
        <v>37.570754168114526</v>
      </c>
      <c r="AJ237" s="24">
        <v>37.570754168114526</v>
      </c>
      <c r="AK237" s="24">
        <v>37.570754168114526</v>
      </c>
      <c r="AL237" s="24">
        <v>37.570754168114526</v>
      </c>
      <c r="AM237" s="24">
        <v>37.570754168114526</v>
      </c>
      <c r="AP237" s="1" t="s">
        <v>331</v>
      </c>
      <c r="AQ237" s="1" t="s">
        <v>332</v>
      </c>
      <c r="AR237" s="1" t="s">
        <v>909</v>
      </c>
      <c r="AS237" s="1">
        <v>2</v>
      </c>
      <c r="AT237" s="24">
        <v>13.090157417277752</v>
      </c>
      <c r="AU237" s="24">
        <v>-14.392342582722247</v>
      </c>
      <c r="AV237" s="24">
        <v>-14.392342582722247</v>
      </c>
      <c r="AW237" s="24">
        <v>-14.392342582722247</v>
      </c>
      <c r="AX237" s="24">
        <v>-14.392342582722247</v>
      </c>
      <c r="AY237" s="24">
        <v>-14.392342582722247</v>
      </c>
      <c r="AZ237" s="24">
        <v>-14.392342582722247</v>
      </c>
      <c r="BA237" s="24">
        <v>-14.392342582722247</v>
      </c>
      <c r="BT237" s="1" t="s">
        <v>441</v>
      </c>
    </row>
    <row r="238" spans="1:72" x14ac:dyDescent="0.2">
      <c r="A238" s="74" t="s">
        <v>312</v>
      </c>
      <c r="B238" s="76"/>
      <c r="C238" s="73">
        <f t="shared" si="97"/>
        <v>40</v>
      </c>
      <c r="D238" s="73">
        <f t="shared" si="98"/>
        <v>40</v>
      </c>
      <c r="E238" s="73">
        <f t="shared" si="99"/>
        <v>40</v>
      </c>
      <c r="F238" s="73">
        <f t="shared" si="100"/>
        <v>40</v>
      </c>
      <c r="G238" s="73">
        <f t="shared" si="101"/>
        <v>40</v>
      </c>
      <c r="H238" s="73">
        <f t="shared" si="102"/>
        <v>40</v>
      </c>
      <c r="I238" s="73">
        <f t="shared" si="103"/>
        <v>40</v>
      </c>
      <c r="J238" s="73">
        <f t="shared" si="104"/>
        <v>40</v>
      </c>
      <c r="L238" s="58" t="str">
        <f t="shared" si="105"/>
        <v>ok</v>
      </c>
      <c r="M238" s="1"/>
      <c r="N238" s="46" t="s">
        <v>312</v>
      </c>
      <c r="O238" s="12"/>
      <c r="P238" s="11">
        <f t="shared" si="89"/>
        <v>39.732324484649368</v>
      </c>
      <c r="Q238" s="11">
        <f t="shared" si="90"/>
        <v>39.732324484649368</v>
      </c>
      <c r="R238" s="11">
        <f t="shared" si="91"/>
        <v>39.732324484649368</v>
      </c>
      <c r="S238" s="11">
        <f t="shared" si="92"/>
        <v>39.732324484649368</v>
      </c>
      <c r="T238" s="11">
        <f t="shared" si="93"/>
        <v>39.732324484649368</v>
      </c>
      <c r="U238" s="11">
        <f t="shared" si="94"/>
        <v>39.732324484649368</v>
      </c>
      <c r="V238" s="11">
        <f t="shared" si="95"/>
        <v>39.732324484649368</v>
      </c>
      <c r="W238" s="11">
        <f t="shared" si="96"/>
        <v>39.732324484649368</v>
      </c>
      <c r="X238" s="11"/>
      <c r="AB238" s="1" t="s">
        <v>334</v>
      </c>
      <c r="AE238" s="1">
        <v>2</v>
      </c>
      <c r="AF238" s="24">
        <v>37.036218731715216</v>
      </c>
      <c r="AG238" s="24">
        <v>37.036218731715216</v>
      </c>
      <c r="AH238" s="24">
        <v>37.036218731715216</v>
      </c>
      <c r="AI238" s="24">
        <v>37.036218731715216</v>
      </c>
      <c r="AJ238" s="24">
        <v>37.036218731715216</v>
      </c>
      <c r="AK238" s="24">
        <v>37.036218731715216</v>
      </c>
      <c r="AL238" s="24">
        <v>37.036218731715216</v>
      </c>
      <c r="AM238" s="24">
        <v>37.036218731715216</v>
      </c>
      <c r="AP238" s="1" t="s">
        <v>375</v>
      </c>
      <c r="AQ238" s="1" t="s">
        <v>376</v>
      </c>
      <c r="AR238" s="1" t="s">
        <v>909</v>
      </c>
      <c r="AS238" s="1">
        <v>2</v>
      </c>
      <c r="AT238" s="24">
        <v>23.580003590374211</v>
      </c>
      <c r="AU238" s="24">
        <v>23.580003590374211</v>
      </c>
      <c r="AV238" s="24">
        <v>23.580003590374211</v>
      </c>
      <c r="AW238" s="24">
        <v>23.580003590374211</v>
      </c>
      <c r="AX238" s="24">
        <v>23.580003590374211</v>
      </c>
      <c r="AY238" s="24">
        <v>23.580003590374211</v>
      </c>
      <c r="AZ238" s="24">
        <v>23.580003590374211</v>
      </c>
      <c r="BA238" s="24">
        <v>23.580003590374211</v>
      </c>
      <c r="BT238" s="1" t="s">
        <v>259</v>
      </c>
    </row>
    <row r="239" spans="1:72" x14ac:dyDescent="0.2">
      <c r="A239" s="74" t="s">
        <v>313</v>
      </c>
      <c r="B239" s="76"/>
      <c r="C239" s="73">
        <f t="shared" si="97"/>
        <v>40</v>
      </c>
      <c r="D239" s="73">
        <f t="shared" si="98"/>
        <v>40</v>
      </c>
      <c r="E239" s="73">
        <f t="shared" si="99"/>
        <v>40</v>
      </c>
      <c r="F239" s="73">
        <f t="shared" si="100"/>
        <v>40</v>
      </c>
      <c r="G239" s="73">
        <f t="shared" si="101"/>
        <v>40</v>
      </c>
      <c r="H239" s="73">
        <f t="shared" si="102"/>
        <v>40</v>
      </c>
      <c r="I239" s="73">
        <f t="shared" si="103"/>
        <v>40</v>
      </c>
      <c r="J239" s="73">
        <f t="shared" si="104"/>
        <v>40</v>
      </c>
      <c r="L239" s="58" t="str">
        <f t="shared" si="105"/>
        <v>ok</v>
      </c>
      <c r="M239" s="1"/>
      <c r="N239" s="46" t="s">
        <v>313</v>
      </c>
      <c r="O239" s="12"/>
      <c r="P239" s="11">
        <f t="shared" si="89"/>
        <v>39.732324484649368</v>
      </c>
      <c r="Q239" s="11">
        <f t="shared" si="90"/>
        <v>39.732324484649368</v>
      </c>
      <c r="R239" s="11">
        <f t="shared" si="91"/>
        <v>39.732324484649368</v>
      </c>
      <c r="S239" s="11">
        <f t="shared" si="92"/>
        <v>39.732324484649368</v>
      </c>
      <c r="T239" s="11">
        <f t="shared" si="93"/>
        <v>39.732324484649368</v>
      </c>
      <c r="U239" s="11">
        <f t="shared" si="94"/>
        <v>39.732324484649368</v>
      </c>
      <c r="V239" s="11">
        <f t="shared" si="95"/>
        <v>39.732324484649368</v>
      </c>
      <c r="W239" s="11">
        <f t="shared" si="96"/>
        <v>39.732324484649368</v>
      </c>
      <c r="X239" s="11"/>
      <c r="AB239" s="1" t="s">
        <v>335</v>
      </c>
      <c r="AE239" s="1">
        <v>2</v>
      </c>
      <c r="AF239" s="24">
        <v>37.036218731715216</v>
      </c>
      <c r="AG239" s="24">
        <v>37.036218731715216</v>
      </c>
      <c r="AH239" s="24">
        <v>37.036218731715216</v>
      </c>
      <c r="AI239" s="24">
        <v>37.036218731715216</v>
      </c>
      <c r="AJ239" s="24">
        <v>37.036218731715216</v>
      </c>
      <c r="AK239" s="24">
        <v>37.036218731715216</v>
      </c>
      <c r="AL239" s="24">
        <v>37.036218731715216</v>
      </c>
      <c r="AM239" s="24">
        <v>37.036218731715216</v>
      </c>
      <c r="AP239" s="1" t="s">
        <v>333</v>
      </c>
      <c r="AQ239" s="1" t="s">
        <v>909</v>
      </c>
      <c r="AR239" s="1" t="s">
        <v>909</v>
      </c>
      <c r="AS239" s="1">
        <v>1</v>
      </c>
      <c r="AT239" s="24">
        <v>37.570754168114526</v>
      </c>
      <c r="AU239" s="24">
        <v>37.570754168114526</v>
      </c>
      <c r="AV239" s="24">
        <v>37.570754168114526</v>
      </c>
      <c r="AW239" s="24">
        <v>37.570754168114526</v>
      </c>
      <c r="AX239" s="24">
        <v>37.570754168114526</v>
      </c>
      <c r="AY239" s="24">
        <v>37.570754168114526</v>
      </c>
      <c r="AZ239" s="24">
        <v>37.570754168114526</v>
      </c>
      <c r="BA239" s="24">
        <v>37.570754168114526</v>
      </c>
      <c r="BT239" s="2" t="s">
        <v>271</v>
      </c>
    </row>
    <row r="240" spans="1:72" x14ac:dyDescent="0.2">
      <c r="A240" s="74" t="s">
        <v>96</v>
      </c>
      <c r="B240" s="76"/>
      <c r="C240" s="73">
        <f t="shared" si="97"/>
        <v>16</v>
      </c>
      <c r="D240" s="73">
        <f t="shared" si="98"/>
        <v>17</v>
      </c>
      <c r="E240" s="73">
        <f t="shared" si="99"/>
        <v>17</v>
      </c>
      <c r="F240" s="73">
        <f t="shared" si="100"/>
        <v>17</v>
      </c>
      <c r="G240" s="73">
        <f t="shared" si="101"/>
        <v>17</v>
      </c>
      <c r="H240" s="73">
        <f t="shared" si="102"/>
        <v>17</v>
      </c>
      <c r="I240" s="73">
        <f t="shared" si="103"/>
        <v>17</v>
      </c>
      <c r="J240" s="73">
        <f t="shared" si="104"/>
        <v>17</v>
      </c>
      <c r="L240" s="58" t="str">
        <f t="shared" si="105"/>
        <v>ok</v>
      </c>
      <c r="M240" s="1"/>
      <c r="N240" s="46" t="s">
        <v>96</v>
      </c>
      <c r="O240" s="12"/>
      <c r="P240" s="11">
        <f t="shared" si="89"/>
        <v>15.799999999999999</v>
      </c>
      <c r="Q240" s="11">
        <f t="shared" si="90"/>
        <v>17.399999999999999</v>
      </c>
      <c r="R240" s="11">
        <f t="shared" si="91"/>
        <v>17.399999999999999</v>
      </c>
      <c r="S240" s="11">
        <f t="shared" si="92"/>
        <v>17.399999999999999</v>
      </c>
      <c r="T240" s="11">
        <f t="shared" si="93"/>
        <v>17.399999999999999</v>
      </c>
      <c r="U240" s="11">
        <f t="shared" si="94"/>
        <v>17.399999999999999</v>
      </c>
      <c r="V240" s="11">
        <f t="shared" si="95"/>
        <v>17.399999999999999</v>
      </c>
      <c r="W240" s="11">
        <f t="shared" si="96"/>
        <v>17.399999999999999</v>
      </c>
      <c r="X240" s="11"/>
      <c r="AB240" s="1" t="s">
        <v>602</v>
      </c>
      <c r="AE240" s="1">
        <v>2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4">
        <v>0</v>
      </c>
      <c r="AM240" s="24">
        <v>0</v>
      </c>
      <c r="AP240" s="1" t="s">
        <v>334</v>
      </c>
      <c r="AQ240" s="1" t="s">
        <v>335</v>
      </c>
      <c r="AR240" s="1" t="s">
        <v>909</v>
      </c>
      <c r="AS240" s="1">
        <v>2</v>
      </c>
      <c r="AT240" s="24">
        <v>37.036218731715216</v>
      </c>
      <c r="AU240" s="24">
        <v>37.036218731715216</v>
      </c>
      <c r="AV240" s="24">
        <v>37.036218731715216</v>
      </c>
      <c r="AW240" s="24">
        <v>37.036218731715216</v>
      </c>
      <c r="AX240" s="24">
        <v>37.036218731715216</v>
      </c>
      <c r="AY240" s="24">
        <v>37.036218731715216</v>
      </c>
      <c r="AZ240" s="24">
        <v>37.036218731715216</v>
      </c>
      <c r="BA240" s="24">
        <v>37.036218731715216</v>
      </c>
      <c r="BT240" s="1" t="s">
        <v>260</v>
      </c>
    </row>
    <row r="241" spans="1:72" x14ac:dyDescent="0.2">
      <c r="A241" s="74" t="s">
        <v>730</v>
      </c>
      <c r="B241" s="76"/>
      <c r="C241" s="73">
        <f t="shared" si="97"/>
        <v>0</v>
      </c>
      <c r="D241" s="73">
        <f t="shared" si="98"/>
        <v>0</v>
      </c>
      <c r="E241" s="73">
        <f t="shared" si="99"/>
        <v>0</v>
      </c>
      <c r="F241" s="73">
        <f t="shared" si="100"/>
        <v>0</v>
      </c>
      <c r="G241" s="73">
        <f t="shared" si="101"/>
        <v>0</v>
      </c>
      <c r="H241" s="73">
        <f t="shared" si="102"/>
        <v>0</v>
      </c>
      <c r="I241" s="73">
        <f t="shared" si="103"/>
        <v>0</v>
      </c>
      <c r="J241" s="73">
        <f t="shared" si="104"/>
        <v>0</v>
      </c>
      <c r="L241" s="58" t="str">
        <f t="shared" si="105"/>
        <v>ok</v>
      </c>
      <c r="M241" s="1"/>
      <c r="N241" s="46" t="s">
        <v>730</v>
      </c>
      <c r="O241" s="12"/>
      <c r="P241" s="11">
        <f t="shared" si="89"/>
        <v>0</v>
      </c>
      <c r="Q241" s="11">
        <f t="shared" si="90"/>
        <v>0</v>
      </c>
      <c r="R241" s="11">
        <f t="shared" si="91"/>
        <v>0</v>
      </c>
      <c r="S241" s="11">
        <f t="shared" si="92"/>
        <v>0</v>
      </c>
      <c r="T241" s="11">
        <f t="shared" si="93"/>
        <v>0</v>
      </c>
      <c r="U241" s="11">
        <f t="shared" si="94"/>
        <v>0</v>
      </c>
      <c r="V241" s="11">
        <f t="shared" si="95"/>
        <v>0</v>
      </c>
      <c r="W241" s="11">
        <f t="shared" si="96"/>
        <v>0</v>
      </c>
      <c r="X241" s="11"/>
      <c r="AB241" s="1" t="s">
        <v>603</v>
      </c>
      <c r="AE241" s="1">
        <v>2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P241" s="1" t="s">
        <v>336</v>
      </c>
      <c r="AQ241" s="1" t="s">
        <v>909</v>
      </c>
      <c r="AR241" s="1" t="s">
        <v>909</v>
      </c>
      <c r="AS241" s="1">
        <v>1</v>
      </c>
      <c r="AT241" s="24">
        <v>-36.285670111067645</v>
      </c>
      <c r="AU241" s="24">
        <v>-36.285670111067645</v>
      </c>
      <c r="AV241" s="24">
        <v>-36.285670111067645</v>
      </c>
      <c r="AW241" s="24">
        <v>-36.285670111067645</v>
      </c>
      <c r="AX241" s="24">
        <v>-36.285670111067645</v>
      </c>
      <c r="AY241" s="24">
        <v>-36.285670111067645</v>
      </c>
      <c r="AZ241" s="24">
        <v>-36.285670111067645</v>
      </c>
      <c r="BA241" s="24">
        <v>-36.285670111067645</v>
      </c>
      <c r="BT241" s="1" t="s">
        <v>970</v>
      </c>
    </row>
    <row r="242" spans="1:72" x14ac:dyDescent="0.2">
      <c r="A242" s="72" t="s">
        <v>1073</v>
      </c>
      <c r="B242" s="72"/>
      <c r="C242" s="73">
        <f t="shared" si="97"/>
        <v>0</v>
      </c>
      <c r="D242" s="73">
        <f t="shared" si="98"/>
        <v>0</v>
      </c>
      <c r="E242" s="73">
        <f t="shared" si="99"/>
        <v>0</v>
      </c>
      <c r="F242" s="73">
        <f t="shared" si="100"/>
        <v>0</v>
      </c>
      <c r="G242" s="73">
        <f t="shared" si="101"/>
        <v>0</v>
      </c>
      <c r="H242" s="73">
        <f t="shared" si="102"/>
        <v>0</v>
      </c>
      <c r="I242" s="73">
        <f t="shared" si="103"/>
        <v>0</v>
      </c>
      <c r="J242" s="73">
        <f t="shared" si="104"/>
        <v>0</v>
      </c>
      <c r="L242" s="58" t="str">
        <f t="shared" si="105"/>
        <v>ok</v>
      </c>
      <c r="M242" s="1"/>
      <c r="N242" s="64" t="s">
        <v>1073</v>
      </c>
      <c r="P242" s="11">
        <f t="shared" si="89"/>
        <v>0</v>
      </c>
      <c r="Q242" s="11">
        <f t="shared" si="90"/>
        <v>0</v>
      </c>
      <c r="R242" s="11">
        <f t="shared" si="91"/>
        <v>0</v>
      </c>
      <c r="S242" s="11">
        <f t="shared" si="92"/>
        <v>0</v>
      </c>
      <c r="T242" s="11">
        <f t="shared" si="93"/>
        <v>0</v>
      </c>
      <c r="U242" s="11">
        <f t="shared" si="94"/>
        <v>0</v>
      </c>
      <c r="V242" s="11">
        <f t="shared" si="95"/>
        <v>0</v>
      </c>
      <c r="W242" s="11">
        <f t="shared" si="96"/>
        <v>0</v>
      </c>
      <c r="X242" s="11"/>
      <c r="AB242" s="1" t="s">
        <v>604</v>
      </c>
      <c r="AE242" s="1">
        <v>1</v>
      </c>
      <c r="AF242" s="24">
        <v>0.45051569999999741</v>
      </c>
      <c r="AG242" s="24">
        <v>0.44871363719999741</v>
      </c>
      <c r="AH242" s="24">
        <v>0.44647006901399744</v>
      </c>
      <c r="AI242" s="24">
        <v>0.44423771866892747</v>
      </c>
      <c r="AJ242" s="24">
        <v>0.44068381691957603</v>
      </c>
      <c r="AK242" s="24">
        <v>0.4362769787503803</v>
      </c>
      <c r="AL242" s="24">
        <v>0.43278676292037727</v>
      </c>
      <c r="AM242" s="24">
        <v>0.42629496147657159</v>
      </c>
      <c r="AP242" s="1" t="s">
        <v>337</v>
      </c>
      <c r="AQ242" s="1" t="s">
        <v>338</v>
      </c>
      <c r="AR242" s="1" t="s">
        <v>909</v>
      </c>
      <c r="AS242" s="1">
        <v>2</v>
      </c>
      <c r="AT242" s="24">
        <v>-8.7257560473828342</v>
      </c>
      <c r="AU242" s="24">
        <v>-8.7257560473828342</v>
      </c>
      <c r="AV242" s="24">
        <v>-8.7257560473828342</v>
      </c>
      <c r="AW242" s="24">
        <v>-8.7257560473828342</v>
      </c>
      <c r="AX242" s="24">
        <v>-8.7257560473828342</v>
      </c>
      <c r="AY242" s="24">
        <v>-8.7257560473828342</v>
      </c>
      <c r="AZ242" s="24">
        <v>-8.7257560473828342</v>
      </c>
      <c r="BA242" s="24">
        <v>-8.7257560473828342</v>
      </c>
      <c r="BT242" s="1" t="s">
        <v>272</v>
      </c>
    </row>
    <row r="243" spans="1:72" x14ac:dyDescent="0.2">
      <c r="A243" s="72" t="s">
        <v>1074</v>
      </c>
      <c r="B243" s="72"/>
      <c r="C243" s="73">
        <f t="shared" si="97"/>
        <v>0</v>
      </c>
      <c r="D243" s="73">
        <f t="shared" si="98"/>
        <v>0</v>
      </c>
      <c r="E243" s="73">
        <f t="shared" si="99"/>
        <v>0</v>
      </c>
      <c r="F243" s="73">
        <f t="shared" si="100"/>
        <v>0</v>
      </c>
      <c r="G243" s="73">
        <f t="shared" si="101"/>
        <v>0</v>
      </c>
      <c r="H243" s="73">
        <f t="shared" si="102"/>
        <v>0</v>
      </c>
      <c r="I243" s="73">
        <f t="shared" si="103"/>
        <v>0</v>
      </c>
      <c r="J243" s="73">
        <f t="shared" si="104"/>
        <v>0</v>
      </c>
      <c r="L243" s="58" t="str">
        <f t="shared" si="105"/>
        <v>ok</v>
      </c>
      <c r="M243" s="1"/>
      <c r="N243" s="64" t="s">
        <v>1074</v>
      </c>
      <c r="P243" s="11">
        <f t="shared" si="89"/>
        <v>0</v>
      </c>
      <c r="Q243" s="11">
        <f t="shared" si="90"/>
        <v>0</v>
      </c>
      <c r="R243" s="11">
        <f t="shared" si="91"/>
        <v>0</v>
      </c>
      <c r="S243" s="11">
        <f t="shared" si="92"/>
        <v>0</v>
      </c>
      <c r="T243" s="11">
        <f t="shared" si="93"/>
        <v>0</v>
      </c>
      <c r="U243" s="11">
        <f t="shared" si="94"/>
        <v>0</v>
      </c>
      <c r="V243" s="11">
        <f t="shared" si="95"/>
        <v>0</v>
      </c>
      <c r="W243" s="11">
        <f t="shared" si="96"/>
        <v>0</v>
      </c>
      <c r="X243" s="11"/>
      <c r="AB243" s="1" t="s">
        <v>336</v>
      </c>
      <c r="AE243" s="1">
        <v>1</v>
      </c>
      <c r="AF243" s="24">
        <v>-36.285670111067645</v>
      </c>
      <c r="AG243" s="24">
        <v>-36.285670111067645</v>
      </c>
      <c r="AH243" s="24">
        <v>-36.285670111067645</v>
      </c>
      <c r="AI243" s="24">
        <v>-36.285670111067645</v>
      </c>
      <c r="AJ243" s="24">
        <v>-36.285670111067645</v>
      </c>
      <c r="AK243" s="24">
        <v>-36.285670111067645</v>
      </c>
      <c r="AL243" s="24">
        <v>-36.285670111067645</v>
      </c>
      <c r="AM243" s="24">
        <v>-36.285670111067645</v>
      </c>
      <c r="AP243" s="1" t="s">
        <v>339</v>
      </c>
      <c r="AQ243" s="1" t="s">
        <v>909</v>
      </c>
      <c r="AR243" s="1" t="s">
        <v>909</v>
      </c>
      <c r="AS243" s="1">
        <v>1</v>
      </c>
      <c r="AT243" s="24">
        <v>1.2518987169261742</v>
      </c>
      <c r="AU243" s="24">
        <v>1.2518987169261742</v>
      </c>
      <c r="AV243" s="24">
        <v>1.2518987169261742</v>
      </c>
      <c r="AW243" s="24">
        <v>1.2518987169261742</v>
      </c>
      <c r="AX243" s="24">
        <v>1.2518987169261742</v>
      </c>
      <c r="AY243" s="24">
        <v>1.2518987169261742</v>
      </c>
      <c r="AZ243" s="24">
        <v>1.2518987169261742</v>
      </c>
      <c r="BA243" s="24">
        <v>1.2518987169261742</v>
      </c>
      <c r="BT243" s="1" t="s">
        <v>510</v>
      </c>
    </row>
    <row r="244" spans="1:72" x14ac:dyDescent="0.2">
      <c r="A244" s="74" t="s">
        <v>586</v>
      </c>
      <c r="B244" s="76"/>
      <c r="C244" s="73">
        <f t="shared" si="97"/>
        <v>-2</v>
      </c>
      <c r="D244" s="73">
        <f t="shared" si="98"/>
        <v>-2</v>
      </c>
      <c r="E244" s="73">
        <f t="shared" si="99"/>
        <v>-2</v>
      </c>
      <c r="F244" s="73">
        <f t="shared" si="100"/>
        <v>-2</v>
      </c>
      <c r="G244" s="73">
        <f t="shared" si="101"/>
        <v>-2</v>
      </c>
      <c r="H244" s="73">
        <f t="shared" si="102"/>
        <v>-2</v>
      </c>
      <c r="I244" s="73">
        <f t="shared" si="103"/>
        <v>-2</v>
      </c>
      <c r="J244" s="73">
        <f t="shared" si="104"/>
        <v>-2</v>
      </c>
      <c r="L244" s="58" t="str">
        <f t="shared" si="105"/>
        <v>ok</v>
      </c>
      <c r="M244" s="1"/>
      <c r="N244" s="46" t="s">
        <v>586</v>
      </c>
      <c r="O244" s="12"/>
      <c r="P244" s="11">
        <f t="shared" si="89"/>
        <v>-2.0379156000000029</v>
      </c>
      <c r="Q244" s="11">
        <f t="shared" si="90"/>
        <v>-2.029763937600003</v>
      </c>
      <c r="R244" s="11">
        <f t="shared" si="91"/>
        <v>-2.0196151179120028</v>
      </c>
      <c r="S244" s="11">
        <f t="shared" si="92"/>
        <v>-2.0095170423224427</v>
      </c>
      <c r="T244" s="11">
        <f t="shared" si="93"/>
        <v>-1.9934409059838631</v>
      </c>
      <c r="U244" s="11">
        <f t="shared" si="94"/>
        <v>-1.9735064969240246</v>
      </c>
      <c r="V244" s="11">
        <f t="shared" si="95"/>
        <v>-1.9577184449486325</v>
      </c>
      <c r="W244" s="11">
        <f t="shared" si="96"/>
        <v>-1.928352668274403</v>
      </c>
      <c r="X244" s="11"/>
      <c r="AB244" s="1" t="s">
        <v>337</v>
      </c>
      <c r="AE244" s="1">
        <v>2</v>
      </c>
      <c r="AF244" s="24">
        <v>-8.7257560473828342</v>
      </c>
      <c r="AG244" s="24">
        <v>-8.7257560473828342</v>
      </c>
      <c r="AH244" s="24">
        <v>-8.7257560473828342</v>
      </c>
      <c r="AI244" s="24">
        <v>-8.7257560473828342</v>
      </c>
      <c r="AJ244" s="24">
        <v>-8.7257560473828342</v>
      </c>
      <c r="AK244" s="24">
        <v>-8.7257560473828342</v>
      </c>
      <c r="AL244" s="24">
        <v>-8.7257560473828342</v>
      </c>
      <c r="AM244" s="24">
        <v>-8.7257560473828342</v>
      </c>
      <c r="AP244" s="1" t="s">
        <v>340</v>
      </c>
      <c r="AQ244" s="1" t="s">
        <v>909</v>
      </c>
      <c r="AR244" s="1" t="s">
        <v>909</v>
      </c>
      <c r="AS244" s="1">
        <v>1</v>
      </c>
      <c r="AT244" s="24">
        <v>36.546058460547876</v>
      </c>
      <c r="AU244" s="24">
        <v>36.546058460547876</v>
      </c>
      <c r="AV244" s="24">
        <v>36.546058460547876</v>
      </c>
      <c r="AW244" s="24">
        <v>36.546058460547876</v>
      </c>
      <c r="AX244" s="24">
        <v>36.546058460547876</v>
      </c>
      <c r="AY244" s="24">
        <v>36.546058460547876</v>
      </c>
      <c r="AZ244" s="24">
        <v>36.546058460547876</v>
      </c>
      <c r="BA244" s="24">
        <v>36.546058460547876</v>
      </c>
      <c r="BT244" s="1" t="s">
        <v>664</v>
      </c>
    </row>
    <row r="245" spans="1:72" x14ac:dyDescent="0.2">
      <c r="A245" s="74" t="s">
        <v>59</v>
      </c>
      <c r="B245" s="76"/>
      <c r="C245" s="73">
        <f t="shared" si="97"/>
        <v>0</v>
      </c>
      <c r="D245" s="73">
        <f t="shared" si="98"/>
        <v>0</v>
      </c>
      <c r="E245" s="73">
        <f t="shared" si="99"/>
        <v>0</v>
      </c>
      <c r="F245" s="73">
        <f t="shared" si="100"/>
        <v>0</v>
      </c>
      <c r="G245" s="73">
        <f t="shared" si="101"/>
        <v>0</v>
      </c>
      <c r="H245" s="73">
        <f t="shared" si="102"/>
        <v>0</v>
      </c>
      <c r="I245" s="73">
        <f t="shared" si="103"/>
        <v>0</v>
      </c>
      <c r="J245" s="73">
        <f t="shared" si="104"/>
        <v>0</v>
      </c>
      <c r="L245" s="58" t="str">
        <f t="shared" si="105"/>
        <v>ok</v>
      </c>
      <c r="M245" s="1"/>
      <c r="N245" s="46" t="s">
        <v>59</v>
      </c>
      <c r="O245" s="12"/>
      <c r="P245" s="11">
        <f t="shared" si="89"/>
        <v>0</v>
      </c>
      <c r="Q245" s="11">
        <f t="shared" si="90"/>
        <v>0</v>
      </c>
      <c r="R245" s="11">
        <f t="shared" si="91"/>
        <v>0</v>
      </c>
      <c r="S245" s="11">
        <f t="shared" si="92"/>
        <v>0</v>
      </c>
      <c r="T245" s="11">
        <f t="shared" si="93"/>
        <v>0</v>
      </c>
      <c r="U245" s="11">
        <f t="shared" si="94"/>
        <v>0</v>
      </c>
      <c r="V245" s="11">
        <f t="shared" si="95"/>
        <v>0</v>
      </c>
      <c r="W245" s="11">
        <f t="shared" si="96"/>
        <v>0</v>
      </c>
      <c r="X245" s="11"/>
      <c r="AB245" s="1" t="s">
        <v>338</v>
      </c>
      <c r="AE245" s="1">
        <v>2</v>
      </c>
      <c r="AF245" s="24">
        <v>-8.7257560473828342</v>
      </c>
      <c r="AG245" s="24">
        <v>-8.7257560473828342</v>
      </c>
      <c r="AH245" s="24">
        <v>-8.7257560473828342</v>
      </c>
      <c r="AI245" s="24">
        <v>-8.7257560473828342</v>
      </c>
      <c r="AJ245" s="24">
        <v>-8.7257560473828342</v>
      </c>
      <c r="AK245" s="24">
        <v>-8.7257560473828342</v>
      </c>
      <c r="AL245" s="24">
        <v>-8.7257560473828342</v>
      </c>
      <c r="AM245" s="24">
        <v>-8.7257560473828342</v>
      </c>
      <c r="AP245" s="1" t="s">
        <v>341</v>
      </c>
      <c r="AQ245" s="1" t="s">
        <v>342</v>
      </c>
      <c r="AR245" s="1" t="s">
        <v>909</v>
      </c>
      <c r="AS245" s="1">
        <v>2</v>
      </c>
      <c r="AT245" s="24">
        <v>16.249179427190338</v>
      </c>
      <c r="AU245" s="24">
        <v>16.249179427190338</v>
      </c>
      <c r="AV245" s="24">
        <v>16.249179427190338</v>
      </c>
      <c r="AW245" s="24">
        <v>16.249179427190338</v>
      </c>
      <c r="AX245" s="24">
        <v>16.249179427190338</v>
      </c>
      <c r="AY245" s="24">
        <v>16.249179427190338</v>
      </c>
      <c r="AZ245" s="24">
        <v>16.249179427190338</v>
      </c>
      <c r="BA245" s="24">
        <v>16.249179427190338</v>
      </c>
      <c r="BT245" s="1" t="s">
        <v>690</v>
      </c>
    </row>
    <row r="246" spans="1:72" x14ac:dyDescent="0.2">
      <c r="A246" s="74" t="s">
        <v>245</v>
      </c>
      <c r="B246" s="76"/>
      <c r="C246" s="73">
        <f t="shared" si="97"/>
        <v>183</v>
      </c>
      <c r="D246" s="73">
        <f t="shared" si="98"/>
        <v>187</v>
      </c>
      <c r="E246" s="73">
        <f t="shared" si="99"/>
        <v>192</v>
      </c>
      <c r="F246" s="73">
        <f t="shared" si="100"/>
        <v>198</v>
      </c>
      <c r="G246" s="73">
        <f t="shared" si="101"/>
        <v>204</v>
      </c>
      <c r="H246" s="73">
        <f t="shared" si="102"/>
        <v>209</v>
      </c>
      <c r="I246" s="73">
        <f t="shared" si="103"/>
        <v>215</v>
      </c>
      <c r="J246" s="73">
        <f t="shared" si="104"/>
        <v>220</v>
      </c>
      <c r="L246" s="58" t="str">
        <f t="shared" si="105"/>
        <v>ok</v>
      </c>
      <c r="M246" s="1"/>
      <c r="N246" s="46" t="s">
        <v>245</v>
      </c>
      <c r="O246" s="12"/>
      <c r="P246" s="11">
        <f t="shared" si="89"/>
        <v>183.2</v>
      </c>
      <c r="Q246" s="11">
        <f t="shared" si="90"/>
        <v>187.4</v>
      </c>
      <c r="R246" s="11">
        <f t="shared" si="91"/>
        <v>192.3</v>
      </c>
      <c r="S246" s="11">
        <f t="shared" si="92"/>
        <v>197.9</v>
      </c>
      <c r="T246" s="11">
        <f t="shared" si="93"/>
        <v>203.6</v>
      </c>
      <c r="U246" s="11">
        <f t="shared" si="94"/>
        <v>209.3</v>
      </c>
      <c r="V246" s="11">
        <f t="shared" si="95"/>
        <v>214.6</v>
      </c>
      <c r="W246" s="11">
        <f t="shared" si="96"/>
        <v>219.8</v>
      </c>
      <c r="X246" s="11"/>
      <c r="AB246" s="1" t="s">
        <v>339</v>
      </c>
      <c r="AE246" s="1">
        <v>1</v>
      </c>
      <c r="AF246" s="24">
        <v>1.2518987169261742</v>
      </c>
      <c r="AG246" s="24">
        <v>1.2518987169261742</v>
      </c>
      <c r="AH246" s="24">
        <v>1.2518987169261742</v>
      </c>
      <c r="AI246" s="24">
        <v>1.2518987169261742</v>
      </c>
      <c r="AJ246" s="24">
        <v>1.2518987169261742</v>
      </c>
      <c r="AK246" s="24">
        <v>1.2518987169261742</v>
      </c>
      <c r="AL246" s="24">
        <v>1.2518987169261742</v>
      </c>
      <c r="AM246" s="24">
        <v>1.2518987169261742</v>
      </c>
      <c r="AP246" s="1" t="s">
        <v>343</v>
      </c>
      <c r="AQ246" s="1" t="s">
        <v>344</v>
      </c>
      <c r="AR246" s="1" t="s">
        <v>909</v>
      </c>
      <c r="AS246" s="1">
        <v>2</v>
      </c>
      <c r="AT246" s="24">
        <v>16.083341970188552</v>
      </c>
      <c r="AU246" s="24">
        <v>16.083341970188552</v>
      </c>
      <c r="AV246" s="24">
        <v>16.083341970188552</v>
      </c>
      <c r="AW246" s="24">
        <v>16.083341970188552</v>
      </c>
      <c r="AX246" s="24">
        <v>16.083341970188552</v>
      </c>
      <c r="AY246" s="24">
        <v>16.083341970188552</v>
      </c>
      <c r="AZ246" s="24">
        <v>16.083341970188552</v>
      </c>
      <c r="BA246" s="24">
        <v>16.083341970188552</v>
      </c>
      <c r="BT246" s="1" t="s">
        <v>375</v>
      </c>
    </row>
    <row r="247" spans="1:72" x14ac:dyDescent="0.2">
      <c r="A247" s="74" t="s">
        <v>731</v>
      </c>
      <c r="B247" s="76"/>
      <c r="C247" s="73">
        <f t="shared" si="97"/>
        <v>0</v>
      </c>
      <c r="D247" s="73">
        <f t="shared" si="98"/>
        <v>0</v>
      </c>
      <c r="E247" s="73">
        <f t="shared" si="99"/>
        <v>0</v>
      </c>
      <c r="F247" s="73">
        <f t="shared" si="100"/>
        <v>0</v>
      </c>
      <c r="G247" s="73">
        <f t="shared" si="101"/>
        <v>0</v>
      </c>
      <c r="H247" s="73">
        <f t="shared" si="102"/>
        <v>0</v>
      </c>
      <c r="I247" s="73">
        <f t="shared" si="103"/>
        <v>0</v>
      </c>
      <c r="J247" s="73">
        <f t="shared" si="104"/>
        <v>0</v>
      </c>
      <c r="L247" s="58" t="str">
        <f t="shared" si="105"/>
        <v>ok</v>
      </c>
      <c r="M247" s="1"/>
      <c r="N247" s="46" t="s">
        <v>731</v>
      </c>
      <c r="O247" s="12"/>
      <c r="P247" s="11">
        <f t="shared" si="89"/>
        <v>0</v>
      </c>
      <c r="Q247" s="11">
        <f t="shared" si="90"/>
        <v>0</v>
      </c>
      <c r="R247" s="11">
        <f t="shared" si="91"/>
        <v>0</v>
      </c>
      <c r="S247" s="11">
        <f t="shared" si="92"/>
        <v>0</v>
      </c>
      <c r="T247" s="11">
        <f t="shared" si="93"/>
        <v>0</v>
      </c>
      <c r="U247" s="11">
        <f t="shared" si="94"/>
        <v>0</v>
      </c>
      <c r="V247" s="11">
        <f t="shared" si="95"/>
        <v>0</v>
      </c>
      <c r="W247" s="11">
        <f t="shared" si="96"/>
        <v>0</v>
      </c>
      <c r="X247" s="11"/>
      <c r="AB247" s="1" t="s">
        <v>340</v>
      </c>
      <c r="AE247" s="1">
        <v>1</v>
      </c>
      <c r="AF247" s="24">
        <v>36.546058460547876</v>
      </c>
      <c r="AG247" s="24">
        <v>36.546058460547876</v>
      </c>
      <c r="AH247" s="24">
        <v>36.546058460547876</v>
      </c>
      <c r="AI247" s="24">
        <v>36.546058460547876</v>
      </c>
      <c r="AJ247" s="24">
        <v>36.546058460547876</v>
      </c>
      <c r="AK247" s="24">
        <v>36.546058460547876</v>
      </c>
      <c r="AL247" s="24">
        <v>36.546058460547876</v>
      </c>
      <c r="AM247" s="24">
        <v>36.546058460547876</v>
      </c>
      <c r="AP247" s="1" t="s">
        <v>345</v>
      </c>
      <c r="AQ247" s="1" t="s">
        <v>909</v>
      </c>
      <c r="AR247" s="1" t="s">
        <v>909</v>
      </c>
      <c r="AS247" s="1">
        <v>1</v>
      </c>
      <c r="AT247" s="24">
        <v>40.268491826745773</v>
      </c>
      <c r="AU247" s="24">
        <v>30.605140065446303</v>
      </c>
      <c r="AV247" s="24">
        <v>15.655140065446304</v>
      </c>
      <c r="AW247" s="24">
        <v>15.655140065446304</v>
      </c>
      <c r="AX247" s="24">
        <v>15.655140065446304</v>
      </c>
      <c r="AY247" s="24">
        <v>15.655140065446304</v>
      </c>
      <c r="AZ247" s="24">
        <v>15.655140065446304</v>
      </c>
      <c r="BA247" s="24">
        <v>15.655140065446304</v>
      </c>
      <c r="BT247" s="1" t="s">
        <v>624</v>
      </c>
    </row>
    <row r="248" spans="1:72" x14ac:dyDescent="0.2">
      <c r="A248" s="74" t="s">
        <v>543</v>
      </c>
      <c r="B248" s="76"/>
      <c r="C248" s="73">
        <f t="shared" si="97"/>
        <v>-76</v>
      </c>
      <c r="D248" s="73">
        <f t="shared" si="98"/>
        <v>-76</v>
      </c>
      <c r="E248" s="73">
        <f t="shared" si="99"/>
        <v>-76</v>
      </c>
      <c r="F248" s="73">
        <f t="shared" si="100"/>
        <v>-77</v>
      </c>
      <c r="G248" s="73">
        <f t="shared" si="101"/>
        <v>-77</v>
      </c>
      <c r="H248" s="73">
        <f t="shared" si="102"/>
        <v>-77</v>
      </c>
      <c r="I248" s="73">
        <f t="shared" si="103"/>
        <v>-77</v>
      </c>
      <c r="J248" s="73">
        <f t="shared" si="104"/>
        <v>-78</v>
      </c>
      <c r="L248" s="58" t="str">
        <f t="shared" si="105"/>
        <v>ok</v>
      </c>
      <c r="M248" s="1"/>
      <c r="N248" s="46" t="s">
        <v>543</v>
      </c>
      <c r="O248" s="12"/>
      <c r="P248" s="11">
        <f t="shared" si="89"/>
        <v>-75.758355648813335</v>
      </c>
      <c r="Q248" s="11">
        <f t="shared" si="90"/>
        <v>-76.013844923233705</v>
      </c>
      <c r="R248" s="11">
        <f t="shared" si="91"/>
        <v>-76.270611644026175</v>
      </c>
      <c r="S248" s="11">
        <f t="shared" si="92"/>
        <v>-76.528662198422623</v>
      </c>
      <c r="T248" s="11">
        <f t="shared" si="93"/>
        <v>-76.788003005591023</v>
      </c>
      <c r="U248" s="11">
        <f t="shared" si="94"/>
        <v>-77.048640516795288</v>
      </c>
      <c r="V248" s="11">
        <f t="shared" si="95"/>
        <v>-77.310581215555587</v>
      </c>
      <c r="W248" s="11">
        <f t="shared" si="96"/>
        <v>-77.57383161780966</v>
      </c>
      <c r="X248" s="11"/>
      <c r="AB248" s="1" t="s">
        <v>341</v>
      </c>
      <c r="AE248" s="1">
        <v>2</v>
      </c>
      <c r="AF248" s="24">
        <v>16.249179427190338</v>
      </c>
      <c r="AG248" s="24">
        <v>16.249179427190338</v>
      </c>
      <c r="AH248" s="24">
        <v>16.249179427190338</v>
      </c>
      <c r="AI248" s="24">
        <v>16.249179427190338</v>
      </c>
      <c r="AJ248" s="24">
        <v>16.249179427190338</v>
      </c>
      <c r="AK248" s="24">
        <v>16.249179427190338</v>
      </c>
      <c r="AL248" s="24">
        <v>16.249179427190338</v>
      </c>
      <c r="AM248" s="24">
        <v>16.249179427190338</v>
      </c>
      <c r="AP248" s="1" t="s">
        <v>345</v>
      </c>
      <c r="AQ248" s="1" t="s">
        <v>909</v>
      </c>
      <c r="AR248" s="1" t="s">
        <v>909</v>
      </c>
      <c r="AS248" s="1">
        <v>1</v>
      </c>
      <c r="AT248" s="24">
        <v>22.346375724256092</v>
      </c>
      <c r="AU248" s="24">
        <v>7.3963757242560924</v>
      </c>
      <c r="AV248" s="24">
        <v>7.3963757242560924</v>
      </c>
      <c r="AW248" s="24">
        <v>7.3963757242560924</v>
      </c>
      <c r="AX248" s="24">
        <v>7.3963757242560924</v>
      </c>
      <c r="AY248" s="24">
        <v>7.3963757242560924</v>
      </c>
      <c r="AZ248" s="24">
        <v>7.3963757242560924</v>
      </c>
      <c r="BA248" s="24">
        <v>7.3963757242560924</v>
      </c>
      <c r="BT248" s="1" t="s">
        <v>622</v>
      </c>
    </row>
    <row r="249" spans="1:72" x14ac:dyDescent="0.2">
      <c r="A249" s="74" t="s">
        <v>314</v>
      </c>
      <c r="B249" s="76"/>
      <c r="C249" s="73">
        <f t="shared" si="97"/>
        <v>4</v>
      </c>
      <c r="D249" s="73">
        <f t="shared" si="98"/>
        <v>-8</v>
      </c>
      <c r="E249" s="73">
        <f t="shared" si="99"/>
        <v>-11</v>
      </c>
      <c r="F249" s="73">
        <f t="shared" si="100"/>
        <v>-11</v>
      </c>
      <c r="G249" s="73">
        <f t="shared" si="101"/>
        <v>-11</v>
      </c>
      <c r="H249" s="73">
        <f t="shared" si="102"/>
        <v>-11</v>
      </c>
      <c r="I249" s="73">
        <f t="shared" si="103"/>
        <v>-11</v>
      </c>
      <c r="J249" s="73">
        <f t="shared" si="104"/>
        <v>-11</v>
      </c>
      <c r="L249" s="58" t="str">
        <f t="shared" si="105"/>
        <v>ok</v>
      </c>
      <c r="M249" s="1"/>
      <c r="N249" s="46" t="s">
        <v>314</v>
      </c>
      <c r="O249" s="12"/>
      <c r="P249" s="11">
        <f t="shared" si="89"/>
        <v>4.343763902264735</v>
      </c>
      <c r="Q249" s="11">
        <f t="shared" si="90"/>
        <v>-8.0026077773609927</v>
      </c>
      <c r="R249" s="11">
        <f t="shared" si="91"/>
        <v>-11.068951952825458</v>
      </c>
      <c r="S249" s="11">
        <f t="shared" si="92"/>
        <v>-11.068951952825458</v>
      </c>
      <c r="T249" s="11">
        <f t="shared" si="93"/>
        <v>-11.068951952825458</v>
      </c>
      <c r="U249" s="11">
        <f t="shared" si="94"/>
        <v>-11.068951952825458</v>
      </c>
      <c r="V249" s="11">
        <f t="shared" si="95"/>
        <v>-11.068951952825458</v>
      </c>
      <c r="W249" s="11">
        <f t="shared" si="96"/>
        <v>-11.068951952825458</v>
      </c>
      <c r="X249" s="11"/>
      <c r="AB249" s="1" t="s">
        <v>342</v>
      </c>
      <c r="AE249" s="1">
        <v>2</v>
      </c>
      <c r="AF249" s="24">
        <v>16.249179427190338</v>
      </c>
      <c r="AG249" s="24">
        <v>16.249179427190338</v>
      </c>
      <c r="AH249" s="24">
        <v>16.249179427190338</v>
      </c>
      <c r="AI249" s="24">
        <v>16.249179427190338</v>
      </c>
      <c r="AJ249" s="24">
        <v>16.249179427190338</v>
      </c>
      <c r="AK249" s="24">
        <v>16.249179427190338</v>
      </c>
      <c r="AL249" s="24">
        <v>16.249179427190338</v>
      </c>
      <c r="AM249" s="24">
        <v>16.249179427190338</v>
      </c>
      <c r="AP249" s="1" t="s">
        <v>346</v>
      </c>
      <c r="AQ249" s="1" t="s">
        <v>347</v>
      </c>
      <c r="AR249" s="1" t="s">
        <v>909</v>
      </c>
      <c r="AS249" s="1">
        <v>2</v>
      </c>
      <c r="AT249" s="24">
        <v>21.01690232470024</v>
      </c>
      <c r="AU249" s="24">
        <v>21.01690232470024</v>
      </c>
      <c r="AV249" s="24">
        <v>21.01690232470024</v>
      </c>
      <c r="AW249" s="24">
        <v>21.01690232470024</v>
      </c>
      <c r="AX249" s="24">
        <v>21.01690232470024</v>
      </c>
      <c r="AY249" s="24">
        <v>21.01690232470024</v>
      </c>
      <c r="AZ249" s="24">
        <v>21.01690232470024</v>
      </c>
      <c r="BA249" s="24">
        <v>21.01690232470024</v>
      </c>
      <c r="BT249" s="1" t="s">
        <v>484</v>
      </c>
    </row>
    <row r="250" spans="1:72" x14ac:dyDescent="0.2">
      <c r="A250" s="74" t="s">
        <v>315</v>
      </c>
      <c r="B250" s="76"/>
      <c r="C250" s="73">
        <f t="shared" si="97"/>
        <v>4</v>
      </c>
      <c r="D250" s="73">
        <f t="shared" si="98"/>
        <v>-8</v>
      </c>
      <c r="E250" s="73">
        <f t="shared" si="99"/>
        <v>-11</v>
      </c>
      <c r="F250" s="73">
        <f t="shared" si="100"/>
        <v>-11</v>
      </c>
      <c r="G250" s="73">
        <f t="shared" si="101"/>
        <v>-11</v>
      </c>
      <c r="H250" s="73">
        <f t="shared" si="102"/>
        <v>-11</v>
      </c>
      <c r="I250" s="73">
        <f t="shared" si="103"/>
        <v>-11</v>
      </c>
      <c r="J250" s="73">
        <f t="shared" si="104"/>
        <v>-11</v>
      </c>
      <c r="L250" s="58" t="str">
        <f t="shared" si="105"/>
        <v>ok</v>
      </c>
      <c r="M250" s="1"/>
      <c r="N250" s="46" t="s">
        <v>315</v>
      </c>
      <c r="O250" s="12"/>
      <c r="P250" s="11">
        <f t="shared" si="89"/>
        <v>4.343763902264735</v>
      </c>
      <c r="Q250" s="11">
        <f t="shared" si="90"/>
        <v>-8.0026077773609927</v>
      </c>
      <c r="R250" s="11">
        <f t="shared" si="91"/>
        <v>-11.068951952825458</v>
      </c>
      <c r="S250" s="11">
        <f t="shared" si="92"/>
        <v>-11.068951952825458</v>
      </c>
      <c r="T250" s="11">
        <f t="shared" si="93"/>
        <v>-11.068951952825458</v>
      </c>
      <c r="U250" s="11">
        <f t="shared" si="94"/>
        <v>-11.068951952825458</v>
      </c>
      <c r="V250" s="11">
        <f t="shared" si="95"/>
        <v>-11.068951952825458</v>
      </c>
      <c r="W250" s="11">
        <f t="shared" si="96"/>
        <v>-11.068951952825458</v>
      </c>
      <c r="X250" s="11"/>
      <c r="AB250" s="1" t="s">
        <v>343</v>
      </c>
      <c r="AE250" s="1">
        <v>2</v>
      </c>
      <c r="AF250" s="24">
        <v>16.083341970188552</v>
      </c>
      <c r="AG250" s="24">
        <v>16.083341970188552</v>
      </c>
      <c r="AH250" s="24">
        <v>16.083341970188552</v>
      </c>
      <c r="AI250" s="24">
        <v>16.083341970188552</v>
      </c>
      <c r="AJ250" s="24">
        <v>16.083341970188552</v>
      </c>
      <c r="AK250" s="24">
        <v>16.083341970188552</v>
      </c>
      <c r="AL250" s="24">
        <v>16.083341970188552</v>
      </c>
      <c r="AM250" s="24">
        <v>16.083341970188552</v>
      </c>
      <c r="AP250" s="1" t="s">
        <v>348</v>
      </c>
      <c r="AQ250" s="1" t="s">
        <v>909</v>
      </c>
      <c r="AR250" s="1" t="s">
        <v>909</v>
      </c>
      <c r="AS250" s="1">
        <v>1</v>
      </c>
      <c r="AT250" s="24">
        <v>13.494576750368296</v>
      </c>
      <c r="AU250" s="24">
        <v>13.494576750368296</v>
      </c>
      <c r="AV250" s="24">
        <v>3.4945767503682958</v>
      </c>
      <c r="AW250" s="24">
        <v>3.4945767503682958</v>
      </c>
      <c r="AX250" s="24">
        <v>3.4945767503682958</v>
      </c>
      <c r="AY250" s="24">
        <v>3.4945767503682958</v>
      </c>
      <c r="AZ250" s="24">
        <v>3.4945767503682958</v>
      </c>
      <c r="BA250" s="24">
        <v>3.4945767503682958</v>
      </c>
      <c r="BT250" s="2" t="s">
        <v>526</v>
      </c>
    </row>
    <row r="251" spans="1:72" x14ac:dyDescent="0.2">
      <c r="A251" s="74" t="s">
        <v>316</v>
      </c>
      <c r="B251" s="76"/>
      <c r="C251" s="73">
        <f t="shared" si="97"/>
        <v>38</v>
      </c>
      <c r="D251" s="73">
        <f t="shared" si="98"/>
        <v>38</v>
      </c>
      <c r="E251" s="73">
        <f t="shared" si="99"/>
        <v>38</v>
      </c>
      <c r="F251" s="73">
        <f t="shared" si="100"/>
        <v>38</v>
      </c>
      <c r="G251" s="73">
        <f t="shared" si="101"/>
        <v>38</v>
      </c>
      <c r="H251" s="73">
        <f t="shared" si="102"/>
        <v>38</v>
      </c>
      <c r="I251" s="73">
        <f t="shared" si="103"/>
        <v>38</v>
      </c>
      <c r="J251" s="73">
        <f t="shared" si="104"/>
        <v>38</v>
      </c>
      <c r="L251" s="58" t="str">
        <f t="shared" si="105"/>
        <v>ok</v>
      </c>
      <c r="M251" s="1"/>
      <c r="N251" s="46" t="s">
        <v>316</v>
      </c>
      <c r="O251" s="12"/>
      <c r="P251" s="11">
        <f t="shared" si="89"/>
        <v>38.362334733817967</v>
      </c>
      <c r="Q251" s="11">
        <f t="shared" si="90"/>
        <v>38.362334733817967</v>
      </c>
      <c r="R251" s="11">
        <f t="shared" si="91"/>
        <v>38.362334733817967</v>
      </c>
      <c r="S251" s="11">
        <f t="shared" si="92"/>
        <v>38.362334733817967</v>
      </c>
      <c r="T251" s="11">
        <f t="shared" si="93"/>
        <v>38.362334733817967</v>
      </c>
      <c r="U251" s="11">
        <f t="shared" si="94"/>
        <v>38.362334733817967</v>
      </c>
      <c r="V251" s="11">
        <f t="shared" si="95"/>
        <v>38.362334733817967</v>
      </c>
      <c r="W251" s="11">
        <f t="shared" si="96"/>
        <v>38.362334733817967</v>
      </c>
      <c r="X251" s="11"/>
      <c r="AB251" s="1" t="s">
        <v>344</v>
      </c>
      <c r="AE251" s="1">
        <v>2</v>
      </c>
      <c r="AF251" s="24">
        <v>16.083341970188552</v>
      </c>
      <c r="AG251" s="24">
        <v>16.083341970188552</v>
      </c>
      <c r="AH251" s="24">
        <v>16.083341970188552</v>
      </c>
      <c r="AI251" s="24">
        <v>16.083341970188552</v>
      </c>
      <c r="AJ251" s="24">
        <v>16.083341970188552</v>
      </c>
      <c r="AK251" s="24">
        <v>16.083341970188552</v>
      </c>
      <c r="AL251" s="24">
        <v>16.083341970188552</v>
      </c>
      <c r="AM251" s="24">
        <v>16.083341970188552</v>
      </c>
      <c r="AP251" s="1" t="s">
        <v>349</v>
      </c>
      <c r="AQ251" s="1" t="s">
        <v>909</v>
      </c>
      <c r="AR251" s="1" t="s">
        <v>909</v>
      </c>
      <c r="AS251" s="1">
        <v>1</v>
      </c>
      <c r="AT251" s="24">
        <v>24.10457149436359</v>
      </c>
      <c r="AU251" s="24">
        <v>24.10457149436359</v>
      </c>
      <c r="AV251" s="24">
        <v>24.10457149436359</v>
      </c>
      <c r="AW251" s="24">
        <v>24.10457149436359</v>
      </c>
      <c r="AX251" s="24">
        <v>24.10457149436359</v>
      </c>
      <c r="AY251" s="24">
        <v>24.10457149436359</v>
      </c>
      <c r="AZ251" s="24">
        <v>24.10457149436359</v>
      </c>
      <c r="BA251" s="24">
        <v>24.10457149436359</v>
      </c>
      <c r="BT251" s="1" t="s">
        <v>261</v>
      </c>
    </row>
    <row r="252" spans="1:72" x14ac:dyDescent="0.2">
      <c r="A252" s="74" t="s">
        <v>317</v>
      </c>
      <c r="B252" s="76"/>
      <c r="C252" s="73">
        <f t="shared" si="97"/>
        <v>38</v>
      </c>
      <c r="D252" s="73">
        <f t="shared" si="98"/>
        <v>38</v>
      </c>
      <c r="E252" s="73">
        <f t="shared" si="99"/>
        <v>38</v>
      </c>
      <c r="F252" s="73">
        <f t="shared" si="100"/>
        <v>38</v>
      </c>
      <c r="G252" s="73">
        <f t="shared" si="101"/>
        <v>38</v>
      </c>
      <c r="H252" s="73">
        <f t="shared" si="102"/>
        <v>38</v>
      </c>
      <c r="I252" s="73">
        <f t="shared" si="103"/>
        <v>38</v>
      </c>
      <c r="J252" s="73">
        <f t="shared" si="104"/>
        <v>38</v>
      </c>
      <c r="L252" s="58" t="str">
        <f t="shared" si="105"/>
        <v>ok</v>
      </c>
      <c r="M252" s="1"/>
      <c r="N252" s="46" t="s">
        <v>317</v>
      </c>
      <c r="O252" s="12"/>
      <c r="P252" s="11">
        <f t="shared" si="89"/>
        <v>38.362334733817967</v>
      </c>
      <c r="Q252" s="11">
        <f t="shared" si="90"/>
        <v>38.362334733817967</v>
      </c>
      <c r="R252" s="11">
        <f t="shared" si="91"/>
        <v>38.362334733817967</v>
      </c>
      <c r="S252" s="11">
        <f t="shared" si="92"/>
        <v>38.362334733817967</v>
      </c>
      <c r="T252" s="11">
        <f t="shared" si="93"/>
        <v>38.362334733817967</v>
      </c>
      <c r="U252" s="11">
        <f t="shared" si="94"/>
        <v>38.362334733817967</v>
      </c>
      <c r="V252" s="11">
        <f t="shared" si="95"/>
        <v>38.362334733817967</v>
      </c>
      <c r="W252" s="11">
        <f t="shared" si="96"/>
        <v>38.362334733817967</v>
      </c>
      <c r="X252" s="11"/>
      <c r="AB252" s="1" t="s">
        <v>659</v>
      </c>
      <c r="AE252" s="1">
        <v>1</v>
      </c>
      <c r="AF252" s="24">
        <v>70</v>
      </c>
      <c r="AG252" s="24">
        <v>70</v>
      </c>
      <c r="AH252" s="24">
        <v>70</v>
      </c>
      <c r="AI252" s="24">
        <v>70</v>
      </c>
      <c r="AJ252" s="24">
        <v>70</v>
      </c>
      <c r="AK252" s="24">
        <v>70</v>
      </c>
      <c r="AL252" s="24">
        <v>70</v>
      </c>
      <c r="AM252" s="24">
        <v>70</v>
      </c>
      <c r="AP252" s="1" t="s">
        <v>350</v>
      </c>
      <c r="AQ252" s="1" t="s">
        <v>351</v>
      </c>
      <c r="AR252" s="1" t="s">
        <v>909</v>
      </c>
      <c r="AS252" s="1">
        <v>2</v>
      </c>
      <c r="AT252" s="24">
        <v>1.6755059942045418</v>
      </c>
      <c r="AU252" s="24">
        <v>1.6755059942045418</v>
      </c>
      <c r="AV252" s="24">
        <v>1.6755059942045418</v>
      </c>
      <c r="AW252" s="24">
        <v>1.6755059942045418</v>
      </c>
      <c r="AX252" s="24">
        <v>1.6755059942045418</v>
      </c>
      <c r="AY252" s="24">
        <v>1.6755059942045418</v>
      </c>
      <c r="AZ252" s="24">
        <v>1.6755059942045418</v>
      </c>
      <c r="BA252" s="24">
        <v>1.6755059942045418</v>
      </c>
      <c r="BT252" s="1" t="s">
        <v>416</v>
      </c>
    </row>
    <row r="253" spans="1:72" x14ac:dyDescent="0.2">
      <c r="A253" s="74" t="s">
        <v>589</v>
      </c>
      <c r="B253" s="76"/>
      <c r="C253" s="73">
        <f t="shared" si="97"/>
        <v>1</v>
      </c>
      <c r="D253" s="73">
        <f t="shared" si="98"/>
        <v>1</v>
      </c>
      <c r="E253" s="73">
        <f t="shared" si="99"/>
        <v>1</v>
      </c>
      <c r="F253" s="73">
        <f t="shared" si="100"/>
        <v>1</v>
      </c>
      <c r="G253" s="73">
        <f t="shared" si="101"/>
        <v>1</v>
      </c>
      <c r="H253" s="73">
        <f t="shared" si="102"/>
        <v>1</v>
      </c>
      <c r="I253" s="73">
        <f t="shared" si="103"/>
        <v>1</v>
      </c>
      <c r="J253" s="73">
        <f t="shared" si="104"/>
        <v>1</v>
      </c>
      <c r="L253" s="58" t="str">
        <f t="shared" si="105"/>
        <v>ok</v>
      </c>
      <c r="M253" s="1"/>
      <c r="N253" s="46" t="s">
        <v>589</v>
      </c>
      <c r="O253" s="12"/>
      <c r="P253" s="11">
        <f t="shared" si="89"/>
        <v>1.0336985999999999</v>
      </c>
      <c r="Q253" s="11">
        <f t="shared" si="90"/>
        <v>1.0295638055999998</v>
      </c>
      <c r="R253" s="11">
        <f t="shared" si="91"/>
        <v>1.0244159865719997</v>
      </c>
      <c r="S253" s="11">
        <f t="shared" si="92"/>
        <v>1.0192939066391398</v>
      </c>
      <c r="T253" s="11">
        <f t="shared" si="93"/>
        <v>1.0111395553860267</v>
      </c>
      <c r="U253" s="11">
        <f t="shared" si="94"/>
        <v>1.0010281598321664</v>
      </c>
      <c r="V253" s="11">
        <f t="shared" si="95"/>
        <v>0.99301993455350912</v>
      </c>
      <c r="W253" s="11">
        <f t="shared" si="96"/>
        <v>0.97812463553520645</v>
      </c>
      <c r="X253" s="11"/>
      <c r="AB253" s="1" t="s">
        <v>247</v>
      </c>
      <c r="AE253" s="1">
        <v>1</v>
      </c>
      <c r="AF253" s="24">
        <v>711.7</v>
      </c>
      <c r="AG253" s="24">
        <v>722.4</v>
      </c>
      <c r="AH253" s="24">
        <v>735.2</v>
      </c>
      <c r="AI253" s="24">
        <v>750.4</v>
      </c>
      <c r="AJ253" s="24">
        <v>763.7</v>
      </c>
      <c r="AK253" s="24">
        <v>781.3</v>
      </c>
      <c r="AL253" s="24">
        <v>797.7</v>
      </c>
      <c r="AM253" s="24">
        <v>813.7</v>
      </c>
      <c r="AP253" s="1" t="s">
        <v>352</v>
      </c>
      <c r="AQ253" s="1" t="s">
        <v>353</v>
      </c>
      <c r="AR253" s="1" t="s">
        <v>909</v>
      </c>
      <c r="AS253" s="1">
        <v>2</v>
      </c>
      <c r="AT253" s="24">
        <v>20.19667207873848</v>
      </c>
      <c r="AU253" s="24">
        <v>5.2466720787384808</v>
      </c>
      <c r="AV253" s="24">
        <v>5.2466720787384808</v>
      </c>
      <c r="AW253" s="24">
        <v>5.2466720787384808</v>
      </c>
      <c r="AX253" s="24">
        <v>5.2466720787384808</v>
      </c>
      <c r="AY253" s="24">
        <v>5.2466720787384808</v>
      </c>
      <c r="AZ253" s="24">
        <v>5.2466720787384808</v>
      </c>
      <c r="BA253" s="24">
        <v>5.2466720787384808</v>
      </c>
      <c r="BT253" s="1" t="s">
        <v>621</v>
      </c>
    </row>
    <row r="254" spans="1:72" x14ac:dyDescent="0.2">
      <c r="A254" s="74" t="s">
        <v>899</v>
      </c>
      <c r="B254" s="76"/>
      <c r="C254" s="73">
        <f t="shared" si="97"/>
        <v>0</v>
      </c>
      <c r="D254" s="73">
        <f t="shared" si="98"/>
        <v>0</v>
      </c>
      <c r="E254" s="73">
        <f t="shared" si="99"/>
        <v>0</v>
      </c>
      <c r="F254" s="73">
        <f t="shared" si="100"/>
        <v>0</v>
      </c>
      <c r="G254" s="73">
        <f t="shared" si="101"/>
        <v>0</v>
      </c>
      <c r="H254" s="73">
        <f t="shared" si="102"/>
        <v>0</v>
      </c>
      <c r="I254" s="73">
        <f t="shared" si="103"/>
        <v>0</v>
      </c>
      <c r="J254" s="73">
        <f t="shared" si="104"/>
        <v>0</v>
      </c>
      <c r="L254" s="58" t="str">
        <f t="shared" si="105"/>
        <v>ok</v>
      </c>
      <c r="M254" s="1"/>
      <c r="N254" s="46" t="s">
        <v>899</v>
      </c>
      <c r="O254" s="12"/>
      <c r="P254" s="11">
        <f t="shared" si="89"/>
        <v>0</v>
      </c>
      <c r="Q254" s="11">
        <f t="shared" si="90"/>
        <v>0</v>
      </c>
      <c r="R254" s="11">
        <f t="shared" si="91"/>
        <v>0</v>
      </c>
      <c r="S254" s="11">
        <f t="shared" si="92"/>
        <v>0</v>
      </c>
      <c r="T254" s="11">
        <f t="shared" si="93"/>
        <v>0</v>
      </c>
      <c r="U254" s="11">
        <f t="shared" si="94"/>
        <v>0</v>
      </c>
      <c r="V254" s="11">
        <f t="shared" si="95"/>
        <v>0</v>
      </c>
      <c r="W254" s="11">
        <f t="shared" si="96"/>
        <v>0</v>
      </c>
      <c r="X254" s="11"/>
      <c r="AB254" s="1" t="s">
        <v>481</v>
      </c>
      <c r="AE254" s="1">
        <v>1</v>
      </c>
      <c r="AF254" s="24">
        <v>2.6736745886654476</v>
      </c>
      <c r="AG254" s="24">
        <v>2.6736745886654476</v>
      </c>
      <c r="AH254" s="24">
        <v>2.6736745886654476</v>
      </c>
      <c r="AI254" s="24">
        <v>2.6736745886654476</v>
      </c>
      <c r="AJ254" s="24">
        <v>2.6736745886654476</v>
      </c>
      <c r="AK254" s="24">
        <v>2.6736745886654476</v>
      </c>
      <c r="AL254" s="24">
        <v>2.6736745886654476</v>
      </c>
      <c r="AM254" s="24">
        <v>2.6736745886654476</v>
      </c>
      <c r="AP254" s="1" t="s">
        <v>354</v>
      </c>
      <c r="AQ254" s="1" t="s">
        <v>355</v>
      </c>
      <c r="AR254" s="1" t="s">
        <v>909</v>
      </c>
      <c r="AS254" s="1">
        <v>2</v>
      </c>
      <c r="AT254" s="24">
        <v>25.055546775031299</v>
      </c>
      <c r="AU254" s="24">
        <v>25.055546775031299</v>
      </c>
      <c r="AV254" s="24">
        <v>25.055546775031299</v>
      </c>
      <c r="AW254" s="24">
        <v>25.055546775031299</v>
      </c>
      <c r="AX254" s="24">
        <v>25.055546775031299</v>
      </c>
      <c r="AY254" s="24">
        <v>25.055546775031299</v>
      </c>
      <c r="AZ254" s="24">
        <v>25.055546775031299</v>
      </c>
      <c r="BA254" s="24">
        <v>25.055546775031299</v>
      </c>
      <c r="BT254" s="1" t="s">
        <v>412</v>
      </c>
    </row>
    <row r="255" spans="1:72" x14ac:dyDescent="0.2">
      <c r="A255" s="74" t="s">
        <v>900</v>
      </c>
      <c r="B255" s="76"/>
      <c r="C255" s="73">
        <f t="shared" si="97"/>
        <v>0</v>
      </c>
      <c r="D255" s="73">
        <f t="shared" si="98"/>
        <v>0</v>
      </c>
      <c r="E255" s="73">
        <f t="shared" si="99"/>
        <v>0</v>
      </c>
      <c r="F255" s="73">
        <f t="shared" si="100"/>
        <v>0</v>
      </c>
      <c r="G255" s="73">
        <f t="shared" si="101"/>
        <v>0</v>
      </c>
      <c r="H255" s="73">
        <f t="shared" si="102"/>
        <v>0</v>
      </c>
      <c r="I255" s="73">
        <f t="shared" si="103"/>
        <v>0</v>
      </c>
      <c r="J255" s="73">
        <f t="shared" si="104"/>
        <v>0</v>
      </c>
      <c r="L255" s="58" t="str">
        <f t="shared" si="105"/>
        <v>ok</v>
      </c>
      <c r="M255" s="1"/>
      <c r="N255" s="46" t="s">
        <v>900</v>
      </c>
      <c r="O255" s="12"/>
      <c r="P255" s="11">
        <f t="shared" ref="P255:P318" si="106">SUMIF($AB$11:$AB$598,$N255,AF$11:AF$598)</f>
        <v>0</v>
      </c>
      <c r="Q255" s="11">
        <f t="shared" ref="Q255:Q318" si="107">SUMIF($AB$11:$AB$598,$N255,AG$11:AG$598)</f>
        <v>0</v>
      </c>
      <c r="R255" s="11">
        <f t="shared" ref="R255:R318" si="108">SUMIF($AB$11:$AB$598,$N255,AH$11:AH$598)</f>
        <v>0</v>
      </c>
      <c r="S255" s="11">
        <f t="shared" ref="S255:S318" si="109">SUMIF($AB$11:$AB$598,$N255,AI$11:AI$598)</f>
        <v>0</v>
      </c>
      <c r="T255" s="11">
        <f t="shared" ref="T255:T318" si="110">SUMIF($AB$11:$AB$598,$N255,AJ$11:AJ$598)</f>
        <v>0</v>
      </c>
      <c r="U255" s="11">
        <f t="shared" ref="U255:U318" si="111">SUMIF($AB$11:$AB$598,$N255,AK$11:AK$598)</f>
        <v>0</v>
      </c>
      <c r="V255" s="11">
        <f t="shared" ref="V255:V318" si="112">SUMIF($AB$11:$AB$598,$N255,AL$11:AL$598)</f>
        <v>0</v>
      </c>
      <c r="W255" s="11">
        <f t="shared" ref="W255:W318" si="113">SUMIF($AB$11:$AB$598,$N255,AM$11:AM$598)</f>
        <v>0</v>
      </c>
      <c r="X255" s="11"/>
      <c r="AB255" s="1" t="s">
        <v>548</v>
      </c>
      <c r="AE255" s="1">
        <v>1</v>
      </c>
      <c r="AF255" s="24">
        <v>81.624647225831211</v>
      </c>
      <c r="AG255" s="24">
        <v>81.964724172997165</v>
      </c>
      <c r="AH255" s="24">
        <v>82.306501504898932</v>
      </c>
      <c r="AI255" s="24">
        <v>82.649987723460228</v>
      </c>
      <c r="AJ255" s="24">
        <v>82.995191373114324</v>
      </c>
      <c r="AK255" s="24">
        <v>83.342121041016682</v>
      </c>
      <c r="AL255" s="24">
        <v>83.690785357258534</v>
      </c>
      <c r="AM255" s="24">
        <v>84.04119299508163</v>
      </c>
      <c r="AP255" s="1" t="s">
        <v>356</v>
      </c>
      <c r="AQ255" s="1" t="s">
        <v>909</v>
      </c>
      <c r="AR255" s="1" t="s">
        <v>909</v>
      </c>
      <c r="AS255" s="1">
        <v>1</v>
      </c>
      <c r="AT255" s="24">
        <v>80.163963956076117</v>
      </c>
      <c r="AU255" s="24">
        <v>80.163963956076117</v>
      </c>
      <c r="AV255" s="24">
        <v>80.163963956076117</v>
      </c>
      <c r="AW255" s="24">
        <v>80.163963956076117</v>
      </c>
      <c r="AX255" s="24">
        <v>80.163963956076117</v>
      </c>
      <c r="AY255" s="24">
        <v>80.163963956076117</v>
      </c>
      <c r="AZ255" s="24">
        <v>80.163963956076117</v>
      </c>
      <c r="BA255" s="24">
        <v>80.163963956076117</v>
      </c>
      <c r="BT255" s="1" t="s">
        <v>555</v>
      </c>
    </row>
    <row r="256" spans="1:72" x14ac:dyDescent="0.2">
      <c r="A256" s="74" t="s">
        <v>587</v>
      </c>
      <c r="B256" s="76"/>
      <c r="C256" s="73">
        <f t="shared" si="97"/>
        <v>19</v>
      </c>
      <c r="D256" s="73">
        <f t="shared" si="98"/>
        <v>20</v>
      </c>
      <c r="E256" s="73">
        <f t="shared" si="99"/>
        <v>22</v>
      </c>
      <c r="F256" s="73">
        <f t="shared" si="100"/>
        <v>23</v>
      </c>
      <c r="G256" s="73">
        <f t="shared" si="101"/>
        <v>25</v>
      </c>
      <c r="H256" s="73">
        <f t="shared" si="102"/>
        <v>25</v>
      </c>
      <c r="I256" s="73">
        <f t="shared" si="103"/>
        <v>25</v>
      </c>
      <c r="J256" s="73">
        <f t="shared" si="104"/>
        <v>25</v>
      </c>
      <c r="L256" s="58" t="str">
        <f t="shared" si="105"/>
        <v>ok</v>
      </c>
      <c r="M256" s="1"/>
      <c r="N256" s="46" t="s">
        <v>587</v>
      </c>
      <c r="O256" s="12"/>
      <c r="P256" s="11">
        <f t="shared" si="106"/>
        <v>18.638820300000003</v>
      </c>
      <c r="Q256" s="11">
        <f t="shared" si="107"/>
        <v>20.14</v>
      </c>
      <c r="R256" s="11">
        <f t="shared" si="108"/>
        <v>21.64</v>
      </c>
      <c r="S256" s="11">
        <f t="shared" si="109"/>
        <v>23.14</v>
      </c>
      <c r="T256" s="11">
        <f t="shared" si="110"/>
        <v>24.64</v>
      </c>
      <c r="U256" s="11">
        <f t="shared" si="111"/>
        <v>24.64</v>
      </c>
      <c r="V256" s="11">
        <f t="shared" si="112"/>
        <v>24.64</v>
      </c>
      <c r="W256" s="11">
        <f t="shared" si="113"/>
        <v>24.64</v>
      </c>
      <c r="X256" s="11"/>
      <c r="AB256" s="1" t="s">
        <v>345</v>
      </c>
      <c r="AE256" s="1">
        <v>1</v>
      </c>
      <c r="AF256" s="24">
        <v>40.268491826745773</v>
      </c>
      <c r="AG256" s="24">
        <v>30.605140065446303</v>
      </c>
      <c r="AH256" s="24">
        <v>15.655140065446304</v>
      </c>
      <c r="AI256" s="24">
        <v>15.655140065446304</v>
      </c>
      <c r="AJ256" s="24">
        <v>15.655140065446304</v>
      </c>
      <c r="AK256" s="24">
        <v>15.655140065446304</v>
      </c>
      <c r="AL256" s="24">
        <v>15.655140065446304</v>
      </c>
      <c r="AM256" s="24">
        <v>15.655140065446304</v>
      </c>
      <c r="AP256" s="1" t="s">
        <v>357</v>
      </c>
      <c r="AQ256" s="1" t="s">
        <v>909</v>
      </c>
      <c r="AR256" s="1" t="s">
        <v>909</v>
      </c>
      <c r="AS256" s="1">
        <v>1</v>
      </c>
      <c r="AT256" s="24">
        <v>-27.131745458170577</v>
      </c>
      <c r="AU256" s="24">
        <v>-27.131745458170577</v>
      </c>
      <c r="AV256" s="24">
        <v>-27.131745458170577</v>
      </c>
      <c r="AW256" s="24">
        <v>-27.131745458170577</v>
      </c>
      <c r="AX256" s="24">
        <v>-27.131745458170577</v>
      </c>
      <c r="AY256" s="24">
        <v>-27.131745458170577</v>
      </c>
      <c r="AZ256" s="24">
        <v>-27.131745458170577</v>
      </c>
      <c r="BA256" s="24">
        <v>-27.131745458170577</v>
      </c>
      <c r="BT256" s="1" t="s">
        <v>377</v>
      </c>
    </row>
    <row r="257" spans="1:72" x14ac:dyDescent="0.2">
      <c r="A257" s="74" t="s">
        <v>588</v>
      </c>
      <c r="B257" s="76"/>
      <c r="C257" s="73">
        <f t="shared" si="97"/>
        <v>19</v>
      </c>
      <c r="D257" s="73">
        <f t="shared" si="98"/>
        <v>20</v>
      </c>
      <c r="E257" s="73">
        <f t="shared" si="99"/>
        <v>22</v>
      </c>
      <c r="F257" s="73">
        <f t="shared" si="100"/>
        <v>23</v>
      </c>
      <c r="G257" s="73">
        <f t="shared" si="101"/>
        <v>25</v>
      </c>
      <c r="H257" s="73">
        <f t="shared" si="102"/>
        <v>25</v>
      </c>
      <c r="I257" s="73">
        <f t="shared" si="103"/>
        <v>25</v>
      </c>
      <c r="J257" s="73">
        <f t="shared" si="104"/>
        <v>25</v>
      </c>
      <c r="L257" s="58" t="str">
        <f t="shared" si="105"/>
        <v>ok</v>
      </c>
      <c r="M257" s="1"/>
      <c r="N257" s="46" t="s">
        <v>588</v>
      </c>
      <c r="O257" s="12"/>
      <c r="P257" s="11">
        <f t="shared" si="106"/>
        <v>18.638820300000003</v>
      </c>
      <c r="Q257" s="11">
        <f t="shared" si="107"/>
        <v>20.14</v>
      </c>
      <c r="R257" s="11">
        <f t="shared" si="108"/>
        <v>21.64</v>
      </c>
      <c r="S257" s="11">
        <f t="shared" si="109"/>
        <v>23.14</v>
      </c>
      <c r="T257" s="11">
        <f t="shared" si="110"/>
        <v>24.64</v>
      </c>
      <c r="U257" s="11">
        <f t="shared" si="111"/>
        <v>24.64</v>
      </c>
      <c r="V257" s="11">
        <f t="shared" si="112"/>
        <v>24.64</v>
      </c>
      <c r="W257" s="11">
        <f t="shared" si="113"/>
        <v>24.64</v>
      </c>
      <c r="X257" s="11"/>
      <c r="AB257" s="1" t="s">
        <v>345</v>
      </c>
      <c r="AE257" s="1">
        <v>1</v>
      </c>
      <c r="AF257" s="24">
        <v>22.346375724256092</v>
      </c>
      <c r="AG257" s="24">
        <v>7.3963757242560924</v>
      </c>
      <c r="AH257" s="24">
        <v>7.3963757242560924</v>
      </c>
      <c r="AI257" s="24">
        <v>7.3963757242560924</v>
      </c>
      <c r="AJ257" s="24">
        <v>7.3963757242560924</v>
      </c>
      <c r="AK257" s="24">
        <v>7.3963757242560924</v>
      </c>
      <c r="AL257" s="24">
        <v>7.3963757242560924</v>
      </c>
      <c r="AM257" s="24">
        <v>7.3963757242560924</v>
      </c>
      <c r="AP257" s="1" t="s">
        <v>358</v>
      </c>
      <c r="AQ257" s="1" t="s">
        <v>359</v>
      </c>
      <c r="AR257" s="1" t="s">
        <v>909</v>
      </c>
      <c r="AS257" s="1">
        <v>2</v>
      </c>
      <c r="AT257" s="24">
        <v>36.815064983828023</v>
      </c>
      <c r="AU257" s="24">
        <v>36.815064983828023</v>
      </c>
      <c r="AV257" s="24">
        <v>36.815064983828023</v>
      </c>
      <c r="AW257" s="24">
        <v>36.815064983828023</v>
      </c>
      <c r="AX257" s="24">
        <v>36.815064983828023</v>
      </c>
      <c r="AY257" s="24">
        <v>36.815064983828023</v>
      </c>
      <c r="AZ257" s="24">
        <v>36.815064983828023</v>
      </c>
      <c r="BA257" s="24">
        <v>36.815064983828023</v>
      </c>
      <c r="BT257" s="1" t="s">
        <v>273</v>
      </c>
    </row>
    <row r="258" spans="1:72" x14ac:dyDescent="0.2">
      <c r="A258" s="74" t="s">
        <v>592</v>
      </c>
      <c r="B258" s="75"/>
      <c r="C258" s="73">
        <f t="shared" si="97"/>
        <v>5</v>
      </c>
      <c r="D258" s="73">
        <f t="shared" si="98"/>
        <v>5</v>
      </c>
      <c r="E258" s="73">
        <f t="shared" si="99"/>
        <v>5</v>
      </c>
      <c r="F258" s="73">
        <f t="shared" si="100"/>
        <v>5</v>
      </c>
      <c r="G258" s="73">
        <f t="shared" si="101"/>
        <v>5</v>
      </c>
      <c r="H258" s="73">
        <f t="shared" si="102"/>
        <v>5</v>
      </c>
      <c r="I258" s="73">
        <f t="shared" si="103"/>
        <v>5</v>
      </c>
      <c r="J258" s="73">
        <f t="shared" si="104"/>
        <v>5</v>
      </c>
      <c r="L258" s="58" t="str">
        <f t="shared" si="105"/>
        <v>ok</v>
      </c>
      <c r="M258" s="1"/>
      <c r="N258" s="46" t="s">
        <v>592</v>
      </c>
      <c r="O258" s="10"/>
      <c r="P258" s="11">
        <f t="shared" si="106"/>
        <v>5.2035024000000023</v>
      </c>
      <c r="Q258" s="11">
        <f t="shared" si="107"/>
        <v>5.1826883904000018</v>
      </c>
      <c r="R258" s="11">
        <f t="shared" si="108"/>
        <v>5.1567749484480014</v>
      </c>
      <c r="S258" s="11">
        <f t="shared" si="109"/>
        <v>5.1309910737057614</v>
      </c>
      <c r="T258" s="11">
        <f t="shared" si="110"/>
        <v>5.0899431451161155</v>
      </c>
      <c r="U258" s="11">
        <f t="shared" si="111"/>
        <v>5.0390437136649542</v>
      </c>
      <c r="V258" s="11">
        <f t="shared" si="112"/>
        <v>4.9987313639556348</v>
      </c>
      <c r="W258" s="11">
        <f t="shared" si="113"/>
        <v>4.9237503934963005</v>
      </c>
      <c r="X258" s="11"/>
      <c r="AA258" s="88" t="s">
        <v>684</v>
      </c>
      <c r="AB258" s="88" t="s">
        <v>684</v>
      </c>
      <c r="AE258" s="1">
        <v>1</v>
      </c>
      <c r="AF258" s="24">
        <v>-20.25</v>
      </c>
      <c r="AG258" s="24">
        <v>-23.25</v>
      </c>
      <c r="AH258" s="24">
        <v>-21.5</v>
      </c>
      <c r="AI258" s="24">
        <v>-21</v>
      </c>
      <c r="AJ258" s="24">
        <v>-20.5</v>
      </c>
      <c r="AK258" s="24">
        <v>-20.5</v>
      </c>
      <c r="AL258" s="24">
        <v>-20.5</v>
      </c>
      <c r="AM258" s="24">
        <v>-20.5</v>
      </c>
      <c r="AP258" s="1" t="s">
        <v>360</v>
      </c>
      <c r="AQ258" s="1" t="s">
        <v>361</v>
      </c>
      <c r="AR258" s="1" t="s">
        <v>909</v>
      </c>
      <c r="AS258" s="1">
        <v>2</v>
      </c>
      <c r="AT258" s="24">
        <v>5.4293664235705652</v>
      </c>
      <c r="AU258" s="24">
        <v>5.4293664235705652</v>
      </c>
      <c r="AV258" s="24">
        <v>5.4293664235705652</v>
      </c>
      <c r="AW258" s="24">
        <v>5.4293664235705652</v>
      </c>
      <c r="AX258" s="24">
        <v>5.4293664235705652</v>
      </c>
      <c r="AY258" s="24">
        <v>5.4293664235705652</v>
      </c>
      <c r="AZ258" s="24">
        <v>5.4293664235705652</v>
      </c>
      <c r="BA258" s="24">
        <v>5.4293664235705652</v>
      </c>
      <c r="BT258" s="1" t="s">
        <v>625</v>
      </c>
    </row>
    <row r="259" spans="1:72" x14ac:dyDescent="0.2">
      <c r="A259" s="74" t="s">
        <v>318</v>
      </c>
      <c r="B259" s="84"/>
      <c r="C259" s="73">
        <f t="shared" si="97"/>
        <v>34</v>
      </c>
      <c r="D259" s="73">
        <f t="shared" si="98"/>
        <v>34</v>
      </c>
      <c r="E259" s="73">
        <f t="shared" si="99"/>
        <v>34</v>
      </c>
      <c r="F259" s="73">
        <f t="shared" si="100"/>
        <v>34</v>
      </c>
      <c r="G259" s="73">
        <f t="shared" si="101"/>
        <v>34</v>
      </c>
      <c r="H259" s="73">
        <f t="shared" si="102"/>
        <v>34</v>
      </c>
      <c r="I259" s="73">
        <f t="shared" si="103"/>
        <v>34</v>
      </c>
      <c r="J259" s="73">
        <f t="shared" si="104"/>
        <v>34</v>
      </c>
      <c r="L259" s="58" t="str">
        <f t="shared" si="105"/>
        <v>ok</v>
      </c>
      <c r="M259" s="1"/>
      <c r="N259" s="46" t="s">
        <v>318</v>
      </c>
      <c r="O259" s="17"/>
      <c r="P259" s="11">
        <f t="shared" si="106"/>
        <v>34.337237802358295</v>
      </c>
      <c r="Q259" s="11">
        <f t="shared" si="107"/>
        <v>34.337237802358295</v>
      </c>
      <c r="R259" s="11">
        <f t="shared" si="108"/>
        <v>34.337237802358295</v>
      </c>
      <c r="S259" s="11">
        <f t="shared" si="109"/>
        <v>34.337237802358295</v>
      </c>
      <c r="T259" s="11">
        <f t="shared" si="110"/>
        <v>34.337237802358295</v>
      </c>
      <c r="U259" s="11">
        <f t="shared" si="111"/>
        <v>34.337237802358295</v>
      </c>
      <c r="V259" s="11">
        <f t="shared" si="112"/>
        <v>34.337237802358295</v>
      </c>
      <c r="W259" s="11">
        <f t="shared" si="113"/>
        <v>34.337237802358295</v>
      </c>
      <c r="X259" s="11"/>
      <c r="AB259" s="1" t="s">
        <v>605</v>
      </c>
      <c r="AE259" s="1">
        <v>2</v>
      </c>
      <c r="AF259" s="24">
        <v>-3.6372923999999998</v>
      </c>
      <c r="AG259" s="24">
        <v>-3.6227432303999998</v>
      </c>
      <c r="AH259" s="24">
        <v>-3.6046295142479998</v>
      </c>
      <c r="AI259" s="24">
        <v>-3.5866063666767598</v>
      </c>
      <c r="AJ259" s="24">
        <v>-3.5579135157433459</v>
      </c>
      <c r="AK259" s="24">
        <v>-3.5223343805859124</v>
      </c>
      <c r="AL259" s="24">
        <v>-3.4941557055412251</v>
      </c>
      <c r="AM259" s="24">
        <v>-3.4417433699581066</v>
      </c>
      <c r="AP259" s="1" t="s">
        <v>360</v>
      </c>
      <c r="AQ259" s="1" t="s">
        <v>361</v>
      </c>
      <c r="AR259" s="1" t="s">
        <v>909</v>
      </c>
      <c r="AS259" s="1">
        <v>2</v>
      </c>
      <c r="AT259" s="24">
        <v>11.163607841617306</v>
      </c>
      <c r="AU259" s="24">
        <v>11.163607841617306</v>
      </c>
      <c r="AV259" s="24">
        <v>11.163607841617306</v>
      </c>
      <c r="AW259" s="24">
        <v>11.163607841617306</v>
      </c>
      <c r="AX259" s="24">
        <v>11.163607841617306</v>
      </c>
      <c r="AY259" s="24">
        <v>11.163607841617306</v>
      </c>
      <c r="AZ259" s="24">
        <v>11.163607841617306</v>
      </c>
      <c r="BA259" s="24">
        <v>11.163607841617306</v>
      </c>
      <c r="BT259" s="1" t="s">
        <v>379</v>
      </c>
    </row>
    <row r="260" spans="1:72" x14ac:dyDescent="0.2">
      <c r="A260" s="74" t="s">
        <v>319</v>
      </c>
      <c r="B260" s="76"/>
      <c r="C260" s="73">
        <f t="shared" si="97"/>
        <v>11</v>
      </c>
      <c r="D260" s="73">
        <f t="shared" si="98"/>
        <v>11</v>
      </c>
      <c r="E260" s="73">
        <f t="shared" si="99"/>
        <v>11</v>
      </c>
      <c r="F260" s="73">
        <f t="shared" si="100"/>
        <v>8</v>
      </c>
      <c r="G260" s="73">
        <f t="shared" si="101"/>
        <v>8</v>
      </c>
      <c r="H260" s="73">
        <f t="shared" si="102"/>
        <v>8</v>
      </c>
      <c r="I260" s="73">
        <f t="shared" si="103"/>
        <v>8</v>
      </c>
      <c r="J260" s="73">
        <f t="shared" si="104"/>
        <v>8</v>
      </c>
      <c r="L260" s="58" t="str">
        <f t="shared" si="105"/>
        <v>ok</v>
      </c>
      <c r="M260" s="1"/>
      <c r="N260" s="46" t="s">
        <v>319</v>
      </c>
      <c r="O260" s="12"/>
      <c r="P260" s="11">
        <f t="shared" si="106"/>
        <v>11.133843908758848</v>
      </c>
      <c r="Q260" s="11">
        <f t="shared" si="107"/>
        <v>11.133843908758848</v>
      </c>
      <c r="R260" s="11">
        <f t="shared" si="108"/>
        <v>11.133843908758848</v>
      </c>
      <c r="S260" s="11">
        <f t="shared" si="109"/>
        <v>7.5296097420921821</v>
      </c>
      <c r="T260" s="11">
        <f t="shared" si="110"/>
        <v>7.5296097420921821</v>
      </c>
      <c r="U260" s="11">
        <f t="shared" si="111"/>
        <v>7.5296097420921821</v>
      </c>
      <c r="V260" s="11">
        <f t="shared" si="112"/>
        <v>7.5296097420921821</v>
      </c>
      <c r="W260" s="11">
        <f t="shared" si="113"/>
        <v>7.5296097420921821</v>
      </c>
      <c r="X260" s="11"/>
      <c r="AB260" s="1" t="s">
        <v>606</v>
      </c>
      <c r="AE260" s="1">
        <v>2</v>
      </c>
      <c r="AF260" s="24">
        <v>-3.6372923999999998</v>
      </c>
      <c r="AG260" s="24">
        <v>-3.6227432303999998</v>
      </c>
      <c r="AH260" s="24">
        <v>-3.6046295142479998</v>
      </c>
      <c r="AI260" s="24">
        <v>-3.5866063666767598</v>
      </c>
      <c r="AJ260" s="24">
        <v>-3.5579135157433459</v>
      </c>
      <c r="AK260" s="24">
        <v>-3.5223343805859124</v>
      </c>
      <c r="AL260" s="24">
        <v>-3.4941557055412251</v>
      </c>
      <c r="AM260" s="24">
        <v>-3.4417433699581066</v>
      </c>
      <c r="AP260" s="1" t="s">
        <v>362</v>
      </c>
      <c r="AQ260" s="1" t="s">
        <v>909</v>
      </c>
      <c r="AR260" s="1" t="s">
        <v>909</v>
      </c>
      <c r="AS260" s="1">
        <v>1</v>
      </c>
      <c r="AT260" s="24">
        <v>48.932234708704982</v>
      </c>
      <c r="AU260" s="24">
        <v>48.092640470184953</v>
      </c>
      <c r="AV260" s="24">
        <v>48.092640470184953</v>
      </c>
      <c r="AW260" s="24">
        <v>48.092640470184953</v>
      </c>
      <c r="AX260" s="24">
        <v>48.092640470184953</v>
      </c>
      <c r="AY260" s="24">
        <v>48.092640470184953</v>
      </c>
      <c r="AZ260" s="24">
        <v>48.092640470184953</v>
      </c>
      <c r="BA260" s="24">
        <v>48.092640470184953</v>
      </c>
      <c r="BT260" s="1" t="s">
        <v>926</v>
      </c>
    </row>
    <row r="261" spans="1:72" x14ac:dyDescent="0.2">
      <c r="A261" s="74" t="s">
        <v>320</v>
      </c>
      <c r="B261" s="76"/>
      <c r="C261" s="73">
        <f t="shared" si="97"/>
        <v>11</v>
      </c>
      <c r="D261" s="73">
        <f t="shared" si="98"/>
        <v>11</v>
      </c>
      <c r="E261" s="73">
        <f t="shared" si="99"/>
        <v>11</v>
      </c>
      <c r="F261" s="73">
        <f t="shared" si="100"/>
        <v>8</v>
      </c>
      <c r="G261" s="73">
        <f t="shared" si="101"/>
        <v>8</v>
      </c>
      <c r="H261" s="73">
        <f t="shared" si="102"/>
        <v>8</v>
      </c>
      <c r="I261" s="73">
        <f t="shared" si="103"/>
        <v>8</v>
      </c>
      <c r="J261" s="73">
        <f t="shared" si="104"/>
        <v>8</v>
      </c>
      <c r="L261" s="58" t="str">
        <f t="shared" si="105"/>
        <v>ok</v>
      </c>
      <c r="M261" s="1"/>
      <c r="N261" s="46" t="s">
        <v>320</v>
      </c>
      <c r="O261" s="12"/>
      <c r="P261" s="11">
        <f t="shared" si="106"/>
        <v>11.133843908758848</v>
      </c>
      <c r="Q261" s="11">
        <f t="shared" si="107"/>
        <v>11.133843908758848</v>
      </c>
      <c r="R261" s="11">
        <f t="shared" si="108"/>
        <v>11.133843908758848</v>
      </c>
      <c r="S261" s="11">
        <f t="shared" si="109"/>
        <v>7.5296097420921821</v>
      </c>
      <c r="T261" s="11">
        <f t="shared" si="110"/>
        <v>7.5296097420921821</v>
      </c>
      <c r="U261" s="11">
        <f t="shared" si="111"/>
        <v>7.5296097420921821</v>
      </c>
      <c r="V261" s="11">
        <f t="shared" si="112"/>
        <v>7.5296097420921821</v>
      </c>
      <c r="W261" s="11">
        <f t="shared" si="113"/>
        <v>7.5296097420921821</v>
      </c>
      <c r="X261" s="11"/>
      <c r="AB261" s="1" t="s">
        <v>453</v>
      </c>
      <c r="AE261" s="1">
        <v>2</v>
      </c>
      <c r="AF261" s="24">
        <v>84.631027316060056</v>
      </c>
      <c r="AG261" s="24">
        <v>85.521090490412703</v>
      </c>
      <c r="AH261" s="24">
        <v>86.432601572522316</v>
      </c>
      <c r="AI261" s="24">
        <v>88.01724699038904</v>
      </c>
      <c r="AJ261" s="24">
        <v>89.917211648869269</v>
      </c>
      <c r="AK261" s="24">
        <v>91.406416376973638</v>
      </c>
      <c r="AL261" s="24">
        <v>92.778182561205952</v>
      </c>
      <c r="AM261" s="24">
        <v>94.202143653825843</v>
      </c>
      <c r="AP261" s="1" t="s">
        <v>363</v>
      </c>
      <c r="AQ261" s="1" t="s">
        <v>364</v>
      </c>
      <c r="AR261" s="1" t="s">
        <v>909</v>
      </c>
      <c r="AS261" s="1">
        <v>2</v>
      </c>
      <c r="AT261" s="24">
        <v>34.143977681566028</v>
      </c>
      <c r="AU261" s="24">
        <v>34.143977681566028</v>
      </c>
      <c r="AV261" s="24">
        <v>30.692780623959074</v>
      </c>
      <c r="AW261" s="24">
        <v>30.692780623959074</v>
      </c>
      <c r="AX261" s="24">
        <v>30.692780623959074</v>
      </c>
      <c r="AY261" s="24">
        <v>30.692780623959074</v>
      </c>
      <c r="AZ261" s="24">
        <v>30.692780623959074</v>
      </c>
      <c r="BA261" s="24">
        <v>30.692780623959074</v>
      </c>
      <c r="BT261" s="1" t="s">
        <v>527</v>
      </c>
    </row>
    <row r="262" spans="1:72" x14ac:dyDescent="0.2">
      <c r="A262" s="82" t="s">
        <v>0</v>
      </c>
      <c r="B262" s="76"/>
      <c r="C262" s="73">
        <f t="shared" si="97"/>
        <v>0</v>
      </c>
      <c r="D262" s="73">
        <f t="shared" si="98"/>
        <v>0</v>
      </c>
      <c r="E262" s="73">
        <f t="shared" si="99"/>
        <v>0</v>
      </c>
      <c r="F262" s="73">
        <f t="shared" si="100"/>
        <v>0</v>
      </c>
      <c r="G262" s="73">
        <f t="shared" si="101"/>
        <v>0</v>
      </c>
      <c r="H262" s="73">
        <f t="shared" si="102"/>
        <v>0</v>
      </c>
      <c r="I262" s="73">
        <f t="shared" si="103"/>
        <v>0</v>
      </c>
      <c r="J262" s="73">
        <f t="shared" si="104"/>
        <v>0</v>
      </c>
      <c r="L262" s="58" t="str">
        <f t="shared" si="105"/>
        <v>ok</v>
      </c>
      <c r="M262" s="1"/>
      <c r="N262" s="51" t="s">
        <v>0</v>
      </c>
      <c r="O262" s="12"/>
      <c r="P262" s="11">
        <f t="shared" si="106"/>
        <v>0</v>
      </c>
      <c r="Q262" s="11">
        <f t="shared" si="107"/>
        <v>0</v>
      </c>
      <c r="R262" s="11">
        <f t="shared" si="108"/>
        <v>0</v>
      </c>
      <c r="S262" s="11">
        <f t="shared" si="109"/>
        <v>0</v>
      </c>
      <c r="T262" s="11">
        <f t="shared" si="110"/>
        <v>0</v>
      </c>
      <c r="U262" s="11">
        <f t="shared" si="111"/>
        <v>0</v>
      </c>
      <c r="V262" s="11">
        <f t="shared" si="112"/>
        <v>0</v>
      </c>
      <c r="W262" s="11">
        <f t="shared" si="113"/>
        <v>0</v>
      </c>
      <c r="X262" s="11"/>
      <c r="AB262" s="1" t="s">
        <v>454</v>
      </c>
      <c r="AE262" s="1">
        <v>2</v>
      </c>
      <c r="AF262" s="24">
        <v>84.631027316060056</v>
      </c>
      <c r="AG262" s="24">
        <v>85.521090490412703</v>
      </c>
      <c r="AH262" s="24">
        <v>86.432601572522316</v>
      </c>
      <c r="AI262" s="24">
        <v>88.01724699038904</v>
      </c>
      <c r="AJ262" s="24">
        <v>89.917211648869269</v>
      </c>
      <c r="AK262" s="24">
        <v>91.406416376973638</v>
      </c>
      <c r="AL262" s="24">
        <v>92.778182561205952</v>
      </c>
      <c r="AM262" s="24">
        <v>94.202143653825843</v>
      </c>
      <c r="AP262" s="1" t="s">
        <v>365</v>
      </c>
      <c r="AQ262" s="1" t="s">
        <v>909</v>
      </c>
      <c r="AR262" s="1" t="s">
        <v>909</v>
      </c>
      <c r="AS262" s="1">
        <v>1</v>
      </c>
      <c r="AT262" s="24">
        <v>26.776185712142567</v>
      </c>
      <c r="AU262" s="24">
        <v>26.776185712142567</v>
      </c>
      <c r="AV262" s="24">
        <v>26.776185712142567</v>
      </c>
      <c r="AW262" s="24">
        <v>26.776185712142567</v>
      </c>
      <c r="AX262" s="24">
        <v>26.776185712142567</v>
      </c>
      <c r="AY262" s="24">
        <v>26.776185712142567</v>
      </c>
      <c r="AZ262" s="24">
        <v>26.776185712142567</v>
      </c>
      <c r="BA262" s="24">
        <v>26.776185712142567</v>
      </c>
      <c r="BT262" s="1" t="s">
        <v>627</v>
      </c>
    </row>
    <row r="263" spans="1:72" x14ac:dyDescent="0.2">
      <c r="A263" s="82" t="s">
        <v>321</v>
      </c>
      <c r="B263" s="76"/>
      <c r="C263" s="73">
        <f t="shared" si="97"/>
        <v>23</v>
      </c>
      <c r="D263" s="73">
        <f t="shared" si="98"/>
        <v>23</v>
      </c>
      <c r="E263" s="73">
        <f t="shared" si="99"/>
        <v>20</v>
      </c>
      <c r="F263" s="73">
        <f t="shared" si="100"/>
        <v>20</v>
      </c>
      <c r="G263" s="73">
        <f t="shared" si="101"/>
        <v>20</v>
      </c>
      <c r="H263" s="73">
        <f t="shared" si="102"/>
        <v>20</v>
      </c>
      <c r="I263" s="73">
        <f t="shared" si="103"/>
        <v>20</v>
      </c>
      <c r="J263" s="73">
        <f t="shared" si="104"/>
        <v>20</v>
      </c>
      <c r="L263" s="58" t="str">
        <f t="shared" si="105"/>
        <v>ok</v>
      </c>
      <c r="M263" s="1"/>
      <c r="N263" s="51" t="s">
        <v>321</v>
      </c>
      <c r="O263" s="12"/>
      <c r="P263" s="11">
        <f t="shared" si="106"/>
        <v>23.012169809510002</v>
      </c>
      <c r="Q263" s="11">
        <f t="shared" si="107"/>
        <v>23.012169809510002</v>
      </c>
      <c r="R263" s="11">
        <f t="shared" si="108"/>
        <v>19.998596091561286</v>
      </c>
      <c r="S263" s="11">
        <f t="shared" si="109"/>
        <v>19.998596091561286</v>
      </c>
      <c r="T263" s="11">
        <f t="shared" si="110"/>
        <v>19.998596091561286</v>
      </c>
      <c r="U263" s="11">
        <f t="shared" si="111"/>
        <v>19.998596091561286</v>
      </c>
      <c r="V263" s="11">
        <f t="shared" si="112"/>
        <v>19.998596091561286</v>
      </c>
      <c r="W263" s="11">
        <f t="shared" si="113"/>
        <v>19.998596091561286</v>
      </c>
      <c r="X263" s="11"/>
      <c r="AB263" s="1" t="s">
        <v>452</v>
      </c>
      <c r="AE263" s="1">
        <v>1</v>
      </c>
      <c r="AF263" s="24">
        <v>155.88082015363176</v>
      </c>
      <c r="AG263" s="24">
        <v>157.7849052977154</v>
      </c>
      <c r="AH263" s="24">
        <v>159.74062275965608</v>
      </c>
      <c r="AI263" s="24">
        <v>162.17201319436228</v>
      </c>
      <c r="AJ263" s="24">
        <v>164.65142988028154</v>
      </c>
      <c r="AK263" s="24">
        <v>167.20993416418816</v>
      </c>
      <c r="AL263" s="24">
        <v>169.85752468541321</v>
      </c>
      <c r="AM263" s="24">
        <v>172.74945570789041</v>
      </c>
      <c r="AP263" s="1" t="s">
        <v>366</v>
      </c>
      <c r="AQ263" s="1" t="s">
        <v>367</v>
      </c>
      <c r="AR263" s="1" t="s">
        <v>909</v>
      </c>
      <c r="AS263" s="1">
        <v>2</v>
      </c>
      <c r="AT263" s="24">
        <v>17.273925143265362</v>
      </c>
      <c r="AU263" s="24">
        <v>10.528803897944037</v>
      </c>
      <c r="AV263" s="24">
        <v>10.528803897944037</v>
      </c>
      <c r="AW263" s="24">
        <v>10.528803897944037</v>
      </c>
      <c r="AX263" s="24">
        <v>10.528803897944037</v>
      </c>
      <c r="AY263" s="24">
        <v>10.528803897944037</v>
      </c>
      <c r="AZ263" s="24">
        <v>10.528803897944037</v>
      </c>
      <c r="BA263" s="24">
        <v>10.528803897944037</v>
      </c>
      <c r="BT263" s="1" t="s">
        <v>417</v>
      </c>
    </row>
    <row r="264" spans="1:72" x14ac:dyDescent="0.2">
      <c r="A264" s="83" t="s">
        <v>322</v>
      </c>
      <c r="B264" s="76"/>
      <c r="C264" s="73">
        <f t="shared" si="97"/>
        <v>23</v>
      </c>
      <c r="D264" s="73">
        <f t="shared" si="98"/>
        <v>23</v>
      </c>
      <c r="E264" s="73">
        <f t="shared" si="99"/>
        <v>20</v>
      </c>
      <c r="F264" s="73">
        <f t="shared" si="100"/>
        <v>20</v>
      </c>
      <c r="G264" s="73">
        <f t="shared" si="101"/>
        <v>20</v>
      </c>
      <c r="H264" s="73">
        <f t="shared" si="102"/>
        <v>20</v>
      </c>
      <c r="I264" s="73">
        <f t="shared" si="103"/>
        <v>20</v>
      </c>
      <c r="J264" s="73">
        <f t="shared" si="104"/>
        <v>20</v>
      </c>
      <c r="L264" s="58" t="str">
        <f t="shared" si="105"/>
        <v>ok</v>
      </c>
      <c r="M264" s="1"/>
      <c r="N264" s="52" t="s">
        <v>322</v>
      </c>
      <c r="O264" s="12"/>
      <c r="P264" s="11">
        <f t="shared" si="106"/>
        <v>23.012169809510002</v>
      </c>
      <c r="Q264" s="11">
        <f t="shared" si="107"/>
        <v>23.012169809510002</v>
      </c>
      <c r="R264" s="11">
        <f t="shared" si="108"/>
        <v>19.998596091561286</v>
      </c>
      <c r="S264" s="11">
        <f t="shared" si="109"/>
        <v>19.998596091561286</v>
      </c>
      <c r="T264" s="11">
        <f t="shared" si="110"/>
        <v>19.998596091561286</v>
      </c>
      <c r="U264" s="11">
        <f t="shared" si="111"/>
        <v>19.998596091561286</v>
      </c>
      <c r="V264" s="11">
        <f t="shared" si="112"/>
        <v>19.998596091561286</v>
      </c>
      <c r="W264" s="11">
        <f t="shared" si="113"/>
        <v>19.998596091561286</v>
      </c>
      <c r="X264" s="11"/>
      <c r="AB264" s="2" t="s">
        <v>346</v>
      </c>
      <c r="AC264" s="25"/>
      <c r="AE264" s="1">
        <v>2</v>
      </c>
      <c r="AF264" s="24">
        <v>21.01690232470024</v>
      </c>
      <c r="AG264" s="24">
        <v>21.01690232470024</v>
      </c>
      <c r="AH264" s="24">
        <v>21.01690232470024</v>
      </c>
      <c r="AI264" s="24">
        <v>21.01690232470024</v>
      </c>
      <c r="AJ264" s="24">
        <v>21.01690232470024</v>
      </c>
      <c r="AK264" s="24">
        <v>21.01690232470024</v>
      </c>
      <c r="AL264" s="24">
        <v>21.01690232470024</v>
      </c>
      <c r="AM264" s="24">
        <v>21.01690232470024</v>
      </c>
      <c r="AP264" s="1" t="s">
        <v>368</v>
      </c>
      <c r="AQ264" s="1" t="s">
        <v>369</v>
      </c>
      <c r="AR264" s="1" t="s">
        <v>909</v>
      </c>
      <c r="AS264" s="1">
        <v>2</v>
      </c>
      <c r="AT264" s="24">
        <v>24.525764394482497</v>
      </c>
      <c r="AU264" s="24">
        <v>24.525764394482497</v>
      </c>
      <c r="AV264" s="24">
        <v>24.525764394482497</v>
      </c>
      <c r="AW264" s="24">
        <v>24.525764394482497</v>
      </c>
      <c r="AX264" s="24">
        <v>24.525764394482497</v>
      </c>
      <c r="AY264" s="24">
        <v>24.525764394482497</v>
      </c>
      <c r="AZ264" s="24">
        <v>24.525764394482497</v>
      </c>
      <c r="BA264" s="24">
        <v>24.525764394482497</v>
      </c>
      <c r="BT264" s="1" t="s">
        <v>628</v>
      </c>
    </row>
    <row r="265" spans="1:72" x14ac:dyDescent="0.2">
      <c r="A265" s="74" t="s">
        <v>107</v>
      </c>
      <c r="B265" s="76"/>
      <c r="C265" s="73">
        <f t="shared" si="97"/>
        <v>0</v>
      </c>
      <c r="D265" s="73">
        <f t="shared" si="98"/>
        <v>0</v>
      </c>
      <c r="E265" s="73">
        <f t="shared" si="99"/>
        <v>0</v>
      </c>
      <c r="F265" s="73">
        <f t="shared" si="100"/>
        <v>0</v>
      </c>
      <c r="G265" s="73">
        <f t="shared" si="101"/>
        <v>0</v>
      </c>
      <c r="H265" s="73">
        <f t="shared" si="102"/>
        <v>0</v>
      </c>
      <c r="I265" s="73">
        <f t="shared" si="103"/>
        <v>0</v>
      </c>
      <c r="J265" s="73">
        <f t="shared" si="104"/>
        <v>0</v>
      </c>
      <c r="L265" s="58" t="str">
        <f t="shared" si="105"/>
        <v>ok</v>
      </c>
      <c r="M265" s="1"/>
      <c r="N265" s="46" t="s">
        <v>107</v>
      </c>
      <c r="O265" s="12"/>
      <c r="P265" s="11">
        <f t="shared" si="106"/>
        <v>0</v>
      </c>
      <c r="Q265" s="11">
        <f t="shared" si="107"/>
        <v>0</v>
      </c>
      <c r="R265" s="11">
        <f t="shared" si="108"/>
        <v>0</v>
      </c>
      <c r="S265" s="11">
        <f t="shared" si="109"/>
        <v>0</v>
      </c>
      <c r="T265" s="11">
        <f t="shared" si="110"/>
        <v>0</v>
      </c>
      <c r="U265" s="11">
        <f t="shared" si="111"/>
        <v>0</v>
      </c>
      <c r="V265" s="11">
        <f t="shared" si="112"/>
        <v>0</v>
      </c>
      <c r="W265" s="11">
        <f t="shared" si="113"/>
        <v>0</v>
      </c>
      <c r="X265" s="11"/>
      <c r="AB265" s="25" t="s">
        <v>347</v>
      </c>
      <c r="AC265" s="25"/>
      <c r="AE265" s="1">
        <v>2</v>
      </c>
      <c r="AF265" s="24">
        <v>21.01690232470024</v>
      </c>
      <c r="AG265" s="24">
        <v>21.01690232470024</v>
      </c>
      <c r="AH265" s="24">
        <v>21.01690232470024</v>
      </c>
      <c r="AI265" s="24">
        <v>21.01690232470024</v>
      </c>
      <c r="AJ265" s="24">
        <v>21.01690232470024</v>
      </c>
      <c r="AK265" s="24">
        <v>21.01690232470024</v>
      </c>
      <c r="AL265" s="24">
        <v>21.01690232470024</v>
      </c>
      <c r="AM265" s="24">
        <v>21.01690232470024</v>
      </c>
      <c r="AP265" s="1" t="s">
        <v>370</v>
      </c>
      <c r="AQ265" s="1" t="s">
        <v>371</v>
      </c>
      <c r="AR265" s="1" t="s">
        <v>909</v>
      </c>
      <c r="AS265" s="1">
        <v>2</v>
      </c>
      <c r="AT265" s="24">
        <v>11.114589613387363</v>
      </c>
      <c r="AU265" s="24">
        <v>11.114589613387363</v>
      </c>
      <c r="AV265" s="24">
        <v>11.114589613387363</v>
      </c>
      <c r="AW265" s="24">
        <v>11.114589613387363</v>
      </c>
      <c r="AX265" s="24">
        <v>11.114589613387363</v>
      </c>
      <c r="AY265" s="24">
        <v>11.114589613387363</v>
      </c>
      <c r="AZ265" s="24">
        <v>11.114589613387363</v>
      </c>
      <c r="BA265" s="24">
        <v>11.114589613387363</v>
      </c>
      <c r="BT265" s="1" t="s">
        <v>528</v>
      </c>
    </row>
    <row r="266" spans="1:72" x14ac:dyDescent="0.2">
      <c r="A266" s="74" t="s">
        <v>732</v>
      </c>
      <c r="B266" s="76"/>
      <c r="C266" s="73">
        <f t="shared" si="97"/>
        <v>0</v>
      </c>
      <c r="D266" s="73">
        <f t="shared" si="98"/>
        <v>0</v>
      </c>
      <c r="E266" s="73">
        <f t="shared" si="99"/>
        <v>0</v>
      </c>
      <c r="F266" s="73">
        <f t="shared" si="100"/>
        <v>0</v>
      </c>
      <c r="G266" s="73">
        <f t="shared" si="101"/>
        <v>0</v>
      </c>
      <c r="H266" s="73">
        <f t="shared" si="102"/>
        <v>0</v>
      </c>
      <c r="I266" s="73">
        <f t="shared" si="103"/>
        <v>0</v>
      </c>
      <c r="J266" s="73">
        <f t="shared" si="104"/>
        <v>0</v>
      </c>
      <c r="L266" s="58" t="str">
        <f t="shared" si="105"/>
        <v>ok</v>
      </c>
      <c r="M266" s="1"/>
      <c r="N266" s="46" t="s">
        <v>732</v>
      </c>
      <c r="O266" s="12"/>
      <c r="P266" s="11">
        <f t="shared" si="106"/>
        <v>0</v>
      </c>
      <c r="Q266" s="11">
        <f t="shared" si="107"/>
        <v>0</v>
      </c>
      <c r="R266" s="11">
        <f t="shared" si="108"/>
        <v>0</v>
      </c>
      <c r="S266" s="11">
        <f t="shared" si="109"/>
        <v>0</v>
      </c>
      <c r="T266" s="11">
        <f t="shared" si="110"/>
        <v>0</v>
      </c>
      <c r="U266" s="11">
        <f t="shared" si="111"/>
        <v>0</v>
      </c>
      <c r="V266" s="11">
        <f t="shared" si="112"/>
        <v>0</v>
      </c>
      <c r="W266" s="11">
        <f t="shared" si="113"/>
        <v>0</v>
      </c>
      <c r="X266" s="11"/>
      <c r="AB266" s="1" t="s">
        <v>248</v>
      </c>
      <c r="AE266" s="1">
        <v>1</v>
      </c>
      <c r="AF266" s="24">
        <v>115.9</v>
      </c>
      <c r="AG266" s="24">
        <v>117.7</v>
      </c>
      <c r="AH266" s="24">
        <v>119.9</v>
      </c>
      <c r="AI266" s="24">
        <v>122.7</v>
      </c>
      <c r="AJ266" s="24">
        <v>125.4</v>
      </c>
      <c r="AK266" s="24">
        <v>129</v>
      </c>
      <c r="AL266" s="24">
        <v>132.30000000000001</v>
      </c>
      <c r="AM266" s="24">
        <v>135.6</v>
      </c>
      <c r="AP266" s="1" t="s">
        <v>372</v>
      </c>
      <c r="AQ266" s="1" t="s">
        <v>909</v>
      </c>
      <c r="AR266" s="1" t="s">
        <v>909</v>
      </c>
      <c r="AS266" s="1">
        <v>1</v>
      </c>
      <c r="AT266" s="24">
        <v>7.5760068722410221</v>
      </c>
      <c r="AU266" s="24">
        <v>7.5760068722410221</v>
      </c>
      <c r="AV266" s="24">
        <v>7.5760068722410221</v>
      </c>
      <c r="AW266" s="24">
        <v>7.5760068722410221</v>
      </c>
      <c r="AX266" s="24">
        <v>7.5760068722410221</v>
      </c>
      <c r="AY266" s="24">
        <v>7.5760068722410221</v>
      </c>
      <c r="AZ266" s="24">
        <v>7.5760068722410221</v>
      </c>
      <c r="BA266" s="24">
        <v>7.5760068722410221</v>
      </c>
      <c r="BT266" s="1" t="s">
        <v>244</v>
      </c>
    </row>
    <row r="267" spans="1:72" x14ac:dyDescent="0.2">
      <c r="A267" s="72" t="s">
        <v>1063</v>
      </c>
      <c r="B267" s="72"/>
      <c r="C267" s="73">
        <f t="shared" si="97"/>
        <v>0</v>
      </c>
      <c r="D267" s="73">
        <f t="shared" si="98"/>
        <v>0</v>
      </c>
      <c r="E267" s="73">
        <f t="shared" si="99"/>
        <v>0</v>
      </c>
      <c r="F267" s="73">
        <f t="shared" si="100"/>
        <v>0</v>
      </c>
      <c r="G267" s="73">
        <f t="shared" si="101"/>
        <v>0</v>
      </c>
      <c r="H267" s="73">
        <f t="shared" si="102"/>
        <v>0</v>
      </c>
      <c r="I267" s="73">
        <f t="shared" si="103"/>
        <v>0</v>
      </c>
      <c r="J267" s="73">
        <f t="shared" si="104"/>
        <v>0</v>
      </c>
      <c r="L267" s="58" t="str">
        <f t="shared" si="105"/>
        <v>ok</v>
      </c>
      <c r="M267" s="1"/>
      <c r="N267" s="64" t="s">
        <v>1063</v>
      </c>
      <c r="P267" s="11">
        <f t="shared" si="106"/>
        <v>0</v>
      </c>
      <c r="Q267" s="11">
        <f t="shared" si="107"/>
        <v>0</v>
      </c>
      <c r="R267" s="11">
        <f t="shared" si="108"/>
        <v>0</v>
      </c>
      <c r="S267" s="11">
        <f t="shared" si="109"/>
        <v>0</v>
      </c>
      <c r="T267" s="11">
        <f t="shared" si="110"/>
        <v>0</v>
      </c>
      <c r="U267" s="11">
        <f t="shared" si="111"/>
        <v>0</v>
      </c>
      <c r="V267" s="11">
        <f t="shared" si="112"/>
        <v>0</v>
      </c>
      <c r="W267" s="11">
        <f t="shared" si="113"/>
        <v>0</v>
      </c>
      <c r="X267" s="11"/>
      <c r="AB267" s="1" t="s">
        <v>228</v>
      </c>
      <c r="AE267" s="1">
        <v>1</v>
      </c>
      <c r="AF267" s="24">
        <v>321.60000000000002</v>
      </c>
      <c r="AG267" s="24">
        <v>327.39999999999998</v>
      </c>
      <c r="AH267" s="24">
        <v>333</v>
      </c>
      <c r="AI267" s="24">
        <v>338.7</v>
      </c>
      <c r="AJ267" s="24">
        <v>345.9</v>
      </c>
      <c r="AK267" s="24">
        <v>353.8</v>
      </c>
      <c r="AL267" s="24">
        <v>362.2</v>
      </c>
      <c r="AM267" s="24">
        <v>371.5</v>
      </c>
      <c r="AP267" s="1" t="s">
        <v>373</v>
      </c>
      <c r="AQ267" s="1" t="s">
        <v>909</v>
      </c>
      <c r="AR267" s="1" t="s">
        <v>909</v>
      </c>
      <c r="AS267" s="1">
        <v>1</v>
      </c>
      <c r="AT267" s="24">
        <v>75.233609216202623</v>
      </c>
      <c r="AU267" s="24">
        <v>75.233609216202623</v>
      </c>
      <c r="AV267" s="24">
        <v>71.619703580833786</v>
      </c>
      <c r="AW267" s="24">
        <v>71.619703580833786</v>
      </c>
      <c r="AX267" s="24">
        <v>71.619703580833786</v>
      </c>
      <c r="AY267" s="24">
        <v>71.619703580833786</v>
      </c>
      <c r="AZ267" s="24">
        <v>71.619703580833786</v>
      </c>
      <c r="BA267" s="24">
        <v>71.619703580833786</v>
      </c>
      <c r="BT267" s="1" t="s">
        <v>462</v>
      </c>
    </row>
    <row r="268" spans="1:72" x14ac:dyDescent="0.2">
      <c r="A268" s="74" t="s">
        <v>204</v>
      </c>
      <c r="B268" s="76"/>
      <c r="C268" s="73">
        <f t="shared" ref="C268:C331" si="114">ROUND(P268,0)</f>
        <v>0</v>
      </c>
      <c r="D268" s="73">
        <f t="shared" ref="D268:D331" si="115">ROUND(Q268,0)</f>
        <v>0</v>
      </c>
      <c r="E268" s="73">
        <f t="shared" ref="E268:E331" si="116">ROUND(R268,0)</f>
        <v>0</v>
      </c>
      <c r="F268" s="73">
        <f t="shared" ref="F268:F331" si="117">ROUND(S268,0)</f>
        <v>0</v>
      </c>
      <c r="G268" s="73">
        <f t="shared" ref="G268:G331" si="118">ROUND(T268,0)</f>
        <v>0</v>
      </c>
      <c r="H268" s="73">
        <f t="shared" ref="H268:H331" si="119">ROUND(U268,0)</f>
        <v>0</v>
      </c>
      <c r="I268" s="73">
        <f t="shared" ref="I268:I331" si="120">ROUND(V268,0)</f>
        <v>0</v>
      </c>
      <c r="J268" s="73">
        <f t="shared" ref="J268:J331" si="121">ROUND(W268,0)</f>
        <v>0</v>
      </c>
      <c r="L268" s="58" t="str">
        <f t="shared" si="105"/>
        <v>ok</v>
      </c>
      <c r="M268" s="1"/>
      <c r="N268" s="46" t="s">
        <v>204</v>
      </c>
      <c r="O268" s="12"/>
      <c r="P268" s="11">
        <f t="shared" si="106"/>
        <v>0</v>
      </c>
      <c r="Q268" s="11">
        <f t="shared" si="107"/>
        <v>0</v>
      </c>
      <c r="R268" s="11">
        <f t="shared" si="108"/>
        <v>0</v>
      </c>
      <c r="S268" s="11">
        <f t="shared" si="109"/>
        <v>0</v>
      </c>
      <c r="T268" s="11">
        <f t="shared" si="110"/>
        <v>0</v>
      </c>
      <c r="U268" s="11">
        <f t="shared" si="111"/>
        <v>0</v>
      </c>
      <c r="V268" s="11">
        <f t="shared" si="112"/>
        <v>0</v>
      </c>
      <c r="W268" s="11">
        <f t="shared" si="113"/>
        <v>0</v>
      </c>
      <c r="X268" s="11"/>
      <c r="AB268" s="1" t="s">
        <v>505</v>
      </c>
      <c r="AE268" s="1">
        <v>2</v>
      </c>
      <c r="AF268" s="24">
        <v>188.74771615508473</v>
      </c>
      <c r="AG268" s="24">
        <v>186.64528408076063</v>
      </c>
      <c r="AH268" s="24">
        <v>182.0933224627606</v>
      </c>
      <c r="AI268" s="24">
        <v>182.55269428468628</v>
      </c>
      <c r="AJ268" s="24">
        <v>183.2655917416119</v>
      </c>
      <c r="AK268" s="24">
        <v>183.12291676789567</v>
      </c>
      <c r="AL268" s="24">
        <v>181.7187157978957</v>
      </c>
      <c r="AM268" s="24">
        <v>180.18683728789568</v>
      </c>
      <c r="AP268" s="1" t="s">
        <v>374</v>
      </c>
      <c r="AQ268" s="1" t="s">
        <v>909</v>
      </c>
      <c r="AR268" s="1" t="s">
        <v>909</v>
      </c>
      <c r="AS268" s="1">
        <v>1</v>
      </c>
      <c r="AT268" s="24">
        <v>11.554107056021687</v>
      </c>
      <c r="AU268" s="24">
        <v>11.554107056021687</v>
      </c>
      <c r="AV268" s="24">
        <v>11.554107056021687</v>
      </c>
      <c r="AW268" s="24">
        <v>11.554107056021687</v>
      </c>
      <c r="AX268" s="24">
        <v>11.554107056021687</v>
      </c>
      <c r="AY268" s="24">
        <v>11.554107056021687</v>
      </c>
      <c r="AZ268" s="24">
        <v>11.554107056021687</v>
      </c>
      <c r="BA268" s="24">
        <v>11.554107056021687</v>
      </c>
      <c r="BT268" s="1" t="s">
        <v>381</v>
      </c>
    </row>
    <row r="269" spans="1:72" x14ac:dyDescent="0.2">
      <c r="A269" s="74" t="s">
        <v>205</v>
      </c>
      <c r="B269" s="76"/>
      <c r="C269" s="73">
        <f t="shared" si="114"/>
        <v>0</v>
      </c>
      <c r="D269" s="73">
        <f t="shared" si="115"/>
        <v>0</v>
      </c>
      <c r="E269" s="73">
        <f t="shared" si="116"/>
        <v>0</v>
      </c>
      <c r="F269" s="73">
        <f t="shared" si="117"/>
        <v>0</v>
      </c>
      <c r="G269" s="73">
        <f t="shared" si="118"/>
        <v>0</v>
      </c>
      <c r="H269" s="73">
        <f t="shared" si="119"/>
        <v>0</v>
      </c>
      <c r="I269" s="73">
        <f t="shared" si="120"/>
        <v>0</v>
      </c>
      <c r="J269" s="73">
        <f t="shared" si="121"/>
        <v>0</v>
      </c>
      <c r="L269" s="58" t="str">
        <f t="shared" si="105"/>
        <v>ok</v>
      </c>
      <c r="M269" s="1"/>
      <c r="N269" s="46" t="s">
        <v>205</v>
      </c>
      <c r="O269" s="12"/>
      <c r="P269" s="11">
        <f t="shared" si="106"/>
        <v>0</v>
      </c>
      <c r="Q269" s="11">
        <f t="shared" si="107"/>
        <v>0</v>
      </c>
      <c r="R269" s="11">
        <f t="shared" si="108"/>
        <v>0</v>
      </c>
      <c r="S269" s="11">
        <f t="shared" si="109"/>
        <v>0</v>
      </c>
      <c r="T269" s="11">
        <f t="shared" si="110"/>
        <v>0</v>
      </c>
      <c r="U269" s="11">
        <f t="shared" si="111"/>
        <v>0</v>
      </c>
      <c r="V269" s="11">
        <f t="shared" si="112"/>
        <v>0</v>
      </c>
      <c r="W269" s="11">
        <f t="shared" si="113"/>
        <v>0</v>
      </c>
      <c r="X269" s="11"/>
      <c r="AB269" s="1" t="s">
        <v>660</v>
      </c>
      <c r="AE269" s="1">
        <v>1</v>
      </c>
      <c r="AF269" s="24">
        <v>5.7</v>
      </c>
      <c r="AG269" s="24">
        <v>6</v>
      </c>
      <c r="AH269" s="24">
        <v>6.3</v>
      </c>
      <c r="AI269" s="24">
        <v>6.3</v>
      </c>
      <c r="AJ269" s="24">
        <v>6.3</v>
      </c>
      <c r="AK269" s="24">
        <v>6.3</v>
      </c>
      <c r="AL269" s="24">
        <v>6.3</v>
      </c>
      <c r="AM269" s="24">
        <v>6.3</v>
      </c>
      <c r="AP269" s="1" t="s">
        <v>690</v>
      </c>
      <c r="AQ269" s="1" t="s">
        <v>691</v>
      </c>
      <c r="AR269" s="1" t="s">
        <v>909</v>
      </c>
      <c r="AS269" s="1">
        <v>2</v>
      </c>
      <c r="AT269" s="24">
        <v>19.945300102931778</v>
      </c>
      <c r="AU269" s="24">
        <v>19.945300102931778</v>
      </c>
      <c r="AV269" s="24">
        <v>19.945300102931778</v>
      </c>
      <c r="AW269" s="24">
        <v>19.945300102931778</v>
      </c>
      <c r="AX269" s="24">
        <v>19.945300102931778</v>
      </c>
      <c r="AY269" s="24">
        <v>19.945300102931778</v>
      </c>
      <c r="AZ269" s="24">
        <v>19.945300102931778</v>
      </c>
      <c r="BA269" s="24">
        <v>19.945300102931778</v>
      </c>
      <c r="BT269" s="1" t="s">
        <v>630</v>
      </c>
    </row>
    <row r="270" spans="1:72" x14ac:dyDescent="0.2">
      <c r="A270" s="74" t="s">
        <v>877</v>
      </c>
      <c r="B270" s="76"/>
      <c r="C270" s="73">
        <f t="shared" si="114"/>
        <v>0</v>
      </c>
      <c r="D270" s="73">
        <f t="shared" si="115"/>
        <v>0</v>
      </c>
      <c r="E270" s="73">
        <f t="shared" si="116"/>
        <v>0</v>
      </c>
      <c r="F270" s="73">
        <f t="shared" si="117"/>
        <v>0</v>
      </c>
      <c r="G270" s="73">
        <f t="shared" si="118"/>
        <v>0</v>
      </c>
      <c r="H270" s="73">
        <f t="shared" si="119"/>
        <v>0</v>
      </c>
      <c r="I270" s="73">
        <f t="shared" si="120"/>
        <v>0</v>
      </c>
      <c r="J270" s="73">
        <f t="shared" si="121"/>
        <v>0</v>
      </c>
      <c r="L270" s="58" t="str">
        <f t="shared" si="105"/>
        <v>ok</v>
      </c>
      <c r="M270" s="1"/>
      <c r="N270" s="46" t="s">
        <v>877</v>
      </c>
      <c r="O270" s="12"/>
      <c r="P270" s="11">
        <f t="shared" si="106"/>
        <v>0</v>
      </c>
      <c r="Q270" s="11">
        <f t="shared" si="107"/>
        <v>0</v>
      </c>
      <c r="R270" s="11">
        <f t="shared" si="108"/>
        <v>0</v>
      </c>
      <c r="S270" s="11">
        <f t="shared" si="109"/>
        <v>0</v>
      </c>
      <c r="T270" s="11">
        <f t="shared" si="110"/>
        <v>0</v>
      </c>
      <c r="U270" s="11">
        <f t="shared" si="111"/>
        <v>0</v>
      </c>
      <c r="V270" s="11">
        <f t="shared" si="112"/>
        <v>0</v>
      </c>
      <c r="W270" s="11">
        <f t="shared" si="113"/>
        <v>0</v>
      </c>
      <c r="X270" s="11"/>
      <c r="AB270" s="1" t="s">
        <v>267</v>
      </c>
      <c r="AC270" s="25"/>
      <c r="AD270" s="25"/>
      <c r="AE270" s="1">
        <v>1</v>
      </c>
      <c r="AF270" s="24">
        <v>57.960855739493809</v>
      </c>
      <c r="AG270" s="24">
        <v>58.188013559151237</v>
      </c>
      <c r="AH270" s="24">
        <v>58.416307167906957</v>
      </c>
      <c r="AI270" s="24">
        <v>58.64574224470644</v>
      </c>
      <c r="AJ270" s="24">
        <v>58.87632449688995</v>
      </c>
      <c r="AK270" s="24">
        <v>59.108059660334348</v>
      </c>
      <c r="AL270" s="24">
        <v>59.34095349959599</v>
      </c>
      <c r="AM270" s="24">
        <v>59.575011808053922</v>
      </c>
      <c r="AP270" s="1" t="s">
        <v>375</v>
      </c>
      <c r="AQ270" s="1" t="s">
        <v>376</v>
      </c>
      <c r="AR270" s="1" t="s">
        <v>909</v>
      </c>
      <c r="AS270" s="1">
        <v>2</v>
      </c>
      <c r="AT270" s="24">
        <v>27.420570742616114</v>
      </c>
      <c r="AU270" s="24">
        <v>27.420570742616114</v>
      </c>
      <c r="AV270" s="24">
        <v>27.420570742616114</v>
      </c>
      <c r="AW270" s="24">
        <v>27.420570742616114</v>
      </c>
      <c r="AX270" s="24">
        <v>27.420570742616114</v>
      </c>
      <c r="AY270" s="24">
        <v>27.420570742616114</v>
      </c>
      <c r="AZ270" s="24">
        <v>27.420570742616114</v>
      </c>
      <c r="BA270" s="24">
        <v>27.420570742616114</v>
      </c>
      <c r="BT270" s="1" t="s">
        <v>513</v>
      </c>
    </row>
    <row r="271" spans="1:72" x14ac:dyDescent="0.2">
      <c r="A271" s="74" t="s">
        <v>1003</v>
      </c>
      <c r="B271" s="76"/>
      <c r="C271" s="73">
        <f t="shared" si="114"/>
        <v>0</v>
      </c>
      <c r="D271" s="73">
        <f t="shared" si="115"/>
        <v>0</v>
      </c>
      <c r="E271" s="73">
        <f t="shared" si="116"/>
        <v>0</v>
      </c>
      <c r="F271" s="73">
        <f t="shared" si="117"/>
        <v>0</v>
      </c>
      <c r="G271" s="73">
        <f t="shared" si="118"/>
        <v>0</v>
      </c>
      <c r="H271" s="73">
        <f t="shared" si="119"/>
        <v>0</v>
      </c>
      <c r="I271" s="73">
        <f t="shared" si="120"/>
        <v>0</v>
      </c>
      <c r="J271" s="73">
        <f t="shared" si="121"/>
        <v>0</v>
      </c>
      <c r="L271" s="58" t="str">
        <f t="shared" si="105"/>
        <v>ok</v>
      </c>
      <c r="M271" s="1"/>
      <c r="N271" s="46" t="s">
        <v>1003</v>
      </c>
      <c r="O271" s="12"/>
      <c r="P271" s="11">
        <f t="shared" si="106"/>
        <v>0</v>
      </c>
      <c r="Q271" s="11">
        <f t="shared" si="107"/>
        <v>0</v>
      </c>
      <c r="R271" s="11">
        <f t="shared" si="108"/>
        <v>0</v>
      </c>
      <c r="S271" s="11">
        <f t="shared" si="109"/>
        <v>0</v>
      </c>
      <c r="T271" s="11">
        <f t="shared" si="110"/>
        <v>0</v>
      </c>
      <c r="U271" s="11">
        <f t="shared" si="111"/>
        <v>0</v>
      </c>
      <c r="V271" s="11">
        <f t="shared" si="112"/>
        <v>0</v>
      </c>
      <c r="W271" s="11">
        <f t="shared" si="113"/>
        <v>0</v>
      </c>
      <c r="X271" s="11"/>
      <c r="AB271" s="1" t="s">
        <v>348</v>
      </c>
      <c r="AE271" s="1">
        <v>1</v>
      </c>
      <c r="AF271" s="24">
        <v>13.494576750368296</v>
      </c>
      <c r="AG271" s="24">
        <v>13.494576750368296</v>
      </c>
      <c r="AH271" s="24">
        <v>3.4945767503682958</v>
      </c>
      <c r="AI271" s="24">
        <v>3.4945767503682958</v>
      </c>
      <c r="AJ271" s="24">
        <v>3.4945767503682958</v>
      </c>
      <c r="AK271" s="24">
        <v>3.4945767503682958</v>
      </c>
      <c r="AL271" s="24">
        <v>3.4945767503682958</v>
      </c>
      <c r="AM271" s="24">
        <v>3.4945767503682958</v>
      </c>
      <c r="AP271" s="1" t="s">
        <v>377</v>
      </c>
      <c r="AQ271" s="1" t="s">
        <v>378</v>
      </c>
      <c r="AR271" s="1" t="s">
        <v>909</v>
      </c>
      <c r="AS271" s="1">
        <v>2</v>
      </c>
      <c r="AT271" s="24">
        <v>45.426527548538388</v>
      </c>
      <c r="AU271" s="24">
        <v>45.426527548538388</v>
      </c>
      <c r="AV271" s="24">
        <v>45.426527548538388</v>
      </c>
      <c r="AW271" s="24">
        <v>45.426527548538388</v>
      </c>
      <c r="AX271" s="24">
        <v>45.426527548538388</v>
      </c>
      <c r="AY271" s="24">
        <v>45.426527548538388</v>
      </c>
      <c r="AZ271" s="24">
        <v>45.426527548538388</v>
      </c>
      <c r="BA271" s="24">
        <v>45.426527548538388</v>
      </c>
      <c r="BT271" s="1" t="s">
        <v>252</v>
      </c>
    </row>
    <row r="272" spans="1:72" x14ac:dyDescent="0.2">
      <c r="A272" s="74" t="s">
        <v>590</v>
      </c>
      <c r="B272" s="76"/>
      <c r="C272" s="73">
        <f t="shared" si="114"/>
        <v>7</v>
      </c>
      <c r="D272" s="73">
        <f t="shared" si="115"/>
        <v>7</v>
      </c>
      <c r="E272" s="73">
        <f t="shared" si="116"/>
        <v>7</v>
      </c>
      <c r="F272" s="73">
        <f t="shared" si="117"/>
        <v>7</v>
      </c>
      <c r="G272" s="73">
        <f t="shared" si="118"/>
        <v>7</v>
      </c>
      <c r="H272" s="73">
        <f t="shared" si="119"/>
        <v>7</v>
      </c>
      <c r="I272" s="73">
        <f t="shared" si="120"/>
        <v>7</v>
      </c>
      <c r="J272" s="73">
        <f t="shared" si="121"/>
        <v>6</v>
      </c>
      <c r="L272" s="58" t="str">
        <f t="shared" si="105"/>
        <v>ok</v>
      </c>
      <c r="M272" s="1"/>
      <c r="N272" s="46" t="s">
        <v>590</v>
      </c>
      <c r="O272" s="12"/>
      <c r="P272" s="11">
        <f t="shared" si="106"/>
        <v>6.8572359000000001</v>
      </c>
      <c r="Q272" s="11">
        <f t="shared" si="107"/>
        <v>6.8298069563999997</v>
      </c>
      <c r="R272" s="11">
        <f t="shared" si="108"/>
        <v>6.795657921618</v>
      </c>
      <c r="S272" s="11">
        <f t="shared" si="109"/>
        <v>6.7616796320099102</v>
      </c>
      <c r="T272" s="11">
        <f t="shared" si="110"/>
        <v>6.7075861949538309</v>
      </c>
      <c r="U272" s="11">
        <f t="shared" si="111"/>
        <v>6.6405103330042925</v>
      </c>
      <c r="V272" s="11">
        <f t="shared" si="112"/>
        <v>6.5873862503402583</v>
      </c>
      <c r="W272" s="11">
        <f t="shared" si="113"/>
        <v>6.4885754565851546</v>
      </c>
      <c r="X272" s="11"/>
      <c r="AB272" s="1" t="s">
        <v>268</v>
      </c>
      <c r="AE272" s="1">
        <v>1</v>
      </c>
      <c r="AF272" s="24">
        <v>76.595191202031032</v>
      </c>
      <c r="AG272" s="24">
        <v>76.978167158041174</v>
      </c>
      <c r="AH272" s="24">
        <v>77.363057993831376</v>
      </c>
      <c r="AI272" s="24">
        <v>77.74987328380054</v>
      </c>
      <c r="AJ272" s="24">
        <v>78.138622650219517</v>
      </c>
      <c r="AK272" s="24">
        <v>78.529315763470606</v>
      </c>
      <c r="AL272" s="24">
        <v>78.921962342287955</v>
      </c>
      <c r="AM272" s="24">
        <v>79.316572153999388</v>
      </c>
      <c r="AP272" s="1" t="s">
        <v>379</v>
      </c>
      <c r="AQ272" s="1" t="s">
        <v>380</v>
      </c>
      <c r="AR272" s="1" t="s">
        <v>909</v>
      </c>
      <c r="AS272" s="1">
        <v>2</v>
      </c>
      <c r="AT272" s="24">
        <v>20.679594333496183</v>
      </c>
      <c r="AU272" s="24">
        <v>20.679594333496183</v>
      </c>
      <c r="AV272" s="24">
        <v>20.679594333496183</v>
      </c>
      <c r="AW272" s="24">
        <v>20.679594333496183</v>
      </c>
      <c r="AX272" s="24">
        <v>20.679594333496183</v>
      </c>
      <c r="AY272" s="24">
        <v>20.679594333496183</v>
      </c>
      <c r="AZ272" s="24">
        <v>20.679594333496183</v>
      </c>
      <c r="BA272" s="24">
        <v>20.679594333496183</v>
      </c>
      <c r="BT272" s="1" t="s">
        <v>478</v>
      </c>
    </row>
    <row r="273" spans="1:72" x14ac:dyDescent="0.2">
      <c r="A273" s="74" t="s">
        <v>591</v>
      </c>
      <c r="B273" s="76"/>
      <c r="C273" s="73">
        <f t="shared" si="114"/>
        <v>7</v>
      </c>
      <c r="D273" s="73">
        <f t="shared" si="115"/>
        <v>7</v>
      </c>
      <c r="E273" s="73">
        <f t="shared" si="116"/>
        <v>7</v>
      </c>
      <c r="F273" s="73">
        <f t="shared" si="117"/>
        <v>7</v>
      </c>
      <c r="G273" s="73">
        <f t="shared" si="118"/>
        <v>7</v>
      </c>
      <c r="H273" s="73">
        <f t="shared" si="119"/>
        <v>7</v>
      </c>
      <c r="I273" s="73">
        <f t="shared" si="120"/>
        <v>7</v>
      </c>
      <c r="J273" s="73">
        <f t="shared" si="121"/>
        <v>6</v>
      </c>
      <c r="L273" s="58" t="str">
        <f t="shared" si="105"/>
        <v>ok</v>
      </c>
      <c r="M273" s="1"/>
      <c r="N273" s="46" t="s">
        <v>591</v>
      </c>
      <c r="O273" s="12"/>
      <c r="P273" s="11">
        <f t="shared" si="106"/>
        <v>6.8572359000000001</v>
      </c>
      <c r="Q273" s="11">
        <f t="shared" si="107"/>
        <v>6.8298069563999997</v>
      </c>
      <c r="R273" s="11">
        <f t="shared" si="108"/>
        <v>6.795657921618</v>
      </c>
      <c r="S273" s="11">
        <f t="shared" si="109"/>
        <v>6.7616796320099102</v>
      </c>
      <c r="T273" s="11">
        <f t="shared" si="110"/>
        <v>6.7075861949538309</v>
      </c>
      <c r="U273" s="11">
        <f t="shared" si="111"/>
        <v>6.6405103330042925</v>
      </c>
      <c r="V273" s="11">
        <f t="shared" si="112"/>
        <v>6.5873862503402583</v>
      </c>
      <c r="W273" s="11">
        <f t="shared" si="113"/>
        <v>6.4885754565851546</v>
      </c>
      <c r="X273" s="11"/>
      <c r="AB273" s="1" t="s">
        <v>349</v>
      </c>
      <c r="AE273" s="1">
        <v>1</v>
      </c>
      <c r="AF273" s="24">
        <v>24.10457149436359</v>
      </c>
      <c r="AG273" s="24">
        <v>24.10457149436359</v>
      </c>
      <c r="AH273" s="24">
        <v>24.10457149436359</v>
      </c>
      <c r="AI273" s="24">
        <v>24.10457149436359</v>
      </c>
      <c r="AJ273" s="24">
        <v>24.10457149436359</v>
      </c>
      <c r="AK273" s="24">
        <v>24.10457149436359</v>
      </c>
      <c r="AL273" s="24">
        <v>24.10457149436359</v>
      </c>
      <c r="AM273" s="24">
        <v>24.10457149436359</v>
      </c>
      <c r="AP273" s="1" t="s">
        <v>401</v>
      </c>
      <c r="AQ273" s="1" t="s">
        <v>909</v>
      </c>
      <c r="AR273" s="1" t="s">
        <v>909</v>
      </c>
      <c r="AS273" s="1">
        <v>1</v>
      </c>
      <c r="AT273" s="24">
        <v>16.476214116004041</v>
      </c>
      <c r="AU273" s="24">
        <v>16.476214116004041</v>
      </c>
      <c r="AV273" s="24">
        <v>16.476214116004041</v>
      </c>
      <c r="AW273" s="24">
        <v>16.476214116004041</v>
      </c>
      <c r="AX273" s="24">
        <v>16.476214116004041</v>
      </c>
      <c r="AY273" s="24">
        <v>16.476214116004041</v>
      </c>
      <c r="AZ273" s="24">
        <v>16.476214116004041</v>
      </c>
      <c r="BA273" s="24">
        <v>16.476214116004041</v>
      </c>
      <c r="BT273" s="1" t="s">
        <v>382</v>
      </c>
    </row>
    <row r="274" spans="1:72" x14ac:dyDescent="0.2">
      <c r="A274" s="74" t="s">
        <v>593</v>
      </c>
      <c r="B274" s="76"/>
      <c r="C274" s="73">
        <f t="shared" si="114"/>
        <v>7</v>
      </c>
      <c r="D274" s="73">
        <f t="shared" si="115"/>
        <v>7</v>
      </c>
      <c r="E274" s="73">
        <f t="shared" si="116"/>
        <v>7</v>
      </c>
      <c r="F274" s="73">
        <f t="shared" si="117"/>
        <v>7</v>
      </c>
      <c r="G274" s="73">
        <f t="shared" si="118"/>
        <v>7</v>
      </c>
      <c r="H274" s="73">
        <f t="shared" si="119"/>
        <v>7</v>
      </c>
      <c r="I274" s="73">
        <f t="shared" si="120"/>
        <v>7</v>
      </c>
      <c r="J274" s="73">
        <f t="shared" si="121"/>
        <v>7</v>
      </c>
      <c r="L274" s="58" t="str">
        <f t="shared" si="105"/>
        <v>ok</v>
      </c>
      <c r="M274" s="1"/>
      <c r="N274" s="46" t="s">
        <v>593</v>
      </c>
      <c r="O274" s="12"/>
      <c r="P274" s="11">
        <f t="shared" si="106"/>
        <v>7.2165429000000003</v>
      </c>
      <c r="Q274" s="11">
        <f t="shared" si="107"/>
        <v>7.1876767284000005</v>
      </c>
      <c r="R274" s="11">
        <f t="shared" si="108"/>
        <v>7.1517383447580007</v>
      </c>
      <c r="S274" s="11">
        <f t="shared" si="109"/>
        <v>7.115979653034211</v>
      </c>
      <c r="T274" s="11">
        <f t="shared" si="110"/>
        <v>7.0590518158099371</v>
      </c>
      <c r="U274" s="11">
        <f t="shared" si="111"/>
        <v>6.9884612976518374</v>
      </c>
      <c r="V274" s="11">
        <f t="shared" si="112"/>
        <v>6.9325536072706226</v>
      </c>
      <c r="W274" s="11">
        <f t="shared" si="113"/>
        <v>6.8285653031615636</v>
      </c>
      <c r="X274" s="11"/>
      <c r="AB274" s="1" t="s">
        <v>506</v>
      </c>
      <c r="AE274" s="1">
        <v>1</v>
      </c>
      <c r="AF274" s="24">
        <v>-28.029156730430003</v>
      </c>
      <c r="AG274" s="24">
        <v>-27.902061307583089</v>
      </c>
      <c r="AH274" s="24">
        <v>-28.188758655583094</v>
      </c>
      <c r="AI274" s="24">
        <v>-28.808090277583098</v>
      </c>
      <c r="AJ274" s="24">
        <v>-29.342465226583087</v>
      </c>
      <c r="AK274" s="24">
        <v>-29.946087940583084</v>
      </c>
      <c r="AL274" s="24">
        <v>-30.531911256583101</v>
      </c>
      <c r="AM274" s="24">
        <v>-31.123899685583091</v>
      </c>
      <c r="AP274" s="1" t="s">
        <v>381</v>
      </c>
      <c r="AQ274" s="1" t="s">
        <v>909</v>
      </c>
      <c r="AR274" s="1" t="s">
        <v>909</v>
      </c>
      <c r="AS274" s="1">
        <v>1</v>
      </c>
      <c r="AT274" s="24">
        <v>22.693287532450558</v>
      </c>
      <c r="AU274" s="24">
        <v>12.693287532450558</v>
      </c>
      <c r="AV274" s="24">
        <v>12.693287532450558</v>
      </c>
      <c r="AW274" s="24">
        <v>-2.2567124675494412</v>
      </c>
      <c r="AX274" s="24">
        <v>-2.2567124675494412</v>
      </c>
      <c r="AY274" s="24">
        <v>-2.2567124675494412</v>
      </c>
      <c r="AZ274" s="24">
        <v>-2.2567124675494412</v>
      </c>
      <c r="BA274" s="24">
        <v>-2.2567124675494412</v>
      </c>
      <c r="BT274" s="1" t="s">
        <v>556</v>
      </c>
    </row>
    <row r="275" spans="1:72" x14ac:dyDescent="0.2">
      <c r="A275" s="74" t="s">
        <v>594</v>
      </c>
      <c r="B275" s="76"/>
      <c r="C275" s="73">
        <f t="shared" si="114"/>
        <v>7</v>
      </c>
      <c r="D275" s="73">
        <f t="shared" si="115"/>
        <v>7</v>
      </c>
      <c r="E275" s="73">
        <f t="shared" si="116"/>
        <v>7</v>
      </c>
      <c r="F275" s="73">
        <f t="shared" si="117"/>
        <v>7</v>
      </c>
      <c r="G275" s="73">
        <f t="shared" si="118"/>
        <v>7</v>
      </c>
      <c r="H275" s="73">
        <f t="shared" si="119"/>
        <v>7</v>
      </c>
      <c r="I275" s="73">
        <f t="shared" si="120"/>
        <v>7</v>
      </c>
      <c r="J275" s="73">
        <f t="shared" si="121"/>
        <v>7</v>
      </c>
      <c r="L275" s="58" t="str">
        <f t="shared" si="105"/>
        <v>ok</v>
      </c>
      <c r="M275" s="1"/>
      <c r="N275" s="46" t="s">
        <v>594</v>
      </c>
      <c r="O275" s="12"/>
      <c r="P275" s="11">
        <f t="shared" si="106"/>
        <v>7.2165429000000003</v>
      </c>
      <c r="Q275" s="11">
        <f t="shared" si="107"/>
        <v>7.1876767284000005</v>
      </c>
      <c r="R275" s="11">
        <f t="shared" si="108"/>
        <v>7.1517383447580007</v>
      </c>
      <c r="S275" s="11">
        <f t="shared" si="109"/>
        <v>7.115979653034211</v>
      </c>
      <c r="T275" s="11">
        <f t="shared" si="110"/>
        <v>7.0590518158099371</v>
      </c>
      <c r="U275" s="11">
        <f t="shared" si="111"/>
        <v>6.9884612976518374</v>
      </c>
      <c r="V275" s="11">
        <f t="shared" si="112"/>
        <v>6.9325536072706226</v>
      </c>
      <c r="W275" s="11">
        <f t="shared" si="113"/>
        <v>6.8285653031615636</v>
      </c>
      <c r="X275" s="11"/>
      <c r="AB275" s="1" t="s">
        <v>350</v>
      </c>
      <c r="AE275" s="1">
        <v>2</v>
      </c>
      <c r="AF275" s="24">
        <v>1.6755059942045418</v>
      </c>
      <c r="AG275" s="24">
        <v>1.6755059942045418</v>
      </c>
      <c r="AH275" s="24">
        <v>1.6755059942045418</v>
      </c>
      <c r="AI275" s="24">
        <v>1.6755059942045418</v>
      </c>
      <c r="AJ275" s="24">
        <v>1.6755059942045418</v>
      </c>
      <c r="AK275" s="24">
        <v>1.6755059942045418</v>
      </c>
      <c r="AL275" s="24">
        <v>1.6755059942045418</v>
      </c>
      <c r="AM275" s="24">
        <v>1.6755059942045418</v>
      </c>
      <c r="AP275" s="1" t="s">
        <v>382</v>
      </c>
      <c r="AQ275" s="1" t="s">
        <v>383</v>
      </c>
      <c r="AR275" s="1" t="s">
        <v>909</v>
      </c>
      <c r="AS275" s="1">
        <v>2</v>
      </c>
      <c r="AT275" s="24">
        <v>14.342983677339944</v>
      </c>
      <c r="AU275" s="24">
        <v>14.342983677339944</v>
      </c>
      <c r="AV275" s="24">
        <v>14.342983677339944</v>
      </c>
      <c r="AW275" s="24">
        <v>14.342983677339944</v>
      </c>
      <c r="AX275" s="24">
        <v>14.342983677339944</v>
      </c>
      <c r="AY275" s="24">
        <v>14.342983677339944</v>
      </c>
      <c r="AZ275" s="24">
        <v>14.342983677339944</v>
      </c>
      <c r="BA275" s="24">
        <v>14.342983677339944</v>
      </c>
      <c r="BT275" s="1" t="s">
        <v>274</v>
      </c>
    </row>
    <row r="276" spans="1:72" x14ac:dyDescent="0.2">
      <c r="A276" s="74" t="s">
        <v>430</v>
      </c>
      <c r="B276" s="76"/>
      <c r="C276" s="73">
        <f t="shared" si="114"/>
        <v>208</v>
      </c>
      <c r="D276" s="73">
        <f t="shared" si="115"/>
        <v>219</v>
      </c>
      <c r="E276" s="73">
        <f t="shared" si="116"/>
        <v>230</v>
      </c>
      <c r="F276" s="73">
        <f t="shared" si="117"/>
        <v>233</v>
      </c>
      <c r="G276" s="73">
        <f t="shared" si="118"/>
        <v>237</v>
      </c>
      <c r="H276" s="73">
        <f t="shared" si="119"/>
        <v>240</v>
      </c>
      <c r="I276" s="73">
        <f t="shared" si="120"/>
        <v>244</v>
      </c>
      <c r="J276" s="73">
        <f t="shared" si="121"/>
        <v>244</v>
      </c>
      <c r="L276" s="58" t="str">
        <f t="shared" si="105"/>
        <v>ok</v>
      </c>
      <c r="M276" s="1"/>
      <c r="N276" s="46" t="s">
        <v>430</v>
      </c>
      <c r="O276" s="12"/>
      <c r="P276" s="11">
        <f t="shared" si="106"/>
        <v>207.81501113345266</v>
      </c>
      <c r="Q276" s="11">
        <f t="shared" si="107"/>
        <v>218.6204959846911</v>
      </c>
      <c r="R276" s="11">
        <f t="shared" si="108"/>
        <v>230.04111129886905</v>
      </c>
      <c r="S276" s="11">
        <f t="shared" si="109"/>
        <v>233.43316465902345</v>
      </c>
      <c r="T276" s="11">
        <f t="shared" si="110"/>
        <v>236.90386164843051</v>
      </c>
      <c r="U276" s="11">
        <f t="shared" si="111"/>
        <v>240.45539465515398</v>
      </c>
      <c r="V276" s="11">
        <f t="shared" si="112"/>
        <v>244.09002275817727</v>
      </c>
      <c r="W276" s="11">
        <f t="shared" si="113"/>
        <v>244.09002275817727</v>
      </c>
      <c r="X276" s="11"/>
      <c r="AB276" s="1" t="s">
        <v>351</v>
      </c>
      <c r="AE276" s="1">
        <v>2</v>
      </c>
      <c r="AF276" s="24">
        <v>1.6755059942045418</v>
      </c>
      <c r="AG276" s="24">
        <v>1.6755059942045418</v>
      </c>
      <c r="AH276" s="24">
        <v>1.6755059942045418</v>
      </c>
      <c r="AI276" s="24">
        <v>1.6755059942045418</v>
      </c>
      <c r="AJ276" s="24">
        <v>1.6755059942045418</v>
      </c>
      <c r="AK276" s="24">
        <v>1.6755059942045418</v>
      </c>
      <c r="AL276" s="24">
        <v>1.6755059942045418</v>
      </c>
      <c r="AM276" s="24">
        <v>1.6755059942045418</v>
      </c>
      <c r="AP276" s="1" t="s">
        <v>382</v>
      </c>
      <c r="AQ276" s="1" t="s">
        <v>383</v>
      </c>
      <c r="AR276" s="1" t="s">
        <v>909</v>
      </c>
      <c r="AS276" s="1">
        <v>2</v>
      </c>
      <c r="AT276" s="24">
        <v>7.7478685874640378</v>
      </c>
      <c r="AU276" s="24">
        <v>7.2915673708770639</v>
      </c>
      <c r="AV276" s="24">
        <v>7.2915673708770639</v>
      </c>
      <c r="AW276" s="24">
        <v>7.2915673708770639</v>
      </c>
      <c r="AX276" s="24">
        <v>7.2915673708770639</v>
      </c>
      <c r="AY276" s="24">
        <v>7.2915673708770639</v>
      </c>
      <c r="AZ276" s="24">
        <v>7.2915673708770639</v>
      </c>
      <c r="BA276" s="24">
        <v>7.2915673708770639</v>
      </c>
      <c r="BT276" s="1" t="s">
        <v>384</v>
      </c>
    </row>
    <row r="277" spans="1:72" x14ac:dyDescent="0.2">
      <c r="A277" s="74" t="s">
        <v>476</v>
      </c>
      <c r="B277" s="76"/>
      <c r="C277" s="73">
        <f t="shared" si="114"/>
        <v>160</v>
      </c>
      <c r="D277" s="73">
        <f t="shared" si="115"/>
        <v>162</v>
      </c>
      <c r="E277" s="73">
        <f t="shared" si="116"/>
        <v>163</v>
      </c>
      <c r="F277" s="73">
        <f t="shared" si="117"/>
        <v>166</v>
      </c>
      <c r="G277" s="73">
        <f t="shared" si="118"/>
        <v>168</v>
      </c>
      <c r="H277" s="73">
        <f t="shared" si="119"/>
        <v>171</v>
      </c>
      <c r="I277" s="73">
        <f t="shared" si="120"/>
        <v>174</v>
      </c>
      <c r="J277" s="73">
        <f t="shared" si="121"/>
        <v>177</v>
      </c>
      <c r="L277" s="58" t="str">
        <f t="shared" si="105"/>
        <v>ok</v>
      </c>
      <c r="M277" s="1"/>
      <c r="N277" s="46" t="s">
        <v>476</v>
      </c>
      <c r="O277" s="12"/>
      <c r="P277" s="11">
        <f t="shared" si="106"/>
        <v>160.06755806781902</v>
      </c>
      <c r="Q277" s="11">
        <f t="shared" si="107"/>
        <v>161.54487404852921</v>
      </c>
      <c r="R277" s="11">
        <f t="shared" si="108"/>
        <v>163.10836632439137</v>
      </c>
      <c r="S277" s="11">
        <f t="shared" si="109"/>
        <v>165.66430085646522</v>
      </c>
      <c r="T277" s="11">
        <f t="shared" si="110"/>
        <v>168.29624133737886</v>
      </c>
      <c r="U277" s="11">
        <f t="shared" si="111"/>
        <v>171.0958467849737</v>
      </c>
      <c r="V277" s="11">
        <f t="shared" si="112"/>
        <v>174.09598571522866</v>
      </c>
      <c r="W277" s="11">
        <f t="shared" si="113"/>
        <v>177.30930313172547</v>
      </c>
      <c r="X277" s="11"/>
      <c r="AB277" s="1" t="s">
        <v>685</v>
      </c>
      <c r="AE277" s="1">
        <v>2</v>
      </c>
      <c r="AF277" s="24">
        <v>233.75473750675488</v>
      </c>
      <c r="AG277" s="24">
        <v>232.29745122875784</v>
      </c>
      <c r="AH277" s="24">
        <v>234.55584505059227</v>
      </c>
      <c r="AI277" s="24">
        <v>240.21566025496534</v>
      </c>
      <c r="AJ277" s="24">
        <v>243.94012398815275</v>
      </c>
      <c r="AK277" s="24">
        <v>258.77456807058059</v>
      </c>
      <c r="AL277" s="24">
        <v>262.45418746890198</v>
      </c>
      <c r="AM277" s="24">
        <v>266.33193831405754</v>
      </c>
      <c r="AP277" s="1" t="s">
        <v>384</v>
      </c>
      <c r="AQ277" s="1" t="s">
        <v>385</v>
      </c>
      <c r="AR277" s="1" t="s">
        <v>909</v>
      </c>
      <c r="AS277" s="1">
        <v>2</v>
      </c>
      <c r="AT277" s="24">
        <v>25.155416548736625</v>
      </c>
      <c r="AU277" s="24">
        <v>25.155416548736625</v>
      </c>
      <c r="AV277" s="24">
        <v>25.155416548736625</v>
      </c>
      <c r="AW277" s="24">
        <v>25.155416548736625</v>
      </c>
      <c r="AX277" s="24">
        <v>25.155416548736625</v>
      </c>
      <c r="AY277" s="24">
        <v>25.155416548736625</v>
      </c>
      <c r="AZ277" s="24">
        <v>25.155416548736625</v>
      </c>
      <c r="BA277" s="24">
        <v>25.155416548736625</v>
      </c>
      <c r="BT277" s="1" t="s">
        <v>787</v>
      </c>
    </row>
    <row r="278" spans="1:72" x14ac:dyDescent="0.2">
      <c r="A278" s="74" t="s">
        <v>323</v>
      </c>
      <c r="B278" s="85"/>
      <c r="C278" s="73">
        <f t="shared" si="114"/>
        <v>-15</v>
      </c>
      <c r="D278" s="73">
        <f t="shared" si="115"/>
        <v>-15</v>
      </c>
      <c r="E278" s="73">
        <f t="shared" si="116"/>
        <v>-15</v>
      </c>
      <c r="F278" s="73">
        <f t="shared" si="117"/>
        <v>-15</v>
      </c>
      <c r="G278" s="73">
        <f t="shared" si="118"/>
        <v>-15</v>
      </c>
      <c r="H278" s="73">
        <f t="shared" si="119"/>
        <v>-15</v>
      </c>
      <c r="I278" s="73">
        <f t="shared" si="120"/>
        <v>-15</v>
      </c>
      <c r="J278" s="73">
        <f t="shared" si="121"/>
        <v>-15</v>
      </c>
      <c r="L278" s="58" t="str">
        <f t="shared" si="105"/>
        <v>ok</v>
      </c>
      <c r="M278" s="1"/>
      <c r="N278" s="46" t="s">
        <v>323</v>
      </c>
      <c r="P278" s="11">
        <f t="shared" si="106"/>
        <v>-14.614694690325834</v>
      </c>
      <c r="Q278" s="11">
        <f t="shared" si="107"/>
        <v>-14.614694690325834</v>
      </c>
      <c r="R278" s="11">
        <f t="shared" si="108"/>
        <v>-14.614694690325834</v>
      </c>
      <c r="S278" s="11">
        <f t="shared" si="109"/>
        <v>-14.614694690325834</v>
      </c>
      <c r="T278" s="11">
        <f t="shared" si="110"/>
        <v>-14.614694690325834</v>
      </c>
      <c r="U278" s="11">
        <f t="shared" si="111"/>
        <v>-14.614694690325834</v>
      </c>
      <c r="V278" s="11">
        <f t="shared" si="112"/>
        <v>-14.614694690325834</v>
      </c>
      <c r="W278" s="11">
        <f t="shared" si="113"/>
        <v>-14.614694690325834</v>
      </c>
      <c r="X278" s="11"/>
      <c r="AB278" s="1" t="s">
        <v>507</v>
      </c>
      <c r="AE278" s="1">
        <v>2</v>
      </c>
      <c r="AF278" s="24">
        <v>188.74771615508473</v>
      </c>
      <c r="AG278" s="24">
        <v>186.64528408076063</v>
      </c>
      <c r="AH278" s="24">
        <v>182.0933224627606</v>
      </c>
      <c r="AI278" s="24">
        <v>182.55269428468628</v>
      </c>
      <c r="AJ278" s="24">
        <v>183.2655917416119</v>
      </c>
      <c r="AK278" s="24">
        <v>183.12291676789567</v>
      </c>
      <c r="AL278" s="24">
        <v>181.7187157978957</v>
      </c>
      <c r="AM278" s="24">
        <v>180.18683728789568</v>
      </c>
      <c r="AP278" s="1" t="s">
        <v>386</v>
      </c>
      <c r="AQ278" s="1" t="s">
        <v>387</v>
      </c>
      <c r="AR278" s="1" t="s">
        <v>909</v>
      </c>
      <c r="AS278" s="1">
        <v>2</v>
      </c>
      <c r="AT278" s="24">
        <v>38.732075721749901</v>
      </c>
      <c r="AU278" s="24">
        <v>38.732075721749901</v>
      </c>
      <c r="AV278" s="24">
        <v>38.732075721749901</v>
      </c>
      <c r="AW278" s="24">
        <v>38.732075721749901</v>
      </c>
      <c r="AX278" s="24">
        <v>38.732075721749901</v>
      </c>
      <c r="AY278" s="24">
        <v>38.732075721749901</v>
      </c>
      <c r="AZ278" s="24">
        <v>38.732075721749901</v>
      </c>
      <c r="BA278" s="24">
        <v>38.732075721749901</v>
      </c>
      <c r="BT278" s="1" t="s">
        <v>541</v>
      </c>
    </row>
    <row r="279" spans="1:72" x14ac:dyDescent="0.2">
      <c r="A279" s="74" t="s">
        <v>679</v>
      </c>
      <c r="B279" s="76"/>
      <c r="C279" s="73">
        <f t="shared" si="114"/>
        <v>1</v>
      </c>
      <c r="D279" s="73">
        <f t="shared" si="115"/>
        <v>1</v>
      </c>
      <c r="E279" s="73">
        <f t="shared" si="116"/>
        <v>1</v>
      </c>
      <c r="F279" s="73">
        <f t="shared" si="117"/>
        <v>1</v>
      </c>
      <c r="G279" s="73">
        <f t="shared" si="118"/>
        <v>1</v>
      </c>
      <c r="H279" s="73">
        <f t="shared" si="119"/>
        <v>1</v>
      </c>
      <c r="I279" s="73">
        <f t="shared" si="120"/>
        <v>1</v>
      </c>
      <c r="J279" s="73">
        <f t="shared" si="121"/>
        <v>1</v>
      </c>
      <c r="L279" s="58" t="str">
        <f t="shared" si="105"/>
        <v>ok</v>
      </c>
      <c r="M279" s="1"/>
      <c r="N279" s="46" t="s">
        <v>679</v>
      </c>
      <c r="O279" s="12"/>
      <c r="P279" s="11">
        <f t="shared" si="106"/>
        <v>1.05</v>
      </c>
      <c r="Q279" s="11">
        <f t="shared" si="107"/>
        <v>1.1000000000000001</v>
      </c>
      <c r="R279" s="11">
        <f t="shared" si="108"/>
        <v>1.1499999999999999</v>
      </c>
      <c r="S279" s="11">
        <f t="shared" si="109"/>
        <v>1.1499999999999999</v>
      </c>
      <c r="T279" s="11">
        <f t="shared" si="110"/>
        <v>1.1499999999999999</v>
      </c>
      <c r="U279" s="11">
        <f t="shared" si="111"/>
        <v>1.1499999999999999</v>
      </c>
      <c r="V279" s="11">
        <f t="shared" si="112"/>
        <v>1.1499999999999999</v>
      </c>
      <c r="W279" s="11">
        <f t="shared" si="113"/>
        <v>1.1499999999999999</v>
      </c>
      <c r="X279" s="11"/>
      <c r="AB279" s="1" t="s">
        <v>507</v>
      </c>
      <c r="AE279" s="1">
        <v>1</v>
      </c>
      <c r="AF279" s="24">
        <v>4.4000000000000004</v>
      </c>
      <c r="AG279" s="24">
        <v>4.5999999999999996</v>
      </c>
      <c r="AH279" s="24">
        <v>4.5999999999999996</v>
      </c>
      <c r="AI279" s="24">
        <v>4.8</v>
      </c>
      <c r="AJ279" s="24">
        <v>5</v>
      </c>
      <c r="AK279" s="24">
        <v>5</v>
      </c>
      <c r="AL279" s="24">
        <v>5</v>
      </c>
      <c r="AM279" s="24">
        <v>5</v>
      </c>
      <c r="AP279" s="1" t="s">
        <v>388</v>
      </c>
      <c r="AQ279" s="1" t="s">
        <v>389</v>
      </c>
      <c r="AR279" s="1" t="s">
        <v>909</v>
      </c>
      <c r="AS279" s="1">
        <v>2</v>
      </c>
      <c r="AT279" s="24">
        <v>50.032122122838004</v>
      </c>
      <c r="AU279" s="24">
        <v>45.032122122838004</v>
      </c>
      <c r="AV279" s="24">
        <v>45.032122122838004</v>
      </c>
      <c r="AW279" s="24">
        <v>45.032122122838004</v>
      </c>
      <c r="AX279" s="24">
        <v>45.032122122838004</v>
      </c>
      <c r="AY279" s="24">
        <v>45.032122122838004</v>
      </c>
      <c r="AZ279" s="24">
        <v>45.032122122838004</v>
      </c>
      <c r="BA279" s="24">
        <v>45.032122122838004</v>
      </c>
      <c r="BT279" s="1" t="s">
        <v>502</v>
      </c>
    </row>
    <row r="280" spans="1:72" x14ac:dyDescent="0.2">
      <c r="A280" s="74" t="s">
        <v>680</v>
      </c>
      <c r="B280" s="76"/>
      <c r="C280" s="73">
        <f t="shared" si="114"/>
        <v>1</v>
      </c>
      <c r="D280" s="73">
        <f t="shared" si="115"/>
        <v>1</v>
      </c>
      <c r="E280" s="73">
        <f t="shared" si="116"/>
        <v>1</v>
      </c>
      <c r="F280" s="73">
        <f t="shared" si="117"/>
        <v>1</v>
      </c>
      <c r="G280" s="73">
        <f t="shared" si="118"/>
        <v>1</v>
      </c>
      <c r="H280" s="73">
        <f t="shared" si="119"/>
        <v>1</v>
      </c>
      <c r="I280" s="73">
        <f t="shared" si="120"/>
        <v>1</v>
      </c>
      <c r="J280" s="73">
        <f t="shared" si="121"/>
        <v>1</v>
      </c>
      <c r="L280" s="58" t="str">
        <f t="shared" si="105"/>
        <v>ok</v>
      </c>
      <c r="M280" s="1"/>
      <c r="N280" s="46" t="s">
        <v>680</v>
      </c>
      <c r="O280" s="12"/>
      <c r="P280" s="11">
        <f t="shared" si="106"/>
        <v>1.05</v>
      </c>
      <c r="Q280" s="11">
        <f t="shared" si="107"/>
        <v>1.1000000000000001</v>
      </c>
      <c r="R280" s="11">
        <f t="shared" si="108"/>
        <v>1.1499999999999999</v>
      </c>
      <c r="S280" s="11">
        <f t="shared" si="109"/>
        <v>1.1499999999999999</v>
      </c>
      <c r="T280" s="11">
        <f t="shared" si="110"/>
        <v>1.1499999999999999</v>
      </c>
      <c r="U280" s="11">
        <f t="shared" si="111"/>
        <v>1.1499999999999999</v>
      </c>
      <c r="V280" s="11">
        <f t="shared" si="112"/>
        <v>1.1499999999999999</v>
      </c>
      <c r="W280" s="11">
        <f t="shared" si="113"/>
        <v>1.1499999999999999</v>
      </c>
      <c r="X280" s="11"/>
      <c r="AB280" s="1" t="s">
        <v>410</v>
      </c>
      <c r="AE280" s="1">
        <v>1</v>
      </c>
      <c r="AF280" s="24">
        <v>8.0564757004115908</v>
      </c>
      <c r="AG280" s="24">
        <v>22.191824492178505</v>
      </c>
      <c r="AH280" s="24">
        <v>22.55798959629945</v>
      </c>
      <c r="AI280" s="24">
        <v>22.97305660487136</v>
      </c>
      <c r="AJ280" s="24">
        <v>23.425625819987328</v>
      </c>
      <c r="AK280" s="24">
        <v>23.945813256261239</v>
      </c>
      <c r="AL280" s="24">
        <v>24.477410310550237</v>
      </c>
      <c r="AM280" s="24">
        <v>25.015913337382344</v>
      </c>
      <c r="AP280" s="1" t="s">
        <v>390</v>
      </c>
      <c r="AQ280" s="1" t="s">
        <v>391</v>
      </c>
      <c r="AR280" s="1" t="s">
        <v>909</v>
      </c>
      <c r="AS280" s="1">
        <v>2</v>
      </c>
      <c r="AT280" s="24">
        <v>14.764969968687421</v>
      </c>
      <c r="AU280" s="24">
        <v>10.264969968687421</v>
      </c>
      <c r="AV280" s="24">
        <v>10.264969968687421</v>
      </c>
      <c r="AW280" s="24">
        <v>10.264969968687421</v>
      </c>
      <c r="AX280" s="24">
        <v>10.264969968687421</v>
      </c>
      <c r="AY280" s="24">
        <v>10.264969968687421</v>
      </c>
      <c r="AZ280" s="24">
        <v>10.264969968687421</v>
      </c>
      <c r="BA280" s="24">
        <v>10.264969968687421</v>
      </c>
      <c r="BT280" s="1" t="s">
        <v>633</v>
      </c>
    </row>
    <row r="281" spans="1:72" x14ac:dyDescent="0.2">
      <c r="A281" s="74" t="s">
        <v>324</v>
      </c>
      <c r="B281" s="76"/>
      <c r="C281" s="73">
        <f t="shared" si="114"/>
        <v>8</v>
      </c>
      <c r="D281" s="73">
        <f t="shared" si="115"/>
        <v>9</v>
      </c>
      <c r="E281" s="73">
        <f t="shared" si="116"/>
        <v>9</v>
      </c>
      <c r="F281" s="73">
        <f t="shared" si="117"/>
        <v>9</v>
      </c>
      <c r="G281" s="73">
        <f t="shared" si="118"/>
        <v>9</v>
      </c>
      <c r="H281" s="73">
        <f t="shared" si="119"/>
        <v>9</v>
      </c>
      <c r="I281" s="73">
        <f t="shared" si="120"/>
        <v>9</v>
      </c>
      <c r="J281" s="73">
        <f t="shared" si="121"/>
        <v>9</v>
      </c>
      <c r="L281" s="58" t="str">
        <f t="shared" ref="L281:L344" si="122">IF(A281=N281,"ok","CHECK")</f>
        <v>ok</v>
      </c>
      <c r="M281" s="1"/>
      <c r="N281" s="46" t="s">
        <v>324</v>
      </c>
      <c r="O281" s="12"/>
      <c r="P281" s="11">
        <f t="shared" si="106"/>
        <v>8.4950793106434297</v>
      </c>
      <c r="Q281" s="11">
        <f t="shared" si="107"/>
        <v>8.5950793106434311</v>
      </c>
      <c r="R281" s="11">
        <f t="shared" si="108"/>
        <v>8.5950793106434311</v>
      </c>
      <c r="S281" s="11">
        <f t="shared" si="109"/>
        <v>9.0950793106434311</v>
      </c>
      <c r="T281" s="11">
        <f t="shared" si="110"/>
        <v>9.3950793106434318</v>
      </c>
      <c r="U281" s="11">
        <f t="shared" si="111"/>
        <v>9.3950793106434318</v>
      </c>
      <c r="V281" s="11">
        <f t="shared" si="112"/>
        <v>9.3950793106434318</v>
      </c>
      <c r="W281" s="11">
        <f t="shared" si="113"/>
        <v>9.3950793106434318</v>
      </c>
      <c r="X281" s="11"/>
      <c r="AB281" s="1" t="s">
        <v>410</v>
      </c>
      <c r="AE281" s="1">
        <v>1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P281" s="1" t="s">
        <v>692</v>
      </c>
      <c r="AQ281" s="1" t="s">
        <v>693</v>
      </c>
      <c r="AR281" s="1" t="s">
        <v>909</v>
      </c>
      <c r="AS281" s="1">
        <v>2</v>
      </c>
      <c r="AT281" s="24">
        <v>24.373528128913726</v>
      </c>
      <c r="AU281" s="24">
        <v>24.373528128913726</v>
      </c>
      <c r="AV281" s="24">
        <v>24.373528128913726</v>
      </c>
      <c r="AW281" s="24">
        <v>24.373528128913726</v>
      </c>
      <c r="AX281" s="24">
        <v>24.373528128913726</v>
      </c>
      <c r="AY281" s="24">
        <v>24.373528128913726</v>
      </c>
      <c r="AZ281" s="24">
        <v>24.373528128913726</v>
      </c>
      <c r="BA281" s="24">
        <v>24.373528128913726</v>
      </c>
      <c r="BT281" s="1" t="s">
        <v>650</v>
      </c>
    </row>
    <row r="282" spans="1:72" x14ac:dyDescent="0.2">
      <c r="A282" s="74" t="s">
        <v>831</v>
      </c>
      <c r="B282" s="76"/>
      <c r="C282" s="73">
        <f t="shared" si="114"/>
        <v>0</v>
      </c>
      <c r="D282" s="73">
        <f t="shared" si="115"/>
        <v>0</v>
      </c>
      <c r="E282" s="73">
        <f t="shared" si="116"/>
        <v>0</v>
      </c>
      <c r="F282" s="73">
        <f t="shared" si="117"/>
        <v>0</v>
      </c>
      <c r="G282" s="73">
        <f t="shared" si="118"/>
        <v>0</v>
      </c>
      <c r="H282" s="73">
        <f t="shared" si="119"/>
        <v>0</v>
      </c>
      <c r="I282" s="73">
        <f t="shared" si="120"/>
        <v>0</v>
      </c>
      <c r="J282" s="73">
        <f t="shared" si="121"/>
        <v>0</v>
      </c>
      <c r="L282" s="58" t="str">
        <f t="shared" si="122"/>
        <v>ok</v>
      </c>
      <c r="M282" s="1"/>
      <c r="N282" s="46" t="s">
        <v>831</v>
      </c>
      <c r="O282" s="12"/>
      <c r="P282" s="11">
        <f t="shared" si="106"/>
        <v>0</v>
      </c>
      <c r="Q282" s="11">
        <f t="shared" si="107"/>
        <v>0</v>
      </c>
      <c r="R282" s="11">
        <f t="shared" si="108"/>
        <v>0</v>
      </c>
      <c r="S282" s="11">
        <f t="shared" si="109"/>
        <v>0</v>
      </c>
      <c r="T282" s="11">
        <f t="shared" si="110"/>
        <v>0</v>
      </c>
      <c r="U282" s="11">
        <f t="shared" si="111"/>
        <v>0</v>
      </c>
      <c r="V282" s="11">
        <f t="shared" si="112"/>
        <v>0</v>
      </c>
      <c r="W282" s="11">
        <f t="shared" si="113"/>
        <v>0</v>
      </c>
      <c r="X282" s="11"/>
      <c r="AB282" s="1" t="s">
        <v>410</v>
      </c>
      <c r="AE282" s="1">
        <v>1</v>
      </c>
      <c r="AF282" s="24">
        <v>77</v>
      </c>
      <c r="AG282" s="24">
        <v>77</v>
      </c>
      <c r="AH282" s="24">
        <v>77</v>
      </c>
      <c r="AI282" s="24">
        <v>77</v>
      </c>
      <c r="AJ282" s="24">
        <v>77</v>
      </c>
      <c r="AK282" s="24">
        <v>77</v>
      </c>
      <c r="AL282" s="24">
        <v>77</v>
      </c>
      <c r="AM282" s="24">
        <v>77</v>
      </c>
      <c r="AP282" s="1" t="s">
        <v>392</v>
      </c>
      <c r="AQ282" s="1" t="s">
        <v>393</v>
      </c>
      <c r="AR282" s="1" t="s">
        <v>909</v>
      </c>
      <c r="AS282" s="1">
        <v>2</v>
      </c>
      <c r="AT282" s="24">
        <v>24.18822653236024</v>
      </c>
      <c r="AU282" s="24">
        <v>19.18822653236024</v>
      </c>
      <c r="AV282" s="24">
        <v>15.583992365693572</v>
      </c>
      <c r="AW282" s="24">
        <v>15.583992365693572</v>
      </c>
      <c r="AX282" s="24">
        <v>15.583992365693572</v>
      </c>
      <c r="AY282" s="24">
        <v>15.583992365693572</v>
      </c>
      <c r="AZ282" s="24">
        <v>15.583992365693572</v>
      </c>
      <c r="BA282" s="24">
        <v>15.583992365693572</v>
      </c>
      <c r="BT282" s="1" t="s">
        <v>635</v>
      </c>
    </row>
    <row r="283" spans="1:72" x14ac:dyDescent="0.2">
      <c r="A283" s="74" t="s">
        <v>242</v>
      </c>
      <c r="B283" s="76"/>
      <c r="C283" s="73">
        <f t="shared" si="114"/>
        <v>351</v>
      </c>
      <c r="D283" s="73">
        <f t="shared" si="115"/>
        <v>372</v>
      </c>
      <c r="E283" s="73">
        <f t="shared" si="116"/>
        <v>384</v>
      </c>
      <c r="F283" s="73">
        <f t="shared" si="117"/>
        <v>398</v>
      </c>
      <c r="G283" s="73">
        <f t="shared" si="118"/>
        <v>410</v>
      </c>
      <c r="H283" s="73">
        <f t="shared" si="119"/>
        <v>426</v>
      </c>
      <c r="I283" s="73">
        <f t="shared" si="120"/>
        <v>440</v>
      </c>
      <c r="J283" s="73">
        <f t="shared" si="121"/>
        <v>454</v>
      </c>
      <c r="L283" s="58" t="str">
        <f t="shared" si="122"/>
        <v>ok</v>
      </c>
      <c r="M283" s="1"/>
      <c r="N283" s="46" t="s">
        <v>242</v>
      </c>
      <c r="O283" s="12"/>
      <c r="P283" s="11">
        <f t="shared" si="106"/>
        <v>351.2</v>
      </c>
      <c r="Q283" s="11">
        <f t="shared" si="107"/>
        <v>371.9</v>
      </c>
      <c r="R283" s="11">
        <f t="shared" si="108"/>
        <v>384.3</v>
      </c>
      <c r="S283" s="11">
        <f t="shared" si="109"/>
        <v>398</v>
      </c>
      <c r="T283" s="11">
        <f t="shared" si="110"/>
        <v>410.4</v>
      </c>
      <c r="U283" s="11">
        <f t="shared" si="111"/>
        <v>425.6</v>
      </c>
      <c r="V283" s="11">
        <f t="shared" si="112"/>
        <v>439.7</v>
      </c>
      <c r="W283" s="11">
        <f t="shared" si="113"/>
        <v>453.6</v>
      </c>
      <c r="X283" s="11"/>
      <c r="AB283" s="1" t="s">
        <v>410</v>
      </c>
      <c r="AE283" s="1">
        <v>1</v>
      </c>
      <c r="AF283" s="24">
        <v>0</v>
      </c>
      <c r="AG283" s="24">
        <v>0</v>
      </c>
      <c r="AH283" s="24">
        <v>3.9599999999999995</v>
      </c>
      <c r="AI283" s="24">
        <v>4</v>
      </c>
      <c r="AJ283" s="24">
        <v>4</v>
      </c>
      <c r="AK283" s="24">
        <v>4</v>
      </c>
      <c r="AL283" s="24">
        <v>4</v>
      </c>
      <c r="AM283" s="24">
        <v>4</v>
      </c>
      <c r="AP283" s="1" t="s">
        <v>403</v>
      </c>
      <c r="AQ283" s="1" t="s">
        <v>909</v>
      </c>
      <c r="AR283" s="1" t="s">
        <v>909</v>
      </c>
      <c r="AS283" s="1">
        <v>1</v>
      </c>
      <c r="AT283" s="24">
        <v>178.64711698100479</v>
      </c>
      <c r="AU283" s="24">
        <v>190.54838854628565</v>
      </c>
      <c r="AV283" s="24">
        <v>193.69243695729935</v>
      </c>
      <c r="AW283" s="24">
        <v>197.25637779731366</v>
      </c>
      <c r="AX283" s="24">
        <v>201.14232843992076</v>
      </c>
      <c r="AY283" s="24">
        <v>205.6088777206684</v>
      </c>
      <c r="AZ283" s="24">
        <v>210.17339480606725</v>
      </c>
      <c r="BA283" s="24">
        <v>214.79720949180074</v>
      </c>
      <c r="BT283" s="1" t="s">
        <v>557</v>
      </c>
    </row>
    <row r="284" spans="1:72" x14ac:dyDescent="0.2">
      <c r="A284" s="72" t="s">
        <v>920</v>
      </c>
      <c r="B284" s="72"/>
      <c r="C284" s="73">
        <f t="shared" si="114"/>
        <v>0</v>
      </c>
      <c r="D284" s="73">
        <f t="shared" si="115"/>
        <v>49</v>
      </c>
      <c r="E284" s="73">
        <f t="shared" si="116"/>
        <v>54</v>
      </c>
      <c r="F284" s="73">
        <f t="shared" si="117"/>
        <v>57</v>
      </c>
      <c r="G284" s="73">
        <f t="shared" si="118"/>
        <v>60</v>
      </c>
      <c r="H284" s="73">
        <f t="shared" si="119"/>
        <v>61</v>
      </c>
      <c r="I284" s="73">
        <f t="shared" si="120"/>
        <v>62</v>
      </c>
      <c r="J284" s="73">
        <f t="shared" si="121"/>
        <v>64</v>
      </c>
      <c r="L284" s="58" t="str">
        <f t="shared" si="122"/>
        <v>ok</v>
      </c>
      <c r="M284" s="1"/>
      <c r="N284" s="64" t="s">
        <v>920</v>
      </c>
      <c r="P284" s="11">
        <f t="shared" si="106"/>
        <v>0</v>
      </c>
      <c r="Q284" s="11">
        <f t="shared" si="107"/>
        <v>48.671778704526169</v>
      </c>
      <c r="R284" s="11">
        <f t="shared" si="108"/>
        <v>53.9699981576019</v>
      </c>
      <c r="S284" s="11">
        <f t="shared" si="109"/>
        <v>57.382410686701519</v>
      </c>
      <c r="T284" s="11">
        <f t="shared" si="110"/>
        <v>59.876041344749751</v>
      </c>
      <c r="U284" s="11">
        <f t="shared" si="111"/>
        <v>61.133245960733809</v>
      </c>
      <c r="V284" s="11">
        <f t="shared" si="112"/>
        <v>62.390450576717875</v>
      </c>
      <c r="W284" s="11">
        <f t="shared" si="113"/>
        <v>63.71846467192065</v>
      </c>
      <c r="X284" s="11"/>
      <c r="AB284" s="1" t="s">
        <v>539</v>
      </c>
      <c r="AE284" s="1">
        <v>1</v>
      </c>
      <c r="AF284" s="24">
        <v>293.01474251094993</v>
      </c>
      <c r="AG284" s="24">
        <v>296.03347971201129</v>
      </c>
      <c r="AH284" s="24">
        <v>300.1416924702595</v>
      </c>
      <c r="AI284" s="24">
        <v>306.6829344386519</v>
      </c>
      <c r="AJ284" s="24">
        <v>314.49516982393101</v>
      </c>
      <c r="AK284" s="24">
        <v>323.31758006895899</v>
      </c>
      <c r="AL284" s="24">
        <v>332.32916414881868</v>
      </c>
      <c r="AM284" s="24">
        <v>341.57926079884334</v>
      </c>
      <c r="AP284" s="1" t="s">
        <v>404</v>
      </c>
      <c r="AQ284" s="1" t="s">
        <v>909</v>
      </c>
      <c r="AR284" s="1" t="s">
        <v>909</v>
      </c>
      <c r="AS284" s="1">
        <v>1</v>
      </c>
      <c r="AT284" s="24">
        <v>154.78884272455761</v>
      </c>
      <c r="AU284" s="24">
        <v>157.38929528233018</v>
      </c>
      <c r="AV284" s="24">
        <v>169.98621865448862</v>
      </c>
      <c r="AW284" s="24">
        <v>173.11396507773122</v>
      </c>
      <c r="AX284" s="24">
        <v>176.52431018976253</v>
      </c>
      <c r="AY284" s="24">
        <v>180.44419387027813</v>
      </c>
      <c r="AZ284" s="24">
        <v>184.45005497419831</v>
      </c>
      <c r="BA284" s="24">
        <v>188.50795618363068</v>
      </c>
      <c r="BT284" s="1" t="s">
        <v>632</v>
      </c>
    </row>
    <row r="285" spans="1:72" x14ac:dyDescent="0.2">
      <c r="A285" s="74" t="s">
        <v>229</v>
      </c>
      <c r="B285" s="76"/>
      <c r="C285" s="73">
        <f t="shared" si="114"/>
        <v>59</v>
      </c>
      <c r="D285" s="73">
        <f t="shared" si="115"/>
        <v>60</v>
      </c>
      <c r="E285" s="73">
        <f t="shared" si="116"/>
        <v>61</v>
      </c>
      <c r="F285" s="73">
        <f t="shared" si="117"/>
        <v>62</v>
      </c>
      <c r="G285" s="73">
        <f t="shared" si="118"/>
        <v>64</v>
      </c>
      <c r="H285" s="73">
        <f t="shared" si="119"/>
        <v>65</v>
      </c>
      <c r="I285" s="73">
        <f t="shared" si="120"/>
        <v>67</v>
      </c>
      <c r="J285" s="73">
        <f t="shared" si="121"/>
        <v>68</v>
      </c>
      <c r="L285" s="58" t="str">
        <f t="shared" si="122"/>
        <v>ok</v>
      </c>
      <c r="M285" s="1"/>
      <c r="N285" s="46" t="s">
        <v>229</v>
      </c>
      <c r="O285" s="12"/>
      <c r="P285" s="11">
        <f t="shared" si="106"/>
        <v>59</v>
      </c>
      <c r="Q285" s="11">
        <f t="shared" si="107"/>
        <v>60</v>
      </c>
      <c r="R285" s="11">
        <f t="shared" si="108"/>
        <v>61.1</v>
      </c>
      <c r="S285" s="11">
        <f t="shared" si="109"/>
        <v>62.1</v>
      </c>
      <c r="T285" s="11">
        <f t="shared" si="110"/>
        <v>63.5</v>
      </c>
      <c r="U285" s="11">
        <f t="shared" si="111"/>
        <v>64.900000000000006</v>
      </c>
      <c r="V285" s="11">
        <f t="shared" si="112"/>
        <v>66.5</v>
      </c>
      <c r="W285" s="11">
        <f t="shared" si="113"/>
        <v>68.2</v>
      </c>
      <c r="X285" s="11"/>
      <c r="AB285" s="1" t="s">
        <v>352</v>
      </c>
      <c r="AE285" s="1">
        <v>2</v>
      </c>
      <c r="AF285" s="24">
        <v>20.19667207873848</v>
      </c>
      <c r="AG285" s="24">
        <v>5.2466720787384808</v>
      </c>
      <c r="AH285" s="24">
        <v>5.2466720787384808</v>
      </c>
      <c r="AI285" s="24">
        <v>5.2466720787384808</v>
      </c>
      <c r="AJ285" s="24">
        <v>5.2466720787384808</v>
      </c>
      <c r="AK285" s="24">
        <v>5.2466720787384808</v>
      </c>
      <c r="AL285" s="24">
        <v>5.2466720787384808</v>
      </c>
      <c r="AM285" s="24">
        <v>5.2466720787384808</v>
      </c>
      <c r="AP285" s="1" t="s">
        <v>405</v>
      </c>
      <c r="AQ285" s="1" t="s">
        <v>408</v>
      </c>
      <c r="AR285" s="1" t="s">
        <v>909</v>
      </c>
      <c r="AS285" s="1">
        <v>2</v>
      </c>
      <c r="AT285" s="24">
        <v>127.41825083185205</v>
      </c>
      <c r="AU285" s="24">
        <v>129.55887744582716</v>
      </c>
      <c r="AV285" s="24">
        <v>131.6965989236833</v>
      </c>
      <c r="AW285" s="24">
        <v>134.11981634387905</v>
      </c>
      <c r="AX285" s="24">
        <v>136.76197672585349</v>
      </c>
      <c r="AY285" s="24">
        <v>139.798901442378</v>
      </c>
      <c r="AZ285" s="24">
        <v>142.90243705439877</v>
      </c>
      <c r="BA285" s="24">
        <v>146.04629066959555</v>
      </c>
      <c r="BT285" s="1" t="s">
        <v>256</v>
      </c>
    </row>
    <row r="286" spans="1:72" x14ac:dyDescent="0.2">
      <c r="A286" s="74" t="s">
        <v>175</v>
      </c>
      <c r="B286" s="76"/>
      <c r="C286" s="73">
        <f t="shared" si="114"/>
        <v>0</v>
      </c>
      <c r="D286" s="73">
        <f t="shared" si="115"/>
        <v>0</v>
      </c>
      <c r="E286" s="73">
        <f t="shared" si="116"/>
        <v>0</v>
      </c>
      <c r="F286" s="73">
        <f t="shared" si="117"/>
        <v>0</v>
      </c>
      <c r="G286" s="73">
        <f t="shared" si="118"/>
        <v>0</v>
      </c>
      <c r="H286" s="73">
        <f t="shared" si="119"/>
        <v>0</v>
      </c>
      <c r="I286" s="73">
        <f t="shared" si="120"/>
        <v>0</v>
      </c>
      <c r="J286" s="73">
        <f t="shared" si="121"/>
        <v>0</v>
      </c>
      <c r="L286" s="58" t="str">
        <f t="shared" si="122"/>
        <v>ok</v>
      </c>
      <c r="M286" s="1"/>
      <c r="N286" s="46" t="s">
        <v>175</v>
      </c>
      <c r="O286" s="12"/>
      <c r="P286" s="11">
        <f t="shared" si="106"/>
        <v>0</v>
      </c>
      <c r="Q286" s="11">
        <f t="shared" si="107"/>
        <v>0</v>
      </c>
      <c r="R286" s="11">
        <f t="shared" si="108"/>
        <v>0</v>
      </c>
      <c r="S286" s="11">
        <f t="shared" si="109"/>
        <v>0</v>
      </c>
      <c r="T286" s="11">
        <f t="shared" si="110"/>
        <v>0</v>
      </c>
      <c r="U286" s="11">
        <f t="shared" si="111"/>
        <v>0</v>
      </c>
      <c r="V286" s="11">
        <f t="shared" si="112"/>
        <v>0</v>
      </c>
      <c r="W286" s="11">
        <f t="shared" si="113"/>
        <v>0</v>
      </c>
      <c r="X286" s="11"/>
      <c r="AB286" s="1" t="s">
        <v>353</v>
      </c>
      <c r="AE286" s="1">
        <v>2</v>
      </c>
      <c r="AF286" s="24">
        <v>20.19667207873848</v>
      </c>
      <c r="AG286" s="24">
        <v>5.2466720787384808</v>
      </c>
      <c r="AH286" s="24">
        <v>5.2466720787384808</v>
      </c>
      <c r="AI286" s="24">
        <v>5.2466720787384808</v>
      </c>
      <c r="AJ286" s="24">
        <v>5.2466720787384808</v>
      </c>
      <c r="AK286" s="24">
        <v>5.2466720787384808</v>
      </c>
      <c r="AL286" s="24">
        <v>5.2466720787384808</v>
      </c>
      <c r="AM286" s="24">
        <v>5.2466720787384808</v>
      </c>
      <c r="AP286" s="1" t="s">
        <v>406</v>
      </c>
      <c r="AQ286" s="1" t="s">
        <v>909</v>
      </c>
      <c r="AR286" s="1" t="s">
        <v>909</v>
      </c>
      <c r="AS286" s="1">
        <v>1</v>
      </c>
      <c r="AT286" s="24">
        <v>159.24358250280423</v>
      </c>
      <c r="AU286" s="24">
        <v>181.91887468885133</v>
      </c>
      <c r="AV286" s="24">
        <v>184.92053612121737</v>
      </c>
      <c r="AW286" s="24">
        <v>188.32307398584777</v>
      </c>
      <c r="AX286" s="24">
        <v>192.03303854336897</v>
      </c>
      <c r="AY286" s="24">
        <v>196.29730771454874</v>
      </c>
      <c r="AZ286" s="24">
        <v>200.65510794581172</v>
      </c>
      <c r="BA286" s="24">
        <v>205.06952032061957</v>
      </c>
      <c r="BT286" s="1" t="s">
        <v>386</v>
      </c>
    </row>
    <row r="287" spans="1:72" x14ac:dyDescent="0.2">
      <c r="A287" s="74" t="s">
        <v>325</v>
      </c>
      <c r="B287" s="76"/>
      <c r="C287" s="73">
        <f t="shared" si="114"/>
        <v>87</v>
      </c>
      <c r="D287" s="73">
        <f t="shared" si="115"/>
        <v>87</v>
      </c>
      <c r="E287" s="73">
        <f t="shared" si="116"/>
        <v>87</v>
      </c>
      <c r="F287" s="73">
        <f t="shared" si="117"/>
        <v>87</v>
      </c>
      <c r="G287" s="73">
        <f t="shared" si="118"/>
        <v>87</v>
      </c>
      <c r="H287" s="73">
        <f t="shared" si="119"/>
        <v>87</v>
      </c>
      <c r="I287" s="73">
        <f t="shared" si="120"/>
        <v>87</v>
      </c>
      <c r="J287" s="73">
        <f t="shared" si="121"/>
        <v>87</v>
      </c>
      <c r="L287" s="58" t="str">
        <f t="shared" si="122"/>
        <v>ok</v>
      </c>
      <c r="M287" s="1"/>
      <c r="N287" s="46" t="s">
        <v>325</v>
      </c>
      <c r="O287" s="12"/>
      <c r="P287" s="11">
        <f t="shared" si="106"/>
        <v>86.83094540808672</v>
      </c>
      <c r="Q287" s="11">
        <f t="shared" si="107"/>
        <v>86.83094540808672</v>
      </c>
      <c r="R287" s="11">
        <f t="shared" si="108"/>
        <v>86.83094540808672</v>
      </c>
      <c r="S287" s="11">
        <f t="shared" si="109"/>
        <v>86.83094540808672</v>
      </c>
      <c r="T287" s="11">
        <f t="shared" si="110"/>
        <v>86.83094540808672</v>
      </c>
      <c r="U287" s="11">
        <f t="shared" si="111"/>
        <v>86.83094540808672</v>
      </c>
      <c r="V287" s="11">
        <f t="shared" si="112"/>
        <v>86.83094540808672</v>
      </c>
      <c r="W287" s="11">
        <f t="shared" si="113"/>
        <v>86.83094540808672</v>
      </c>
      <c r="X287" s="11"/>
      <c r="AB287" s="1" t="s">
        <v>607</v>
      </c>
      <c r="AE287" s="1">
        <v>2</v>
      </c>
      <c r="AF287" s="24">
        <v>29.232849000000002</v>
      </c>
      <c r="AG287" s="24">
        <v>29.115917604</v>
      </c>
      <c r="AH287" s="24">
        <v>28.970338015980001</v>
      </c>
      <c r="AI287" s="24">
        <v>28.825486325900101</v>
      </c>
      <c r="AJ287" s="24">
        <v>28.594882435292899</v>
      </c>
      <c r="AK287" s="24">
        <v>28.30893361093997</v>
      </c>
      <c r="AL287" s="24">
        <v>28.082462142052449</v>
      </c>
      <c r="AM287" s="24">
        <v>27.661225209921664</v>
      </c>
      <c r="AP287" s="1" t="s">
        <v>921</v>
      </c>
      <c r="AQ287" s="1" t="s">
        <v>909</v>
      </c>
      <c r="AR287" s="1" t="s">
        <v>909</v>
      </c>
      <c r="AS287" s="1">
        <v>1</v>
      </c>
      <c r="AT287" s="24">
        <v>82.985392598872764</v>
      </c>
      <c r="AU287" s="24">
        <v>84.379547194533814</v>
      </c>
      <c r="AV287" s="24">
        <v>131.43847638991028</v>
      </c>
      <c r="AW287" s="24">
        <v>133.85694435548461</v>
      </c>
      <c r="AX287" s="24">
        <v>136.49392615928767</v>
      </c>
      <c r="AY287" s="24">
        <v>139.52489856793852</v>
      </c>
      <c r="AZ287" s="24">
        <v>142.62235131614676</v>
      </c>
      <c r="BA287" s="24">
        <v>145.76004304510198</v>
      </c>
      <c r="BT287" s="1" t="s">
        <v>388</v>
      </c>
    </row>
    <row r="288" spans="1:72" x14ac:dyDescent="0.2">
      <c r="A288" s="74" t="s">
        <v>733</v>
      </c>
      <c r="B288" s="76"/>
      <c r="C288" s="73">
        <f t="shared" si="114"/>
        <v>0</v>
      </c>
      <c r="D288" s="73">
        <f t="shared" si="115"/>
        <v>0</v>
      </c>
      <c r="E288" s="73">
        <f t="shared" si="116"/>
        <v>0</v>
      </c>
      <c r="F288" s="73">
        <f t="shared" si="117"/>
        <v>0</v>
      </c>
      <c r="G288" s="73">
        <f t="shared" si="118"/>
        <v>0</v>
      </c>
      <c r="H288" s="73">
        <f t="shared" si="119"/>
        <v>0</v>
      </c>
      <c r="I288" s="73">
        <f t="shared" si="120"/>
        <v>0</v>
      </c>
      <c r="J288" s="73">
        <f t="shared" si="121"/>
        <v>0</v>
      </c>
      <c r="L288" s="58" t="str">
        <f t="shared" si="122"/>
        <v>ok</v>
      </c>
      <c r="M288" s="1"/>
      <c r="N288" s="46" t="s">
        <v>733</v>
      </c>
      <c r="O288" s="12"/>
      <c r="P288" s="11">
        <f t="shared" si="106"/>
        <v>0</v>
      </c>
      <c r="Q288" s="11">
        <f t="shared" si="107"/>
        <v>0</v>
      </c>
      <c r="R288" s="11">
        <f t="shared" si="108"/>
        <v>0</v>
      </c>
      <c r="S288" s="11">
        <f t="shared" si="109"/>
        <v>0</v>
      </c>
      <c r="T288" s="11">
        <f t="shared" si="110"/>
        <v>0</v>
      </c>
      <c r="U288" s="11">
        <f t="shared" si="111"/>
        <v>0</v>
      </c>
      <c r="V288" s="11">
        <f t="shared" si="112"/>
        <v>0</v>
      </c>
      <c r="W288" s="11">
        <f t="shared" si="113"/>
        <v>0</v>
      </c>
      <c r="X288" s="11"/>
      <c r="AB288" s="1" t="s">
        <v>608</v>
      </c>
      <c r="AE288" s="1">
        <v>2</v>
      </c>
      <c r="AF288" s="24">
        <v>29.232849000000002</v>
      </c>
      <c r="AG288" s="24">
        <v>29.115917604</v>
      </c>
      <c r="AH288" s="24">
        <v>28.970338015980001</v>
      </c>
      <c r="AI288" s="24">
        <v>28.825486325900101</v>
      </c>
      <c r="AJ288" s="24">
        <v>28.594882435292899</v>
      </c>
      <c r="AK288" s="24">
        <v>28.30893361093997</v>
      </c>
      <c r="AL288" s="24">
        <v>28.082462142052449</v>
      </c>
      <c r="AM288" s="24">
        <v>27.661225209921664</v>
      </c>
      <c r="AP288" s="1" t="s">
        <v>921</v>
      </c>
      <c r="AQ288" s="1" t="s">
        <v>909</v>
      </c>
      <c r="AR288" s="1" t="s">
        <v>909</v>
      </c>
      <c r="AS288" s="1">
        <v>1</v>
      </c>
      <c r="AT288" s="24">
        <v>82.985392598872764</v>
      </c>
      <c r="AU288" s="24">
        <v>84.379547194533814</v>
      </c>
      <c r="AV288" s="24">
        <v>131.43847638991028</v>
      </c>
      <c r="AW288" s="24">
        <v>133.85694435548461</v>
      </c>
      <c r="AX288" s="24">
        <v>136.49392615928767</v>
      </c>
      <c r="AY288" s="24">
        <v>139.52489856793852</v>
      </c>
      <c r="AZ288" s="24">
        <v>142.62235131614676</v>
      </c>
      <c r="BA288" s="24">
        <v>145.76004304510198</v>
      </c>
      <c r="BT288" s="1" t="s">
        <v>457</v>
      </c>
    </row>
    <row r="289" spans="1:72" x14ac:dyDescent="0.2">
      <c r="A289" s="72" t="s">
        <v>1071</v>
      </c>
      <c r="B289" s="72"/>
      <c r="C289" s="73">
        <f t="shared" si="114"/>
        <v>0</v>
      </c>
      <c r="D289" s="73">
        <f t="shared" si="115"/>
        <v>0</v>
      </c>
      <c r="E289" s="73">
        <f t="shared" si="116"/>
        <v>0</v>
      </c>
      <c r="F289" s="73">
        <f t="shared" si="117"/>
        <v>0</v>
      </c>
      <c r="G289" s="73">
        <f t="shared" si="118"/>
        <v>0</v>
      </c>
      <c r="H289" s="73">
        <f t="shared" si="119"/>
        <v>0</v>
      </c>
      <c r="I289" s="73">
        <f t="shared" si="120"/>
        <v>0</v>
      </c>
      <c r="J289" s="73">
        <f t="shared" si="121"/>
        <v>0</v>
      </c>
      <c r="L289" s="58" t="str">
        <f t="shared" si="122"/>
        <v>ok</v>
      </c>
      <c r="M289" s="1"/>
      <c r="N289" s="64" t="s">
        <v>1071</v>
      </c>
      <c r="P289" s="11">
        <f t="shared" si="106"/>
        <v>0</v>
      </c>
      <c r="Q289" s="11">
        <f t="shared" si="107"/>
        <v>0</v>
      </c>
      <c r="R289" s="11">
        <f t="shared" si="108"/>
        <v>0</v>
      </c>
      <c r="S289" s="11">
        <f t="shared" si="109"/>
        <v>0</v>
      </c>
      <c r="T289" s="11">
        <f t="shared" si="110"/>
        <v>0</v>
      </c>
      <c r="U289" s="11">
        <f t="shared" si="111"/>
        <v>0</v>
      </c>
      <c r="V289" s="11">
        <f t="shared" si="112"/>
        <v>0</v>
      </c>
      <c r="W289" s="11">
        <f t="shared" si="113"/>
        <v>0</v>
      </c>
      <c r="X289" s="11"/>
      <c r="AB289" s="2" t="s">
        <v>686</v>
      </c>
      <c r="AE289" s="1">
        <v>2</v>
      </c>
      <c r="AF289" s="24">
        <v>1.9</v>
      </c>
      <c r="AG289" s="24">
        <v>2</v>
      </c>
      <c r="AH289" s="24">
        <v>2</v>
      </c>
      <c r="AI289" s="24">
        <v>2.4</v>
      </c>
      <c r="AJ289" s="24">
        <v>2.65</v>
      </c>
      <c r="AK289" s="24">
        <v>2.65</v>
      </c>
      <c r="AL289" s="24">
        <v>2.65</v>
      </c>
      <c r="AM289" s="24">
        <v>2.65</v>
      </c>
      <c r="AP289" s="1" t="s">
        <v>409</v>
      </c>
      <c r="AQ289" s="1" t="s">
        <v>909</v>
      </c>
      <c r="AR289" s="1" t="s">
        <v>909</v>
      </c>
      <c r="AS289" s="1">
        <v>1</v>
      </c>
      <c r="AT289" s="24">
        <v>57.979334795871601</v>
      </c>
      <c r="AU289" s="24">
        <v>58.953387620442243</v>
      </c>
      <c r="AV289" s="24">
        <v>98.426118516179542</v>
      </c>
      <c r="AW289" s="24">
        <v>100.23715909687725</v>
      </c>
      <c r="AX289" s="24">
        <v>102.21183113108573</v>
      </c>
      <c r="AY289" s="24">
        <v>104.48153828006512</v>
      </c>
      <c r="AZ289" s="24">
        <v>106.80102842988256</v>
      </c>
      <c r="BA289" s="24">
        <v>109.15065105533998</v>
      </c>
      <c r="BT289" s="1" t="s">
        <v>558</v>
      </c>
    </row>
    <row r="290" spans="1:72" x14ac:dyDescent="0.2">
      <c r="A290" s="74" t="s">
        <v>832</v>
      </c>
      <c r="B290" s="76"/>
      <c r="C290" s="73">
        <f t="shared" si="114"/>
        <v>0</v>
      </c>
      <c r="D290" s="73">
        <f t="shared" si="115"/>
        <v>0</v>
      </c>
      <c r="E290" s="73">
        <f t="shared" si="116"/>
        <v>0</v>
      </c>
      <c r="F290" s="73">
        <f t="shared" si="117"/>
        <v>0</v>
      </c>
      <c r="G290" s="73">
        <f t="shared" si="118"/>
        <v>0</v>
      </c>
      <c r="H290" s="73">
        <f t="shared" si="119"/>
        <v>0</v>
      </c>
      <c r="I290" s="73">
        <f t="shared" si="120"/>
        <v>0</v>
      </c>
      <c r="J290" s="73">
        <f t="shared" si="121"/>
        <v>0</v>
      </c>
      <c r="L290" s="58" t="str">
        <f t="shared" si="122"/>
        <v>ok</v>
      </c>
      <c r="M290" s="1"/>
      <c r="N290" s="46" t="s">
        <v>832</v>
      </c>
      <c r="O290" s="12"/>
      <c r="P290" s="11">
        <f t="shared" si="106"/>
        <v>0</v>
      </c>
      <c r="Q290" s="11">
        <f t="shared" si="107"/>
        <v>0</v>
      </c>
      <c r="R290" s="11">
        <f t="shared" si="108"/>
        <v>0</v>
      </c>
      <c r="S290" s="11">
        <f t="shared" si="109"/>
        <v>0</v>
      </c>
      <c r="T290" s="11">
        <f t="shared" si="110"/>
        <v>0</v>
      </c>
      <c r="U290" s="11">
        <f t="shared" si="111"/>
        <v>0</v>
      </c>
      <c r="V290" s="11">
        <f t="shared" si="112"/>
        <v>0</v>
      </c>
      <c r="W290" s="11">
        <f t="shared" si="113"/>
        <v>0</v>
      </c>
      <c r="X290" s="11"/>
      <c r="AB290" s="1" t="s">
        <v>687</v>
      </c>
      <c r="AE290" s="1">
        <v>2</v>
      </c>
      <c r="AF290" s="24">
        <v>1.9</v>
      </c>
      <c r="AG290" s="24">
        <v>2</v>
      </c>
      <c r="AH290" s="24">
        <v>2</v>
      </c>
      <c r="AI290" s="24">
        <v>2.4</v>
      </c>
      <c r="AJ290" s="24">
        <v>2.65</v>
      </c>
      <c r="AK290" s="24">
        <v>2.65</v>
      </c>
      <c r="AL290" s="24">
        <v>2.65</v>
      </c>
      <c r="AM290" s="24">
        <v>2.65</v>
      </c>
      <c r="AP290" s="1" t="s">
        <v>409</v>
      </c>
      <c r="AQ290" s="1" t="s">
        <v>418</v>
      </c>
      <c r="AR290" s="1" t="s">
        <v>419</v>
      </c>
      <c r="AS290" s="1">
        <v>3</v>
      </c>
      <c r="AT290" s="24">
        <v>11.279603662565215</v>
      </c>
      <c r="AU290" s="24">
        <v>11.469101004096309</v>
      </c>
      <c r="AV290" s="24">
        <v>11.658341170663897</v>
      </c>
      <c r="AW290" s="24">
        <v>11.872854648204113</v>
      </c>
      <c r="AX290" s="24">
        <v>12.106749884773734</v>
      </c>
      <c r="AY290" s="24">
        <v>12.375591333559981</v>
      </c>
      <c r="AZ290" s="24">
        <v>12.650329461165013</v>
      </c>
      <c r="BA290" s="24">
        <v>12.928636709310643</v>
      </c>
      <c r="BT290" s="1" t="s">
        <v>89</v>
      </c>
    </row>
    <row r="291" spans="1:72" x14ac:dyDescent="0.2">
      <c r="A291" s="74" t="s">
        <v>833</v>
      </c>
      <c r="B291" s="76"/>
      <c r="C291" s="73">
        <f t="shared" si="114"/>
        <v>0</v>
      </c>
      <c r="D291" s="73">
        <f t="shared" si="115"/>
        <v>0</v>
      </c>
      <c r="E291" s="73">
        <f t="shared" si="116"/>
        <v>0</v>
      </c>
      <c r="F291" s="73">
        <f t="shared" si="117"/>
        <v>0</v>
      </c>
      <c r="G291" s="73">
        <f t="shared" si="118"/>
        <v>0</v>
      </c>
      <c r="H291" s="73">
        <f t="shared" si="119"/>
        <v>0</v>
      </c>
      <c r="I291" s="73">
        <f t="shared" si="120"/>
        <v>0</v>
      </c>
      <c r="J291" s="73">
        <f t="shared" si="121"/>
        <v>0</v>
      </c>
      <c r="L291" s="58" t="str">
        <f t="shared" si="122"/>
        <v>ok</v>
      </c>
      <c r="M291" s="1"/>
      <c r="N291" s="46" t="s">
        <v>833</v>
      </c>
      <c r="O291" s="12"/>
      <c r="P291" s="11">
        <f t="shared" si="106"/>
        <v>0</v>
      </c>
      <c r="Q291" s="11">
        <f t="shared" si="107"/>
        <v>0</v>
      </c>
      <c r="R291" s="11">
        <f t="shared" si="108"/>
        <v>0</v>
      </c>
      <c r="S291" s="11">
        <f t="shared" si="109"/>
        <v>0</v>
      </c>
      <c r="T291" s="11">
        <f t="shared" si="110"/>
        <v>0</v>
      </c>
      <c r="U291" s="11">
        <f t="shared" si="111"/>
        <v>0</v>
      </c>
      <c r="V291" s="11">
        <f t="shared" si="112"/>
        <v>0</v>
      </c>
      <c r="W291" s="11">
        <f t="shared" si="113"/>
        <v>0</v>
      </c>
      <c r="X291" s="11"/>
      <c r="AB291" s="1" t="s">
        <v>231</v>
      </c>
      <c r="AE291" s="1">
        <v>1</v>
      </c>
      <c r="AF291" s="24">
        <v>371.42482872338343</v>
      </c>
      <c r="AG291" s="24">
        <v>374.38337715186771</v>
      </c>
      <c r="AH291" s="24">
        <v>378.40967874430885</v>
      </c>
      <c r="AI291" s="24">
        <v>384.82049885117965</v>
      </c>
      <c r="AJ291" s="24">
        <v>392.47697080704955</v>
      </c>
      <c r="AK291" s="24">
        <v>401.12347635801132</v>
      </c>
      <c r="AL291" s="24">
        <v>409.95538392129617</v>
      </c>
      <c r="AM291" s="24">
        <v>419.02104849707894</v>
      </c>
      <c r="AP291" s="1" t="s">
        <v>410</v>
      </c>
      <c r="AQ291" s="1" t="s">
        <v>909</v>
      </c>
      <c r="AR291" s="1" t="s">
        <v>909</v>
      </c>
      <c r="AS291" s="1">
        <v>1</v>
      </c>
      <c r="AT291" s="24">
        <v>8.0564757004115908</v>
      </c>
      <c r="AU291" s="24">
        <v>22.191824492178505</v>
      </c>
      <c r="AV291" s="24">
        <v>22.55798959629945</v>
      </c>
      <c r="AW291" s="24">
        <v>22.97305660487136</v>
      </c>
      <c r="AX291" s="24">
        <v>23.425625819987328</v>
      </c>
      <c r="AY291" s="24">
        <v>23.945813256261239</v>
      </c>
      <c r="AZ291" s="24">
        <v>24.477410310550237</v>
      </c>
      <c r="BA291" s="24">
        <v>25.015913337382344</v>
      </c>
      <c r="BT291" s="1" t="s">
        <v>514</v>
      </c>
    </row>
    <row r="292" spans="1:72" x14ac:dyDescent="0.2">
      <c r="A292" s="74" t="s">
        <v>326</v>
      </c>
      <c r="B292" s="76"/>
      <c r="C292" s="73">
        <f t="shared" si="114"/>
        <v>30</v>
      </c>
      <c r="D292" s="73">
        <f t="shared" si="115"/>
        <v>30</v>
      </c>
      <c r="E292" s="73">
        <f t="shared" si="116"/>
        <v>30</v>
      </c>
      <c r="F292" s="73">
        <f t="shared" si="117"/>
        <v>30</v>
      </c>
      <c r="G292" s="73">
        <f t="shared" si="118"/>
        <v>30</v>
      </c>
      <c r="H292" s="73">
        <f t="shared" si="119"/>
        <v>30</v>
      </c>
      <c r="I292" s="73">
        <f t="shared" si="120"/>
        <v>30</v>
      </c>
      <c r="J292" s="73">
        <f t="shared" si="121"/>
        <v>30</v>
      </c>
      <c r="L292" s="58" t="str">
        <f t="shared" si="122"/>
        <v>ok</v>
      </c>
      <c r="M292" s="1"/>
      <c r="N292" s="46" t="s">
        <v>326</v>
      </c>
      <c r="O292" s="12"/>
      <c r="P292" s="11">
        <f t="shared" si="106"/>
        <v>30.085307522984714</v>
      </c>
      <c r="Q292" s="11">
        <f t="shared" si="107"/>
        <v>30.085307522984714</v>
      </c>
      <c r="R292" s="11">
        <f t="shared" si="108"/>
        <v>30.085307522984714</v>
      </c>
      <c r="S292" s="11">
        <f t="shared" si="109"/>
        <v>30.085307522984714</v>
      </c>
      <c r="T292" s="11">
        <f t="shared" si="110"/>
        <v>30.085307522984714</v>
      </c>
      <c r="U292" s="11">
        <f t="shared" si="111"/>
        <v>30.085307522984714</v>
      </c>
      <c r="V292" s="11">
        <f t="shared" si="112"/>
        <v>30.085307522984714</v>
      </c>
      <c r="W292" s="11">
        <f t="shared" si="113"/>
        <v>30.085307522984714</v>
      </c>
      <c r="X292" s="11"/>
      <c r="AB292" s="1" t="s">
        <v>232</v>
      </c>
      <c r="AE292" s="1">
        <v>1</v>
      </c>
      <c r="AF292" s="24">
        <v>198.8</v>
      </c>
      <c r="AG292" s="24">
        <v>202.4</v>
      </c>
      <c r="AH292" s="24">
        <v>205.9</v>
      </c>
      <c r="AI292" s="24">
        <v>209.4</v>
      </c>
      <c r="AJ292" s="24">
        <v>213.9</v>
      </c>
      <c r="AK292" s="24">
        <v>218.8</v>
      </c>
      <c r="AL292" s="24">
        <v>224</v>
      </c>
      <c r="AM292" s="24">
        <v>229.8</v>
      </c>
      <c r="AP292" s="1" t="s">
        <v>922</v>
      </c>
      <c r="AQ292" s="1" t="s">
        <v>909</v>
      </c>
      <c r="AR292" s="1" t="s">
        <v>909</v>
      </c>
      <c r="AS292" s="1">
        <v>1</v>
      </c>
      <c r="AT292" s="24">
        <v>0</v>
      </c>
      <c r="AU292" s="24">
        <v>0</v>
      </c>
      <c r="AV292" s="24">
        <v>0</v>
      </c>
      <c r="AW292" s="24">
        <v>0</v>
      </c>
      <c r="AX292" s="24">
        <v>0</v>
      </c>
      <c r="AY292" s="24">
        <v>0</v>
      </c>
      <c r="AZ292" s="24">
        <v>0</v>
      </c>
      <c r="BA292" s="24">
        <v>0</v>
      </c>
      <c r="BT292" s="1" t="s">
        <v>390</v>
      </c>
    </row>
    <row r="293" spans="1:72" x14ac:dyDescent="0.2">
      <c r="A293" s="74" t="s">
        <v>327</v>
      </c>
      <c r="B293" s="76"/>
      <c r="C293" s="73">
        <f t="shared" si="114"/>
        <v>30</v>
      </c>
      <c r="D293" s="73">
        <f t="shared" si="115"/>
        <v>30</v>
      </c>
      <c r="E293" s="73">
        <f t="shared" si="116"/>
        <v>30</v>
      </c>
      <c r="F293" s="73">
        <f t="shared" si="117"/>
        <v>30</v>
      </c>
      <c r="G293" s="73">
        <f t="shared" si="118"/>
        <v>30</v>
      </c>
      <c r="H293" s="73">
        <f t="shared" si="119"/>
        <v>30</v>
      </c>
      <c r="I293" s="73">
        <f t="shared" si="120"/>
        <v>30</v>
      </c>
      <c r="J293" s="73">
        <f t="shared" si="121"/>
        <v>30</v>
      </c>
      <c r="L293" s="58" t="str">
        <f t="shared" si="122"/>
        <v>ok</v>
      </c>
      <c r="M293" s="1"/>
      <c r="N293" s="46" t="s">
        <v>327</v>
      </c>
      <c r="O293" s="12"/>
      <c r="P293" s="11">
        <f t="shared" si="106"/>
        <v>30.085307522984714</v>
      </c>
      <c r="Q293" s="11">
        <f t="shared" si="107"/>
        <v>30.085307522984714</v>
      </c>
      <c r="R293" s="11">
        <f t="shared" si="108"/>
        <v>30.085307522984714</v>
      </c>
      <c r="S293" s="11">
        <f t="shared" si="109"/>
        <v>30.085307522984714</v>
      </c>
      <c r="T293" s="11">
        <f t="shared" si="110"/>
        <v>30.085307522984714</v>
      </c>
      <c r="U293" s="11">
        <f t="shared" si="111"/>
        <v>30.085307522984714</v>
      </c>
      <c r="V293" s="11">
        <f t="shared" si="112"/>
        <v>30.085307522984714</v>
      </c>
      <c r="W293" s="11">
        <f t="shared" si="113"/>
        <v>30.085307522984714</v>
      </c>
      <c r="X293" s="11"/>
      <c r="AB293" s="1" t="s">
        <v>255</v>
      </c>
      <c r="AE293" s="1">
        <v>1</v>
      </c>
      <c r="AF293" s="24">
        <v>152.25</v>
      </c>
      <c r="AG293" s="24">
        <v>154.9</v>
      </c>
      <c r="AH293" s="24">
        <v>157.44999999999999</v>
      </c>
      <c r="AI293" s="24">
        <v>160</v>
      </c>
      <c r="AJ293" s="24">
        <v>163.30000000000001</v>
      </c>
      <c r="AK293" s="24">
        <v>166.9</v>
      </c>
      <c r="AL293" s="24">
        <v>170.75</v>
      </c>
      <c r="AM293" s="24">
        <v>174.95</v>
      </c>
      <c r="AP293" s="1" t="s">
        <v>411</v>
      </c>
      <c r="AQ293" s="1" t="s">
        <v>909</v>
      </c>
      <c r="AR293" s="1" t="s">
        <v>909</v>
      </c>
      <c r="AS293" s="1">
        <v>1</v>
      </c>
      <c r="AT293" s="24">
        <v>309.79181434525788</v>
      </c>
      <c r="AU293" s="24">
        <v>324.99631682625818</v>
      </c>
      <c r="AV293" s="24">
        <v>380.35875605389145</v>
      </c>
      <c r="AW293" s="24">
        <v>387.35735716528302</v>
      </c>
      <c r="AX293" s="24">
        <v>414.98829710143912</v>
      </c>
      <c r="AY293" s="24">
        <v>424.20349160730746</v>
      </c>
      <c r="AZ293" s="24">
        <v>433.62080912098969</v>
      </c>
      <c r="BA293" s="24">
        <v>443.16046692165145</v>
      </c>
      <c r="BT293" s="1" t="s">
        <v>961</v>
      </c>
    </row>
    <row r="294" spans="1:72" x14ac:dyDescent="0.2">
      <c r="A294" s="74" t="s">
        <v>328</v>
      </c>
      <c r="B294" s="76"/>
      <c r="C294" s="73">
        <f t="shared" si="114"/>
        <v>-35</v>
      </c>
      <c r="D294" s="73">
        <f t="shared" si="115"/>
        <v>-35</v>
      </c>
      <c r="E294" s="73">
        <f t="shared" si="116"/>
        <v>-35</v>
      </c>
      <c r="F294" s="73">
        <f t="shared" si="117"/>
        <v>-35</v>
      </c>
      <c r="G294" s="73">
        <f t="shared" si="118"/>
        <v>-35</v>
      </c>
      <c r="H294" s="73">
        <f t="shared" si="119"/>
        <v>-35</v>
      </c>
      <c r="I294" s="73">
        <f t="shared" si="120"/>
        <v>-35</v>
      </c>
      <c r="J294" s="73">
        <f t="shared" si="121"/>
        <v>-35</v>
      </c>
      <c r="L294" s="58" t="str">
        <f t="shared" si="122"/>
        <v>ok</v>
      </c>
      <c r="M294" s="1"/>
      <c r="N294" s="46" t="s">
        <v>328</v>
      </c>
      <c r="O294" s="12"/>
      <c r="P294" s="11">
        <f t="shared" si="106"/>
        <v>-34.929299341848619</v>
      </c>
      <c r="Q294" s="11">
        <f t="shared" si="107"/>
        <v>-34.929299341848619</v>
      </c>
      <c r="R294" s="11">
        <f t="shared" si="108"/>
        <v>-34.929299341848619</v>
      </c>
      <c r="S294" s="11">
        <f t="shared" si="109"/>
        <v>-34.929299341848619</v>
      </c>
      <c r="T294" s="11">
        <f t="shared" si="110"/>
        <v>-34.929299341848619</v>
      </c>
      <c r="U294" s="11">
        <f t="shared" si="111"/>
        <v>-34.929299341848619</v>
      </c>
      <c r="V294" s="11">
        <f t="shared" si="112"/>
        <v>-34.929299341848619</v>
      </c>
      <c r="W294" s="11">
        <f t="shared" si="113"/>
        <v>-34.929299341848619</v>
      </c>
      <c r="X294" s="11"/>
      <c r="AB294" s="1" t="s">
        <v>433</v>
      </c>
      <c r="AE294" s="1">
        <v>1</v>
      </c>
      <c r="AF294" s="24">
        <v>127.55264741804623</v>
      </c>
      <c r="AG294" s="24">
        <v>141.1424941753578</v>
      </c>
      <c r="AH294" s="24">
        <v>181.72229183019684</v>
      </c>
      <c r="AI294" s="24">
        <v>269.70797370356081</v>
      </c>
      <c r="AJ294" s="24">
        <v>272.91983627420211</v>
      </c>
      <c r="AK294" s="24">
        <v>275.40422694465309</v>
      </c>
      <c r="AL294" s="24">
        <v>277.31300815629163</v>
      </c>
      <c r="AM294" s="24">
        <v>279.25214849468819</v>
      </c>
      <c r="AP294" s="1" t="s">
        <v>413</v>
      </c>
      <c r="AQ294" s="1" t="s">
        <v>909</v>
      </c>
      <c r="AR294" s="1" t="s">
        <v>909</v>
      </c>
      <c r="AS294" s="1">
        <v>1</v>
      </c>
      <c r="AT294" s="24">
        <v>236.90651496360462</v>
      </c>
      <c r="AU294" s="24">
        <v>245.88654441499315</v>
      </c>
      <c r="AV294" s="24">
        <v>249.94367239784054</v>
      </c>
      <c r="AW294" s="24">
        <v>254.5426359699608</v>
      </c>
      <c r="AX294" s="24">
        <v>259.55712589856904</v>
      </c>
      <c r="AY294" s="24">
        <v>265.32082915778358</v>
      </c>
      <c r="AZ294" s="24">
        <v>271.21095156508636</v>
      </c>
      <c r="BA294" s="24">
        <v>277.17759249951825</v>
      </c>
      <c r="BT294" s="1" t="s">
        <v>275</v>
      </c>
    </row>
    <row r="295" spans="1:72" x14ac:dyDescent="0.2">
      <c r="A295" s="74" t="s">
        <v>329</v>
      </c>
      <c r="B295" s="76"/>
      <c r="C295" s="73">
        <f t="shared" si="114"/>
        <v>17</v>
      </c>
      <c r="D295" s="73">
        <f t="shared" si="115"/>
        <v>12</v>
      </c>
      <c r="E295" s="73">
        <f t="shared" si="116"/>
        <v>4</v>
      </c>
      <c r="F295" s="73">
        <f t="shared" si="117"/>
        <v>4</v>
      </c>
      <c r="G295" s="73">
        <f t="shared" si="118"/>
        <v>4</v>
      </c>
      <c r="H295" s="73">
        <f t="shared" si="119"/>
        <v>4</v>
      </c>
      <c r="I295" s="73">
        <f t="shared" si="120"/>
        <v>4</v>
      </c>
      <c r="J295" s="73">
        <f t="shared" si="121"/>
        <v>4</v>
      </c>
      <c r="L295" s="58" t="str">
        <f t="shared" si="122"/>
        <v>ok</v>
      </c>
      <c r="M295" s="1"/>
      <c r="N295" s="46" t="s">
        <v>329</v>
      </c>
      <c r="O295" s="12"/>
      <c r="P295" s="11">
        <f t="shared" si="106"/>
        <v>16.652651894724414</v>
      </c>
      <c r="Q295" s="11">
        <f t="shared" si="107"/>
        <v>11.652651894724414</v>
      </c>
      <c r="R295" s="11">
        <f t="shared" si="108"/>
        <v>4.1776518947244146</v>
      </c>
      <c r="S295" s="11">
        <f t="shared" si="109"/>
        <v>4.1776518947244146</v>
      </c>
      <c r="T295" s="11">
        <f t="shared" si="110"/>
        <v>4.1776518947244146</v>
      </c>
      <c r="U295" s="11">
        <f t="shared" si="111"/>
        <v>4.1776518947244146</v>
      </c>
      <c r="V295" s="11">
        <f t="shared" si="112"/>
        <v>4.1776518947244146</v>
      </c>
      <c r="W295" s="11">
        <f t="shared" si="113"/>
        <v>4.1776518947244146</v>
      </c>
      <c r="X295" s="11"/>
      <c r="AB295" s="1" t="s">
        <v>433</v>
      </c>
      <c r="AE295" s="1">
        <v>1</v>
      </c>
      <c r="AF295" s="24">
        <v>348.36046422264513</v>
      </c>
      <c r="AG295" s="24">
        <v>370.74894339947633</v>
      </c>
      <c r="AH295" s="24">
        <v>460.91393842772032</v>
      </c>
      <c r="AI295" s="24">
        <v>484.08364691982712</v>
      </c>
      <c r="AJ295" s="24">
        <v>509.32752046359764</v>
      </c>
      <c r="AK295" s="24">
        <v>517.73151532884492</v>
      </c>
      <c r="AL295" s="24">
        <v>524.44755513088069</v>
      </c>
      <c r="AM295" s="24">
        <v>527.14032800731661</v>
      </c>
      <c r="AP295" s="1" t="s">
        <v>414</v>
      </c>
      <c r="AQ295" s="1" t="s">
        <v>909</v>
      </c>
      <c r="AR295" s="1" t="s">
        <v>909</v>
      </c>
      <c r="AS295" s="1">
        <v>1</v>
      </c>
      <c r="AT295" s="24">
        <v>295.58397451151103</v>
      </c>
      <c r="AU295" s="24">
        <v>340.5497852833044</v>
      </c>
      <c r="AV295" s="24">
        <v>346.16885674047893</v>
      </c>
      <c r="AW295" s="24">
        <v>352.53836370450375</v>
      </c>
      <c r="AX295" s="24">
        <v>359.48336946948251</v>
      </c>
      <c r="AY295" s="24">
        <v>367.46602631649341</v>
      </c>
      <c r="AZ295" s="24">
        <v>375.62377210071958</v>
      </c>
      <c r="BA295" s="24">
        <v>383.88749508693542</v>
      </c>
      <c r="BT295" s="1" t="s">
        <v>515</v>
      </c>
    </row>
    <row r="296" spans="1:72" x14ac:dyDescent="0.2">
      <c r="A296" s="74" t="s">
        <v>330</v>
      </c>
      <c r="B296" s="76"/>
      <c r="C296" s="73">
        <f t="shared" si="114"/>
        <v>17</v>
      </c>
      <c r="D296" s="73">
        <f t="shared" si="115"/>
        <v>12</v>
      </c>
      <c r="E296" s="73">
        <f t="shared" si="116"/>
        <v>4</v>
      </c>
      <c r="F296" s="73">
        <f t="shared" si="117"/>
        <v>4</v>
      </c>
      <c r="G296" s="73">
        <f t="shared" si="118"/>
        <v>4</v>
      </c>
      <c r="H296" s="73">
        <f t="shared" si="119"/>
        <v>4</v>
      </c>
      <c r="I296" s="73">
        <f t="shared" si="120"/>
        <v>4</v>
      </c>
      <c r="J296" s="73">
        <f t="shared" si="121"/>
        <v>4</v>
      </c>
      <c r="L296" s="58" t="str">
        <f t="shared" si="122"/>
        <v>ok</v>
      </c>
      <c r="M296" s="1"/>
      <c r="N296" s="46" t="s">
        <v>330</v>
      </c>
      <c r="O296" s="12"/>
      <c r="P296" s="11">
        <f t="shared" si="106"/>
        <v>16.652651894724414</v>
      </c>
      <c r="Q296" s="11">
        <f t="shared" si="107"/>
        <v>11.652651894724414</v>
      </c>
      <c r="R296" s="11">
        <f t="shared" si="108"/>
        <v>4.1776518947244146</v>
      </c>
      <c r="S296" s="11">
        <f t="shared" si="109"/>
        <v>4.1776518947244146</v>
      </c>
      <c r="T296" s="11">
        <f t="shared" si="110"/>
        <v>4.1776518947244146</v>
      </c>
      <c r="U296" s="11">
        <f t="shared" si="111"/>
        <v>4.1776518947244146</v>
      </c>
      <c r="V296" s="11">
        <f t="shared" si="112"/>
        <v>4.1776518947244146</v>
      </c>
      <c r="W296" s="11">
        <f t="shared" si="113"/>
        <v>4.1776518947244146</v>
      </c>
      <c r="X296" s="11"/>
      <c r="AB296" s="1" t="s">
        <v>354</v>
      </c>
      <c r="AE296" s="1">
        <v>2</v>
      </c>
      <c r="AF296" s="24">
        <v>25.055546775031299</v>
      </c>
      <c r="AG296" s="24">
        <v>25.055546775031299</v>
      </c>
      <c r="AH296" s="24">
        <v>25.055546775031299</v>
      </c>
      <c r="AI296" s="24">
        <v>25.055546775031299</v>
      </c>
      <c r="AJ296" s="24">
        <v>25.055546775031299</v>
      </c>
      <c r="AK296" s="24">
        <v>25.055546775031299</v>
      </c>
      <c r="AL296" s="24">
        <v>25.055546775031299</v>
      </c>
      <c r="AM296" s="24">
        <v>25.055546775031299</v>
      </c>
      <c r="AP296" s="1" t="s">
        <v>416</v>
      </c>
      <c r="AQ296" s="1" t="s">
        <v>909</v>
      </c>
      <c r="AR296" s="1" t="s">
        <v>909</v>
      </c>
      <c r="AS296" s="1">
        <v>1</v>
      </c>
      <c r="AT296" s="24">
        <v>82.985392598872764</v>
      </c>
      <c r="AU296" s="24">
        <v>84.379547194533814</v>
      </c>
      <c r="AV296" s="24">
        <v>131.43847638991028</v>
      </c>
      <c r="AW296" s="24">
        <v>133.85694435548461</v>
      </c>
      <c r="AX296" s="24">
        <v>136.49392615928767</v>
      </c>
      <c r="AY296" s="24">
        <v>139.52489856793852</v>
      </c>
      <c r="AZ296" s="24">
        <v>142.62235131614676</v>
      </c>
      <c r="BA296" s="24">
        <v>145.76004304510198</v>
      </c>
      <c r="BT296" s="1" t="s">
        <v>239</v>
      </c>
    </row>
    <row r="297" spans="1:72" x14ac:dyDescent="0.2">
      <c r="A297" s="74" t="s">
        <v>1004</v>
      </c>
      <c r="B297" s="84"/>
      <c r="C297" s="73">
        <f t="shared" si="114"/>
        <v>0</v>
      </c>
      <c r="D297" s="73">
        <f t="shared" si="115"/>
        <v>0</v>
      </c>
      <c r="E297" s="73">
        <f t="shared" si="116"/>
        <v>0</v>
      </c>
      <c r="F297" s="73">
        <f t="shared" si="117"/>
        <v>0</v>
      </c>
      <c r="G297" s="73">
        <f t="shared" si="118"/>
        <v>0</v>
      </c>
      <c r="H297" s="73">
        <f t="shared" si="119"/>
        <v>0</v>
      </c>
      <c r="I297" s="73">
        <f t="shared" si="120"/>
        <v>0</v>
      </c>
      <c r="J297" s="73">
        <f t="shared" si="121"/>
        <v>0</v>
      </c>
      <c r="L297" s="58" t="str">
        <f t="shared" si="122"/>
        <v>ok</v>
      </c>
      <c r="M297" s="1"/>
      <c r="N297" s="46" t="s">
        <v>1004</v>
      </c>
      <c r="O297" s="17"/>
      <c r="P297" s="11">
        <f t="shared" si="106"/>
        <v>0</v>
      </c>
      <c r="Q297" s="11">
        <f t="shared" si="107"/>
        <v>0</v>
      </c>
      <c r="R297" s="11">
        <f t="shared" si="108"/>
        <v>0</v>
      </c>
      <c r="S297" s="11">
        <f t="shared" si="109"/>
        <v>0</v>
      </c>
      <c r="T297" s="11">
        <f t="shared" si="110"/>
        <v>0</v>
      </c>
      <c r="U297" s="11">
        <f t="shared" si="111"/>
        <v>0</v>
      </c>
      <c r="V297" s="11">
        <f t="shared" si="112"/>
        <v>0</v>
      </c>
      <c r="W297" s="11">
        <f t="shared" si="113"/>
        <v>0</v>
      </c>
      <c r="X297" s="11"/>
      <c r="AB297" s="1" t="s">
        <v>355</v>
      </c>
      <c r="AE297" s="1">
        <v>2</v>
      </c>
      <c r="AF297" s="24">
        <v>25.055546775031299</v>
      </c>
      <c r="AG297" s="24">
        <v>25.055546775031299</v>
      </c>
      <c r="AH297" s="24">
        <v>25.055546775031299</v>
      </c>
      <c r="AI297" s="24">
        <v>25.055546775031299</v>
      </c>
      <c r="AJ297" s="24">
        <v>25.055546775031299</v>
      </c>
      <c r="AK297" s="24">
        <v>25.055546775031299</v>
      </c>
      <c r="AL297" s="24">
        <v>25.055546775031299</v>
      </c>
      <c r="AM297" s="24">
        <v>25.055546775031299</v>
      </c>
      <c r="AP297" s="1" t="s">
        <v>417</v>
      </c>
      <c r="AQ297" s="1" t="s">
        <v>909</v>
      </c>
      <c r="AR297" s="1" t="s">
        <v>909</v>
      </c>
      <c r="AS297" s="1">
        <v>1</v>
      </c>
      <c r="AT297" s="24">
        <v>347.17380747414575</v>
      </c>
      <c r="AU297" s="24">
        <v>353.00632743971136</v>
      </c>
      <c r="AV297" s="24">
        <v>358.83093184246655</v>
      </c>
      <c r="AW297" s="24">
        <v>365.43342098836791</v>
      </c>
      <c r="AX297" s="24">
        <v>372.63245938183877</v>
      </c>
      <c r="AY297" s="24">
        <v>380.90710379082157</v>
      </c>
      <c r="AZ297" s="24">
        <v>389.36324149497779</v>
      </c>
      <c r="BA297" s="24">
        <v>397.92923280786732</v>
      </c>
      <c r="BT297" s="1" t="s">
        <v>277</v>
      </c>
    </row>
    <row r="298" spans="1:72" x14ac:dyDescent="0.2">
      <c r="A298" s="74" t="s">
        <v>1005</v>
      </c>
      <c r="B298" s="84"/>
      <c r="C298" s="73">
        <f t="shared" si="114"/>
        <v>0</v>
      </c>
      <c r="D298" s="73">
        <f t="shared" si="115"/>
        <v>0</v>
      </c>
      <c r="E298" s="73">
        <f t="shared" si="116"/>
        <v>0</v>
      </c>
      <c r="F298" s="73">
        <f t="shared" si="117"/>
        <v>0</v>
      </c>
      <c r="G298" s="73">
        <f t="shared" si="118"/>
        <v>0</v>
      </c>
      <c r="H298" s="73">
        <f t="shared" si="119"/>
        <v>0</v>
      </c>
      <c r="I298" s="73">
        <f t="shared" si="120"/>
        <v>0</v>
      </c>
      <c r="J298" s="73">
        <f t="shared" si="121"/>
        <v>0</v>
      </c>
      <c r="L298" s="58" t="str">
        <f t="shared" si="122"/>
        <v>ok</v>
      </c>
      <c r="M298" s="1"/>
      <c r="N298" s="46" t="s">
        <v>1005</v>
      </c>
      <c r="O298" s="17"/>
      <c r="P298" s="11">
        <f t="shared" si="106"/>
        <v>0</v>
      </c>
      <c r="Q298" s="11">
        <f t="shared" si="107"/>
        <v>0</v>
      </c>
      <c r="R298" s="11">
        <f t="shared" si="108"/>
        <v>0</v>
      </c>
      <c r="S298" s="11">
        <f t="shared" si="109"/>
        <v>0</v>
      </c>
      <c r="T298" s="11">
        <f t="shared" si="110"/>
        <v>0</v>
      </c>
      <c r="U298" s="11">
        <f t="shared" si="111"/>
        <v>0</v>
      </c>
      <c r="V298" s="11">
        <f t="shared" si="112"/>
        <v>0</v>
      </c>
      <c r="W298" s="11">
        <f t="shared" si="113"/>
        <v>0</v>
      </c>
      <c r="X298" s="11"/>
      <c r="AB298" s="1" t="s">
        <v>549</v>
      </c>
      <c r="AE298" s="1">
        <v>1</v>
      </c>
      <c r="AF298" s="24">
        <v>56.338403813221916</v>
      </c>
      <c r="AG298" s="24">
        <v>56.537734924774313</v>
      </c>
      <c r="AH298" s="24">
        <v>56.738062691884458</v>
      </c>
      <c r="AI298" s="24">
        <v>56.939392097830165</v>
      </c>
      <c r="AJ298" s="24">
        <v>57.141728150805569</v>
      </c>
      <c r="AK298" s="24">
        <v>57.345075884045876</v>
      </c>
      <c r="AL298" s="24">
        <v>57.549440355952378</v>
      </c>
      <c r="AM298" s="24">
        <v>57.754826650218398</v>
      </c>
      <c r="AP298" s="1" t="s">
        <v>421</v>
      </c>
      <c r="AQ298" s="1" t="s">
        <v>909</v>
      </c>
      <c r="AR298" s="1" t="s">
        <v>909</v>
      </c>
      <c r="AS298" s="1">
        <v>1</v>
      </c>
      <c r="AT298" s="24">
        <v>37.732724402761761</v>
      </c>
      <c r="AU298" s="24">
        <v>38.366634172728155</v>
      </c>
      <c r="AV298" s="24">
        <v>43.999683636578169</v>
      </c>
      <c r="AW298" s="24">
        <v>44.809277815491207</v>
      </c>
      <c r="AX298" s="24">
        <v>45.692020588456387</v>
      </c>
      <c r="AY298" s="24">
        <v>46.706653675774128</v>
      </c>
      <c r="AZ298" s="24">
        <v>47.743541387376311</v>
      </c>
      <c r="BA298" s="24">
        <v>48.793899297898591</v>
      </c>
      <c r="BT298" s="1" t="s">
        <v>692</v>
      </c>
    </row>
    <row r="299" spans="1:72" x14ac:dyDescent="0.2">
      <c r="A299" s="74" t="s">
        <v>595</v>
      </c>
      <c r="B299" s="75"/>
      <c r="C299" s="73">
        <f t="shared" si="114"/>
        <v>20</v>
      </c>
      <c r="D299" s="73">
        <f t="shared" si="115"/>
        <v>20</v>
      </c>
      <c r="E299" s="73">
        <f t="shared" si="116"/>
        <v>20</v>
      </c>
      <c r="F299" s="73">
        <f t="shared" si="117"/>
        <v>20</v>
      </c>
      <c r="G299" s="73">
        <f t="shared" si="118"/>
        <v>20</v>
      </c>
      <c r="H299" s="73">
        <f t="shared" si="119"/>
        <v>19</v>
      </c>
      <c r="I299" s="73">
        <f t="shared" si="120"/>
        <v>19</v>
      </c>
      <c r="J299" s="73">
        <f t="shared" si="121"/>
        <v>19</v>
      </c>
      <c r="L299" s="58" t="str">
        <f t="shared" si="122"/>
        <v>ok</v>
      </c>
      <c r="M299" s="1"/>
      <c r="N299" s="46" t="s">
        <v>595</v>
      </c>
      <c r="O299" s="10"/>
      <c r="P299" s="11">
        <f t="shared" si="106"/>
        <v>20.0078721</v>
      </c>
      <c r="Q299" s="11">
        <f t="shared" si="107"/>
        <v>19.927840611600001</v>
      </c>
      <c r="R299" s="11">
        <f t="shared" si="108"/>
        <v>19.828201408542</v>
      </c>
      <c r="S299" s="11">
        <f t="shared" si="109"/>
        <v>19.729060401499289</v>
      </c>
      <c r="T299" s="11">
        <f t="shared" si="110"/>
        <v>19.571227918287295</v>
      </c>
      <c r="U299" s="11">
        <f t="shared" si="111"/>
        <v>19.375515639104421</v>
      </c>
      <c r="V299" s="11">
        <f t="shared" si="112"/>
        <v>19.220511513991585</v>
      </c>
      <c r="W299" s="11">
        <f t="shared" si="113"/>
        <v>18.932203841281712</v>
      </c>
      <c r="X299" s="11"/>
      <c r="AB299" s="1" t="s">
        <v>356</v>
      </c>
      <c r="AE299" s="1">
        <v>1</v>
      </c>
      <c r="AF299" s="24">
        <v>80.163963956076117</v>
      </c>
      <c r="AG299" s="24">
        <v>80.163963956076117</v>
      </c>
      <c r="AH299" s="24">
        <v>80.163963956076117</v>
      </c>
      <c r="AI299" s="24">
        <v>80.163963956076117</v>
      </c>
      <c r="AJ299" s="24">
        <v>80.163963956076117</v>
      </c>
      <c r="AK299" s="24">
        <v>80.163963956076117</v>
      </c>
      <c r="AL299" s="24">
        <v>80.163963956076117</v>
      </c>
      <c r="AM299" s="24">
        <v>80.163963956076117</v>
      </c>
      <c r="AP299" s="1" t="s">
        <v>422</v>
      </c>
      <c r="AQ299" s="1" t="s">
        <v>909</v>
      </c>
      <c r="AR299" s="1" t="s">
        <v>909</v>
      </c>
      <c r="AS299" s="1">
        <v>1</v>
      </c>
      <c r="AT299" s="24">
        <v>66.38566071154797</v>
      </c>
      <c r="AU299" s="24">
        <v>67.500939811501965</v>
      </c>
      <c r="AV299" s="24">
        <v>107.61470531839174</v>
      </c>
      <c r="AW299" s="24">
        <v>109.59481589625015</v>
      </c>
      <c r="AX299" s="24">
        <v>111.75383376940628</v>
      </c>
      <c r="AY299" s="24">
        <v>114.23542980995637</v>
      </c>
      <c r="AZ299" s="24">
        <v>116.7714563517374</v>
      </c>
      <c r="BA299" s="24">
        <v>119.34042839147563</v>
      </c>
      <c r="BT299" s="1" t="s">
        <v>392</v>
      </c>
    </row>
    <row r="300" spans="1:72" x14ac:dyDescent="0.2">
      <c r="A300" s="74" t="s">
        <v>596</v>
      </c>
      <c r="B300" s="76"/>
      <c r="C300" s="73">
        <f t="shared" si="114"/>
        <v>20</v>
      </c>
      <c r="D300" s="73">
        <f t="shared" si="115"/>
        <v>20</v>
      </c>
      <c r="E300" s="73">
        <f t="shared" si="116"/>
        <v>20</v>
      </c>
      <c r="F300" s="73">
        <f t="shared" si="117"/>
        <v>20</v>
      </c>
      <c r="G300" s="73">
        <f t="shared" si="118"/>
        <v>20</v>
      </c>
      <c r="H300" s="73">
        <f t="shared" si="119"/>
        <v>19</v>
      </c>
      <c r="I300" s="73">
        <f t="shared" si="120"/>
        <v>19</v>
      </c>
      <c r="J300" s="73">
        <f t="shared" si="121"/>
        <v>19</v>
      </c>
      <c r="L300" s="58" t="str">
        <f t="shared" si="122"/>
        <v>ok</v>
      </c>
      <c r="M300" s="1"/>
      <c r="N300" s="46" t="s">
        <v>596</v>
      </c>
      <c r="O300" s="12"/>
      <c r="P300" s="11">
        <f t="shared" si="106"/>
        <v>20.0078721</v>
      </c>
      <c r="Q300" s="11">
        <f t="shared" si="107"/>
        <v>19.927840611600001</v>
      </c>
      <c r="R300" s="11">
        <f t="shared" si="108"/>
        <v>19.828201408542</v>
      </c>
      <c r="S300" s="11">
        <f t="shared" si="109"/>
        <v>19.729060401499289</v>
      </c>
      <c r="T300" s="11">
        <f t="shared" si="110"/>
        <v>19.571227918287295</v>
      </c>
      <c r="U300" s="11">
        <f t="shared" si="111"/>
        <v>19.375515639104421</v>
      </c>
      <c r="V300" s="11">
        <f t="shared" si="112"/>
        <v>19.220511513991585</v>
      </c>
      <c r="W300" s="11">
        <f t="shared" si="113"/>
        <v>18.932203841281712</v>
      </c>
      <c r="X300" s="11"/>
      <c r="AB300" s="1" t="s">
        <v>550</v>
      </c>
      <c r="AE300" s="1">
        <v>1</v>
      </c>
      <c r="AF300" s="24">
        <v>96.830462525463815</v>
      </c>
      <c r="AG300" s="24">
        <v>97.113265617241012</v>
      </c>
      <c r="AH300" s="24">
        <v>97.397482724477101</v>
      </c>
      <c r="AI300" s="24">
        <v>97.683120917249383</v>
      </c>
      <c r="AJ300" s="24">
        <v>97.970187300985486</v>
      </c>
      <c r="AK300" s="24">
        <v>98.258689016640318</v>
      </c>
      <c r="AL300" s="24">
        <v>98.548633240873386</v>
      </c>
      <c r="AM300" s="24">
        <v>98.840027186227644</v>
      </c>
      <c r="AP300" s="1" t="s">
        <v>612</v>
      </c>
      <c r="AQ300" s="1" t="s">
        <v>909</v>
      </c>
      <c r="AR300" s="1" t="s">
        <v>909</v>
      </c>
      <c r="AS300" s="1">
        <v>1</v>
      </c>
      <c r="AT300" s="24">
        <v>33.679042799999998</v>
      </c>
      <c r="AU300" s="24">
        <v>33.5443266288</v>
      </c>
      <c r="AV300" s="24">
        <v>42</v>
      </c>
      <c r="AW300" s="24">
        <v>42</v>
      </c>
      <c r="AX300" s="24">
        <v>42</v>
      </c>
      <c r="AY300" s="24">
        <v>42</v>
      </c>
      <c r="AZ300" s="24">
        <v>42</v>
      </c>
      <c r="BA300" s="24">
        <v>42</v>
      </c>
      <c r="BT300" s="1" t="s">
        <v>694</v>
      </c>
    </row>
    <row r="301" spans="1:72" x14ac:dyDescent="0.2">
      <c r="A301" s="74" t="s">
        <v>545</v>
      </c>
      <c r="B301" s="76"/>
      <c r="C301" s="73">
        <f t="shared" si="114"/>
        <v>264</v>
      </c>
      <c r="D301" s="73">
        <f t="shared" si="115"/>
        <v>256</v>
      </c>
      <c r="E301" s="73">
        <f t="shared" si="116"/>
        <v>257</v>
      </c>
      <c r="F301" s="73">
        <f t="shared" si="117"/>
        <v>259</v>
      </c>
      <c r="G301" s="73">
        <f t="shared" si="118"/>
        <v>260</v>
      </c>
      <c r="H301" s="73">
        <f t="shared" si="119"/>
        <v>261</v>
      </c>
      <c r="I301" s="73">
        <f t="shared" si="120"/>
        <v>262</v>
      </c>
      <c r="J301" s="73">
        <f t="shared" si="121"/>
        <v>264</v>
      </c>
      <c r="L301" s="58" t="str">
        <f t="shared" si="122"/>
        <v>ok</v>
      </c>
      <c r="M301" s="1"/>
      <c r="N301" s="46" t="s">
        <v>545</v>
      </c>
      <c r="O301" s="12"/>
      <c r="P301" s="11">
        <f t="shared" si="106"/>
        <v>263.89147249103854</v>
      </c>
      <c r="Q301" s="11">
        <f t="shared" si="107"/>
        <v>256.07950578259772</v>
      </c>
      <c r="R301" s="11">
        <f t="shared" si="108"/>
        <v>257.34147646738376</v>
      </c>
      <c r="S301" s="11">
        <f t="shared" si="109"/>
        <v>258.60975700559368</v>
      </c>
      <c r="T301" s="11">
        <f t="shared" si="110"/>
        <v>259.88437894649468</v>
      </c>
      <c r="U301" s="11">
        <f t="shared" si="111"/>
        <v>261.16537399710012</v>
      </c>
      <c r="V301" s="11">
        <f t="shared" si="112"/>
        <v>262.45277402295864</v>
      </c>
      <c r="W301" s="11">
        <f t="shared" si="113"/>
        <v>263.74661104894642</v>
      </c>
      <c r="X301" s="11"/>
      <c r="AB301" s="1" t="s">
        <v>508</v>
      </c>
      <c r="AE301" s="1">
        <v>1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P301" s="1" t="s">
        <v>613</v>
      </c>
      <c r="AQ301" s="1" t="s">
        <v>909</v>
      </c>
      <c r="AR301" s="1" t="s">
        <v>909</v>
      </c>
      <c r="AS301" s="1">
        <v>1</v>
      </c>
      <c r="AT301" s="24">
        <v>-6.7918236000000007</v>
      </c>
      <c r="AU301" s="24">
        <v>-6.7646563056000009</v>
      </c>
      <c r="AV301" s="24">
        <v>-6.7308330240720009</v>
      </c>
      <c r="AW301" s="24">
        <v>-6.6971788589516406</v>
      </c>
      <c r="AX301" s="24">
        <v>-6.6436014280800277</v>
      </c>
      <c r="AY301" s="24">
        <v>-6.5771654137992277</v>
      </c>
      <c r="AZ301" s="24">
        <v>-6.5245480904888336</v>
      </c>
      <c r="BA301" s="24">
        <v>-6.426679869131501</v>
      </c>
      <c r="BT301" s="1" t="s">
        <v>636</v>
      </c>
    </row>
    <row r="302" spans="1:72" x14ac:dyDescent="0.2">
      <c r="A302" s="74" t="s">
        <v>477</v>
      </c>
      <c r="B302" s="76"/>
      <c r="C302" s="73">
        <f t="shared" si="114"/>
        <v>346</v>
      </c>
      <c r="D302" s="73">
        <f t="shared" si="115"/>
        <v>350</v>
      </c>
      <c r="E302" s="73">
        <f t="shared" si="116"/>
        <v>354</v>
      </c>
      <c r="F302" s="73">
        <f t="shared" si="117"/>
        <v>360</v>
      </c>
      <c r="G302" s="73">
        <f t="shared" si="118"/>
        <v>366</v>
      </c>
      <c r="H302" s="73">
        <f t="shared" si="119"/>
        <v>373</v>
      </c>
      <c r="I302" s="73">
        <f t="shared" si="120"/>
        <v>379</v>
      </c>
      <c r="J302" s="73">
        <f t="shared" si="121"/>
        <v>386</v>
      </c>
      <c r="L302" s="58" t="str">
        <f t="shared" si="122"/>
        <v>ok</v>
      </c>
      <c r="M302" s="1"/>
      <c r="N302" s="46" t="s">
        <v>477</v>
      </c>
      <c r="O302" s="12"/>
      <c r="P302" s="11">
        <f t="shared" si="106"/>
        <v>346.04188427306661</v>
      </c>
      <c r="Q302" s="11">
        <f t="shared" si="107"/>
        <v>349.80124359247117</v>
      </c>
      <c r="R302" s="11">
        <f t="shared" si="108"/>
        <v>353.59191484880671</v>
      </c>
      <c r="S302" s="11">
        <f t="shared" si="109"/>
        <v>359.8857668437829</v>
      </c>
      <c r="T302" s="11">
        <f t="shared" si="110"/>
        <v>366.05538970392757</v>
      </c>
      <c r="U302" s="11">
        <f t="shared" si="111"/>
        <v>372.61956997871073</v>
      </c>
      <c r="V302" s="11">
        <f t="shared" si="112"/>
        <v>378.98949675907733</v>
      </c>
      <c r="W302" s="11">
        <f t="shared" si="113"/>
        <v>385.89705852435247</v>
      </c>
      <c r="X302" s="11"/>
      <c r="AB302" s="1" t="s">
        <v>508</v>
      </c>
      <c r="AE302" s="1">
        <v>1</v>
      </c>
      <c r="AF302" s="24">
        <v>99.114010695674253</v>
      </c>
      <c r="AG302" s="24">
        <v>100.32188806852876</v>
      </c>
      <c r="AH302" s="24">
        <v>100.71709198952878</v>
      </c>
      <c r="AI302" s="24">
        <v>101.05159317152878</v>
      </c>
      <c r="AJ302" s="24">
        <v>101.53223620552878</v>
      </c>
      <c r="AK302" s="24">
        <v>101.91807596752876</v>
      </c>
      <c r="AL302" s="24">
        <v>102.32035690652877</v>
      </c>
      <c r="AM302" s="24">
        <v>102.73236409052878</v>
      </c>
      <c r="AP302" s="1" t="s">
        <v>614</v>
      </c>
      <c r="AQ302" s="1" t="s">
        <v>615</v>
      </c>
      <c r="AR302" s="1" t="s">
        <v>909</v>
      </c>
      <c r="AS302" s="1">
        <v>2</v>
      </c>
      <c r="AT302" s="24">
        <v>9.8931036600000013</v>
      </c>
      <c r="AU302" s="24">
        <v>9.853531245360001</v>
      </c>
      <c r="AV302" s="24">
        <v>9.8042635891332015</v>
      </c>
      <c r="AW302" s="24">
        <v>9.7552422711875355</v>
      </c>
      <c r="AX302" s="24">
        <v>9.6772003330180354</v>
      </c>
      <c r="AY302" s="24">
        <v>9.5804283296878552</v>
      </c>
      <c r="AZ302" s="24">
        <v>9.5037849030503523</v>
      </c>
      <c r="BA302" s="24">
        <v>9.361228129504596</v>
      </c>
      <c r="BT302" s="1" t="s">
        <v>665</v>
      </c>
    </row>
    <row r="303" spans="1:72" x14ac:dyDescent="0.2">
      <c r="A303" s="74" t="s">
        <v>734</v>
      </c>
      <c r="B303" s="76"/>
      <c r="C303" s="73">
        <f t="shared" si="114"/>
        <v>0</v>
      </c>
      <c r="D303" s="73">
        <f t="shared" si="115"/>
        <v>0</v>
      </c>
      <c r="E303" s="73">
        <f t="shared" si="116"/>
        <v>0</v>
      </c>
      <c r="F303" s="73">
        <f t="shared" si="117"/>
        <v>0</v>
      </c>
      <c r="G303" s="73">
        <f t="shared" si="118"/>
        <v>0</v>
      </c>
      <c r="H303" s="73">
        <f t="shared" si="119"/>
        <v>0</v>
      </c>
      <c r="I303" s="73">
        <f t="shared" si="120"/>
        <v>0</v>
      </c>
      <c r="J303" s="73">
        <f t="shared" si="121"/>
        <v>0</v>
      </c>
      <c r="L303" s="58" t="str">
        <f t="shared" si="122"/>
        <v>ok</v>
      </c>
      <c r="M303" s="1"/>
      <c r="N303" s="46" t="s">
        <v>734</v>
      </c>
      <c r="O303" s="12"/>
      <c r="P303" s="11">
        <f t="shared" si="106"/>
        <v>0</v>
      </c>
      <c r="Q303" s="11">
        <f t="shared" si="107"/>
        <v>0</v>
      </c>
      <c r="R303" s="11">
        <f t="shared" si="108"/>
        <v>0</v>
      </c>
      <c r="S303" s="11">
        <f t="shared" si="109"/>
        <v>0</v>
      </c>
      <c r="T303" s="11">
        <f t="shared" si="110"/>
        <v>0</v>
      </c>
      <c r="U303" s="11">
        <f t="shared" si="111"/>
        <v>0</v>
      </c>
      <c r="V303" s="11">
        <f t="shared" si="112"/>
        <v>0</v>
      </c>
      <c r="W303" s="11">
        <f t="shared" si="113"/>
        <v>0</v>
      </c>
      <c r="X303" s="11"/>
      <c r="AB303" s="1" t="s">
        <v>609</v>
      </c>
      <c r="AE303" s="1">
        <v>2</v>
      </c>
      <c r="AF303" s="24">
        <v>0.49381680000000006</v>
      </c>
      <c r="AG303" s="24">
        <v>15.491841532800001</v>
      </c>
      <c r="AH303" s="24">
        <v>15.489382325136001</v>
      </c>
      <c r="AI303" s="24">
        <v>15.48693541351032</v>
      </c>
      <c r="AJ303" s="24">
        <v>15.483039930202237</v>
      </c>
      <c r="AK303" s="24">
        <v>15.478209530900216</v>
      </c>
      <c r="AL303" s="24">
        <v>15.474383854653013</v>
      </c>
      <c r="AM303" s="24">
        <v>15.467268096833218</v>
      </c>
      <c r="AP303" s="1" t="s">
        <v>616</v>
      </c>
      <c r="AQ303" s="1" t="s">
        <v>617</v>
      </c>
      <c r="AR303" s="1" t="s">
        <v>909</v>
      </c>
      <c r="AS303" s="1">
        <v>2</v>
      </c>
      <c r="AT303" s="24">
        <v>11.230647000000001</v>
      </c>
      <c r="AU303" s="24">
        <v>11.185724412000001</v>
      </c>
      <c r="AV303" s="24">
        <v>11.129795789940001</v>
      </c>
      <c r="AW303" s="24">
        <v>11.074146810990301</v>
      </c>
      <c r="AX303" s="24">
        <v>10.985553636502379</v>
      </c>
      <c r="AY303" s="24">
        <v>10.875698100137356</v>
      </c>
      <c r="AZ303" s="24">
        <v>10.788692515336257</v>
      </c>
      <c r="BA303" s="24">
        <v>10.626862127606213</v>
      </c>
      <c r="BT303" s="1" t="s">
        <v>486</v>
      </c>
    </row>
    <row r="304" spans="1:72" x14ac:dyDescent="0.2">
      <c r="A304" s="74" t="s">
        <v>655</v>
      </c>
      <c r="B304" s="76"/>
      <c r="C304" s="73">
        <f t="shared" si="114"/>
        <v>0</v>
      </c>
      <c r="D304" s="73">
        <f t="shared" si="115"/>
        <v>0</v>
      </c>
      <c r="E304" s="73">
        <f t="shared" si="116"/>
        <v>0</v>
      </c>
      <c r="F304" s="73">
        <f t="shared" si="117"/>
        <v>0</v>
      </c>
      <c r="G304" s="73">
        <f t="shared" si="118"/>
        <v>0</v>
      </c>
      <c r="H304" s="73">
        <f t="shared" si="119"/>
        <v>0</v>
      </c>
      <c r="I304" s="73">
        <f t="shared" si="120"/>
        <v>0</v>
      </c>
      <c r="J304" s="73">
        <f t="shared" si="121"/>
        <v>0</v>
      </c>
      <c r="L304" s="58" t="str">
        <f t="shared" si="122"/>
        <v>ok</v>
      </c>
      <c r="M304" s="1"/>
      <c r="N304" s="46" t="s">
        <v>655</v>
      </c>
      <c r="O304" s="12"/>
      <c r="P304" s="11">
        <f t="shared" si="106"/>
        <v>0</v>
      </c>
      <c r="Q304" s="11">
        <f t="shared" si="107"/>
        <v>0</v>
      </c>
      <c r="R304" s="11">
        <f t="shared" si="108"/>
        <v>0</v>
      </c>
      <c r="S304" s="11">
        <f t="shared" si="109"/>
        <v>0</v>
      </c>
      <c r="T304" s="11">
        <f t="shared" si="110"/>
        <v>0</v>
      </c>
      <c r="U304" s="11">
        <f t="shared" si="111"/>
        <v>0</v>
      </c>
      <c r="V304" s="11">
        <f t="shared" si="112"/>
        <v>0</v>
      </c>
      <c r="W304" s="11">
        <f t="shared" si="113"/>
        <v>0</v>
      </c>
      <c r="X304" s="11"/>
      <c r="AB304" s="1" t="s">
        <v>496</v>
      </c>
      <c r="AE304" s="1">
        <v>1</v>
      </c>
      <c r="AF304" s="24">
        <v>123.83024753917401</v>
      </c>
      <c r="AG304" s="24">
        <v>158.44084549123048</v>
      </c>
      <c r="AH304" s="24">
        <v>160.72732603132584</v>
      </c>
      <c r="AI304" s="24">
        <v>141.89999999999998</v>
      </c>
      <c r="AJ304" s="24">
        <v>144.61798853268471</v>
      </c>
      <c r="AK304" s="24">
        <v>147.00972533051271</v>
      </c>
      <c r="AL304" s="24">
        <v>149.46291564268989</v>
      </c>
      <c r="AM304" s="24">
        <v>151.98309962199539</v>
      </c>
      <c r="AP304" s="1" t="s">
        <v>618</v>
      </c>
      <c r="AQ304" s="1" t="s">
        <v>909</v>
      </c>
      <c r="AR304" s="1" t="s">
        <v>909</v>
      </c>
      <c r="AS304" s="1">
        <v>1</v>
      </c>
      <c r="AT304" s="24">
        <v>44.7991338</v>
      </c>
      <c r="AU304" s="24">
        <v>44.619937264800001</v>
      </c>
      <c r="AV304" s="24">
        <v>44.396837578476003</v>
      </c>
      <c r="AW304" s="24">
        <v>44.174853390583621</v>
      </c>
      <c r="AX304" s="24">
        <v>43.82145456345895</v>
      </c>
      <c r="AY304" s="24">
        <v>43.383240017824363</v>
      </c>
      <c r="AZ304" s="24">
        <v>43.036174097681766</v>
      </c>
      <c r="BA304" s="24">
        <v>42.390631486216542</v>
      </c>
      <c r="BT304" s="1" t="s">
        <v>529</v>
      </c>
    </row>
    <row r="305" spans="1:72" x14ac:dyDescent="0.2">
      <c r="A305" s="74" t="s">
        <v>656</v>
      </c>
      <c r="B305" s="76"/>
      <c r="C305" s="73">
        <f t="shared" si="114"/>
        <v>0</v>
      </c>
      <c r="D305" s="73">
        <f t="shared" si="115"/>
        <v>0</v>
      </c>
      <c r="E305" s="73">
        <f t="shared" si="116"/>
        <v>0</v>
      </c>
      <c r="F305" s="73">
        <f t="shared" si="117"/>
        <v>0</v>
      </c>
      <c r="G305" s="73">
        <f t="shared" si="118"/>
        <v>0</v>
      </c>
      <c r="H305" s="73">
        <f t="shared" si="119"/>
        <v>0</v>
      </c>
      <c r="I305" s="73">
        <f t="shared" si="120"/>
        <v>0</v>
      </c>
      <c r="J305" s="73">
        <f t="shared" si="121"/>
        <v>0</v>
      </c>
      <c r="L305" s="58" t="str">
        <f t="shared" si="122"/>
        <v>ok</v>
      </c>
      <c r="M305" s="1"/>
      <c r="N305" s="46" t="s">
        <v>656</v>
      </c>
      <c r="O305" s="12"/>
      <c r="P305" s="11">
        <f t="shared" si="106"/>
        <v>0</v>
      </c>
      <c r="Q305" s="11">
        <f t="shared" si="107"/>
        <v>0</v>
      </c>
      <c r="R305" s="11">
        <f t="shared" si="108"/>
        <v>0</v>
      </c>
      <c r="S305" s="11">
        <f t="shared" si="109"/>
        <v>0</v>
      </c>
      <c r="T305" s="11">
        <f t="shared" si="110"/>
        <v>0</v>
      </c>
      <c r="U305" s="11">
        <f t="shared" si="111"/>
        <v>0</v>
      </c>
      <c r="V305" s="11">
        <f t="shared" si="112"/>
        <v>0</v>
      </c>
      <c r="W305" s="11">
        <f t="shared" si="113"/>
        <v>0</v>
      </c>
      <c r="X305" s="11"/>
      <c r="AB305" s="1" t="s">
        <v>496</v>
      </c>
      <c r="AE305" s="1">
        <v>1</v>
      </c>
      <c r="AF305" s="24">
        <v>-23.148078494728605</v>
      </c>
      <c r="AG305" s="24">
        <v>10.151921505271392</v>
      </c>
      <c r="AH305" s="24">
        <v>10.651921505271392</v>
      </c>
      <c r="AI305" s="24">
        <v>34.299999999999997</v>
      </c>
      <c r="AJ305" s="24">
        <v>34.799999999999997</v>
      </c>
      <c r="AK305" s="24">
        <v>35.299999999999997</v>
      </c>
      <c r="AL305" s="24">
        <v>35.799999999999997</v>
      </c>
      <c r="AM305" s="24">
        <v>36.299999999999997</v>
      </c>
      <c r="AP305" s="1" t="s">
        <v>619</v>
      </c>
      <c r="AQ305" s="1" t="s">
        <v>620</v>
      </c>
      <c r="AR305" s="1" t="s">
        <v>909</v>
      </c>
      <c r="AS305" s="1">
        <v>2</v>
      </c>
      <c r="AT305" s="24">
        <v>-6.9631854000000004</v>
      </c>
      <c r="AU305" s="24">
        <v>-6.9353326584000001</v>
      </c>
      <c r="AV305" s="24">
        <v>-6.900655995108</v>
      </c>
      <c r="AW305" s="24">
        <v>-6.8661527151324604</v>
      </c>
      <c r="AX305" s="24">
        <v>-6.8112234934114007</v>
      </c>
      <c r="AY305" s="24">
        <v>-6.7431112584772865</v>
      </c>
      <c r="AZ305" s="24">
        <v>-6.6891663684094684</v>
      </c>
      <c r="BA305" s="24">
        <v>-6.588828872883326</v>
      </c>
      <c r="BT305" s="1" t="s">
        <v>638</v>
      </c>
    </row>
    <row r="306" spans="1:72" x14ac:dyDescent="0.2">
      <c r="A306" s="74" t="s">
        <v>657</v>
      </c>
      <c r="B306" s="76"/>
      <c r="C306" s="73">
        <f t="shared" si="114"/>
        <v>2</v>
      </c>
      <c r="D306" s="73">
        <f t="shared" si="115"/>
        <v>2</v>
      </c>
      <c r="E306" s="73">
        <f t="shared" si="116"/>
        <v>2</v>
      </c>
      <c r="F306" s="73">
        <f t="shared" si="117"/>
        <v>2</v>
      </c>
      <c r="G306" s="73">
        <f t="shared" si="118"/>
        <v>2</v>
      </c>
      <c r="H306" s="73">
        <f t="shared" si="119"/>
        <v>2</v>
      </c>
      <c r="I306" s="73">
        <f t="shared" si="120"/>
        <v>2</v>
      </c>
      <c r="J306" s="73">
        <f t="shared" si="121"/>
        <v>2</v>
      </c>
      <c r="L306" s="58" t="str">
        <f t="shared" si="122"/>
        <v>ok</v>
      </c>
      <c r="M306" s="1"/>
      <c r="N306" s="46" t="s">
        <v>657</v>
      </c>
      <c r="O306" s="12"/>
      <c r="P306" s="11">
        <f t="shared" si="106"/>
        <v>2.15</v>
      </c>
      <c r="Q306" s="11">
        <f t="shared" si="107"/>
        <v>2.25</v>
      </c>
      <c r="R306" s="11">
        <f t="shared" si="108"/>
        <v>2.35</v>
      </c>
      <c r="S306" s="11">
        <f t="shared" si="109"/>
        <v>2.35</v>
      </c>
      <c r="T306" s="11">
        <f t="shared" si="110"/>
        <v>2.35</v>
      </c>
      <c r="U306" s="11">
        <f t="shared" si="111"/>
        <v>2.35</v>
      </c>
      <c r="V306" s="11">
        <f t="shared" si="112"/>
        <v>2.35</v>
      </c>
      <c r="W306" s="11">
        <f t="shared" si="113"/>
        <v>2.35</v>
      </c>
      <c r="X306" s="11"/>
      <c r="AB306" s="1" t="s">
        <v>925</v>
      </c>
      <c r="AE306" s="1">
        <v>1</v>
      </c>
      <c r="AF306" s="24">
        <v>9.32</v>
      </c>
      <c r="AG306" s="24">
        <v>24.84</v>
      </c>
      <c r="AH306" s="24">
        <v>40.369999999999997</v>
      </c>
      <c r="AI306" s="24">
        <v>41.38</v>
      </c>
      <c r="AJ306" s="24">
        <v>42.42</v>
      </c>
      <c r="AK306" s="24">
        <v>43.48</v>
      </c>
      <c r="AL306" s="24">
        <v>44.56</v>
      </c>
      <c r="AM306" s="24">
        <v>45.68</v>
      </c>
      <c r="AP306" s="1" t="s">
        <v>887</v>
      </c>
      <c r="AQ306" s="1" t="s">
        <v>923</v>
      </c>
      <c r="AR306" s="1" t="s">
        <v>909</v>
      </c>
      <c r="AS306" s="1">
        <v>2</v>
      </c>
      <c r="AT306" s="24">
        <v>14.00256231</v>
      </c>
      <c r="AU306" s="24">
        <v>13.94655206076</v>
      </c>
      <c r="AV306" s="24">
        <v>13.8768193004562</v>
      </c>
      <c r="AW306" s="24">
        <v>13.807435203953919</v>
      </c>
      <c r="AX306" s="24">
        <v>13.696975722322287</v>
      </c>
      <c r="AY306" s="24">
        <v>13.560005965099064</v>
      </c>
      <c r="AZ306" s="24">
        <v>13.451525917378271</v>
      </c>
      <c r="BA306" s="24">
        <v>13.249753028617597</v>
      </c>
      <c r="BT306" s="1" t="s">
        <v>695</v>
      </c>
    </row>
    <row r="307" spans="1:72" x14ac:dyDescent="0.2">
      <c r="A307" s="74" t="s">
        <v>658</v>
      </c>
      <c r="B307" s="76"/>
      <c r="C307" s="73">
        <f t="shared" si="114"/>
        <v>2</v>
      </c>
      <c r="D307" s="73">
        <f t="shared" si="115"/>
        <v>2</v>
      </c>
      <c r="E307" s="73">
        <f t="shared" si="116"/>
        <v>2</v>
      </c>
      <c r="F307" s="73">
        <f t="shared" si="117"/>
        <v>2</v>
      </c>
      <c r="G307" s="73">
        <f t="shared" si="118"/>
        <v>2</v>
      </c>
      <c r="H307" s="73">
        <f t="shared" si="119"/>
        <v>2</v>
      </c>
      <c r="I307" s="73">
        <f t="shared" si="120"/>
        <v>2</v>
      </c>
      <c r="J307" s="73">
        <f t="shared" si="121"/>
        <v>2</v>
      </c>
      <c r="L307" s="58" t="str">
        <f t="shared" si="122"/>
        <v>ok</v>
      </c>
      <c r="M307" s="1"/>
      <c r="N307" s="46" t="s">
        <v>658</v>
      </c>
      <c r="O307" s="12"/>
      <c r="P307" s="11">
        <f t="shared" si="106"/>
        <v>2.15</v>
      </c>
      <c r="Q307" s="11">
        <f t="shared" si="107"/>
        <v>2.25</v>
      </c>
      <c r="R307" s="11">
        <f t="shared" si="108"/>
        <v>2.35</v>
      </c>
      <c r="S307" s="11">
        <f t="shared" si="109"/>
        <v>2.35</v>
      </c>
      <c r="T307" s="11">
        <f t="shared" si="110"/>
        <v>2.35</v>
      </c>
      <c r="U307" s="11">
        <f t="shared" si="111"/>
        <v>2.35</v>
      </c>
      <c r="V307" s="11">
        <f t="shared" si="112"/>
        <v>2.35</v>
      </c>
      <c r="W307" s="11">
        <f t="shared" si="113"/>
        <v>2.35</v>
      </c>
      <c r="X307" s="11"/>
      <c r="AB307" s="2" t="s">
        <v>357</v>
      </c>
      <c r="AE307" s="1">
        <v>1</v>
      </c>
      <c r="AF307" s="24">
        <v>-27.131745458170577</v>
      </c>
      <c r="AG307" s="24">
        <v>-27.131745458170577</v>
      </c>
      <c r="AH307" s="24">
        <v>-27.131745458170577</v>
      </c>
      <c r="AI307" s="24">
        <v>-27.131745458170577</v>
      </c>
      <c r="AJ307" s="24">
        <v>-27.131745458170577</v>
      </c>
      <c r="AK307" s="24">
        <v>-27.131745458170577</v>
      </c>
      <c r="AL307" s="24">
        <v>-27.131745458170577</v>
      </c>
      <c r="AM307" s="24">
        <v>-27.131745458170577</v>
      </c>
      <c r="AP307" s="1" t="s">
        <v>891</v>
      </c>
      <c r="AQ307" s="1" t="s">
        <v>892</v>
      </c>
      <c r="AR307" s="1" t="s">
        <v>909</v>
      </c>
      <c r="AS307" s="1">
        <v>2</v>
      </c>
      <c r="AT307" s="24">
        <v>0.27639000000000069</v>
      </c>
      <c r="AU307" s="24">
        <v>0.27528444000000069</v>
      </c>
      <c r="AV307" s="24">
        <v>0.27390801780000068</v>
      </c>
      <c r="AW307" s="24">
        <v>0.27253847771100065</v>
      </c>
      <c r="AX307" s="24">
        <v>0.27035816988931266</v>
      </c>
      <c r="AY307" s="24">
        <v>0.26765458819041954</v>
      </c>
      <c r="AZ307" s="24">
        <v>0.26551335148489619</v>
      </c>
      <c r="BA307" s="24">
        <v>0.26153065121262276</v>
      </c>
      <c r="BT307" s="1" t="s">
        <v>640</v>
      </c>
    </row>
    <row r="308" spans="1:72" x14ac:dyDescent="0.2">
      <c r="A308" s="74" t="s">
        <v>834</v>
      </c>
      <c r="B308" s="76"/>
      <c r="C308" s="73">
        <f t="shared" si="114"/>
        <v>0</v>
      </c>
      <c r="D308" s="73">
        <f t="shared" si="115"/>
        <v>0</v>
      </c>
      <c r="E308" s="73">
        <f t="shared" si="116"/>
        <v>0</v>
      </c>
      <c r="F308" s="73">
        <f t="shared" si="117"/>
        <v>0</v>
      </c>
      <c r="G308" s="73">
        <f t="shared" si="118"/>
        <v>0</v>
      </c>
      <c r="H308" s="73">
        <f t="shared" si="119"/>
        <v>0</v>
      </c>
      <c r="I308" s="73">
        <f t="shared" si="120"/>
        <v>0</v>
      </c>
      <c r="J308" s="73">
        <f t="shared" si="121"/>
        <v>0</v>
      </c>
      <c r="L308" s="58" t="str">
        <f t="shared" si="122"/>
        <v>ok</v>
      </c>
      <c r="M308" s="1"/>
      <c r="N308" s="46" t="s">
        <v>834</v>
      </c>
      <c r="O308" s="12"/>
      <c r="P308" s="11">
        <f t="shared" si="106"/>
        <v>0</v>
      </c>
      <c r="Q308" s="11">
        <f t="shared" si="107"/>
        <v>0</v>
      </c>
      <c r="R308" s="11">
        <f t="shared" si="108"/>
        <v>0</v>
      </c>
      <c r="S308" s="11">
        <f t="shared" si="109"/>
        <v>0</v>
      </c>
      <c r="T308" s="11">
        <f t="shared" si="110"/>
        <v>0</v>
      </c>
      <c r="U308" s="11">
        <f t="shared" si="111"/>
        <v>0</v>
      </c>
      <c r="V308" s="11">
        <f t="shared" si="112"/>
        <v>0</v>
      </c>
      <c r="W308" s="11">
        <f t="shared" si="113"/>
        <v>0</v>
      </c>
      <c r="X308" s="11"/>
      <c r="AB308" s="1" t="s">
        <v>411</v>
      </c>
      <c r="AE308" s="1">
        <v>1</v>
      </c>
      <c r="AF308" s="24">
        <v>309.79181434525788</v>
      </c>
      <c r="AG308" s="24">
        <v>324.99631682625818</v>
      </c>
      <c r="AH308" s="24">
        <v>380.35875605389145</v>
      </c>
      <c r="AI308" s="24">
        <v>387.35735716528302</v>
      </c>
      <c r="AJ308" s="24">
        <v>414.98829710143912</v>
      </c>
      <c r="AK308" s="24">
        <v>424.20349160730746</v>
      </c>
      <c r="AL308" s="24">
        <v>433.62080912098969</v>
      </c>
      <c r="AM308" s="24">
        <v>443.16046692165145</v>
      </c>
      <c r="AP308" s="1" t="s">
        <v>621</v>
      </c>
      <c r="AQ308" s="1" t="s">
        <v>909</v>
      </c>
      <c r="AR308" s="1" t="s">
        <v>909</v>
      </c>
      <c r="AS308" s="1">
        <v>1</v>
      </c>
      <c r="AT308" s="24">
        <v>32.999491920000004</v>
      </c>
      <c r="AU308" s="24">
        <v>32.867493952320004</v>
      </c>
      <c r="AV308" s="24">
        <v>32.703156482558406</v>
      </c>
      <c r="AW308" s="24">
        <v>32.539640700145611</v>
      </c>
      <c r="AX308" s="24">
        <v>32.279323574544449</v>
      </c>
      <c r="AY308" s="24">
        <v>31.956530338799006</v>
      </c>
      <c r="AZ308" s="24">
        <v>31.700878096088612</v>
      </c>
      <c r="BA308" s="24">
        <v>31.225364924647284</v>
      </c>
      <c r="BT308" s="1" t="s">
        <v>394</v>
      </c>
    </row>
    <row r="309" spans="1:72" x14ac:dyDescent="0.2">
      <c r="A309" s="74" t="s">
        <v>243</v>
      </c>
      <c r="B309" s="76"/>
      <c r="C309" s="73">
        <f t="shared" si="114"/>
        <v>532</v>
      </c>
      <c r="D309" s="73">
        <f t="shared" si="115"/>
        <v>544</v>
      </c>
      <c r="E309" s="73">
        <f t="shared" si="116"/>
        <v>554</v>
      </c>
      <c r="F309" s="73">
        <f t="shared" si="117"/>
        <v>566</v>
      </c>
      <c r="G309" s="73">
        <f t="shared" si="118"/>
        <v>578</v>
      </c>
      <c r="H309" s="73">
        <f t="shared" si="119"/>
        <v>595</v>
      </c>
      <c r="I309" s="73">
        <f t="shared" si="120"/>
        <v>610</v>
      </c>
      <c r="J309" s="73">
        <f t="shared" si="121"/>
        <v>625</v>
      </c>
      <c r="L309" s="58" t="str">
        <f t="shared" si="122"/>
        <v>ok</v>
      </c>
      <c r="M309" s="1"/>
      <c r="N309" s="46" t="s">
        <v>243</v>
      </c>
      <c r="O309" s="12"/>
      <c r="P309" s="11">
        <f t="shared" si="106"/>
        <v>532.20000000000005</v>
      </c>
      <c r="Q309" s="11">
        <f t="shared" si="107"/>
        <v>543.79999999999995</v>
      </c>
      <c r="R309" s="11">
        <f t="shared" si="108"/>
        <v>553.9</v>
      </c>
      <c r="S309" s="11">
        <f t="shared" si="109"/>
        <v>566.1</v>
      </c>
      <c r="T309" s="11">
        <f t="shared" si="110"/>
        <v>578.4</v>
      </c>
      <c r="U309" s="11">
        <f t="shared" si="111"/>
        <v>594.70000000000005</v>
      </c>
      <c r="V309" s="11">
        <f t="shared" si="112"/>
        <v>609.9</v>
      </c>
      <c r="W309" s="11">
        <f t="shared" si="113"/>
        <v>624.6</v>
      </c>
      <c r="X309" s="11"/>
      <c r="AB309" s="1" t="s">
        <v>358</v>
      </c>
      <c r="AE309" s="1">
        <v>2</v>
      </c>
      <c r="AF309" s="24">
        <v>36.815064983828023</v>
      </c>
      <c r="AG309" s="24">
        <v>36.815064983828023</v>
      </c>
      <c r="AH309" s="24">
        <v>36.815064983828023</v>
      </c>
      <c r="AI309" s="24">
        <v>36.815064983828023</v>
      </c>
      <c r="AJ309" s="24">
        <v>36.815064983828023</v>
      </c>
      <c r="AK309" s="24">
        <v>36.815064983828023</v>
      </c>
      <c r="AL309" s="24">
        <v>36.815064983828023</v>
      </c>
      <c r="AM309" s="24">
        <v>36.815064983828023</v>
      </c>
      <c r="AP309" s="1" t="s">
        <v>622</v>
      </c>
      <c r="AQ309" s="1" t="s">
        <v>623</v>
      </c>
      <c r="AR309" s="1" t="s">
        <v>909</v>
      </c>
      <c r="AS309" s="1">
        <v>2</v>
      </c>
      <c r="AT309" s="24">
        <v>0</v>
      </c>
      <c r="AU309" s="24">
        <v>0</v>
      </c>
      <c r="AV309" s="24">
        <v>0</v>
      </c>
      <c r="AW309" s="24">
        <v>0</v>
      </c>
      <c r="AX309" s="24">
        <v>0</v>
      </c>
      <c r="AY309" s="24">
        <v>0</v>
      </c>
      <c r="AZ309" s="24">
        <v>0</v>
      </c>
      <c r="BA309" s="24">
        <v>0</v>
      </c>
      <c r="BT309" s="1" t="s">
        <v>978</v>
      </c>
    </row>
    <row r="310" spans="1:72" x14ac:dyDescent="0.2">
      <c r="A310" s="74" t="s">
        <v>60</v>
      </c>
      <c r="B310" s="76"/>
      <c r="C310" s="73">
        <f t="shared" si="114"/>
        <v>0</v>
      </c>
      <c r="D310" s="73">
        <f t="shared" si="115"/>
        <v>0</v>
      </c>
      <c r="E310" s="73">
        <f t="shared" si="116"/>
        <v>0</v>
      </c>
      <c r="F310" s="73">
        <f t="shared" si="117"/>
        <v>0</v>
      </c>
      <c r="G310" s="73">
        <f t="shared" si="118"/>
        <v>0</v>
      </c>
      <c r="H310" s="73">
        <f t="shared" si="119"/>
        <v>0</v>
      </c>
      <c r="I310" s="73">
        <f t="shared" si="120"/>
        <v>0</v>
      </c>
      <c r="J310" s="73">
        <f t="shared" si="121"/>
        <v>0</v>
      </c>
      <c r="L310" s="58" t="str">
        <f t="shared" si="122"/>
        <v>ok</v>
      </c>
      <c r="M310" s="1"/>
      <c r="N310" s="46" t="s">
        <v>60</v>
      </c>
      <c r="O310" s="12"/>
      <c r="P310" s="11">
        <f t="shared" si="106"/>
        <v>0</v>
      </c>
      <c r="Q310" s="11">
        <f t="shared" si="107"/>
        <v>0</v>
      </c>
      <c r="R310" s="11">
        <f t="shared" si="108"/>
        <v>0</v>
      </c>
      <c r="S310" s="11">
        <f t="shared" si="109"/>
        <v>0</v>
      </c>
      <c r="T310" s="11">
        <f t="shared" si="110"/>
        <v>0</v>
      </c>
      <c r="U310" s="11">
        <f t="shared" si="111"/>
        <v>0</v>
      </c>
      <c r="V310" s="11">
        <f t="shared" si="112"/>
        <v>0</v>
      </c>
      <c r="W310" s="11">
        <f t="shared" si="113"/>
        <v>0</v>
      </c>
      <c r="X310" s="11"/>
      <c r="AB310" s="1" t="s">
        <v>359</v>
      </c>
      <c r="AE310" s="1">
        <v>2</v>
      </c>
      <c r="AF310" s="24">
        <v>36.815064983828023</v>
      </c>
      <c r="AG310" s="24">
        <v>36.815064983828023</v>
      </c>
      <c r="AH310" s="24">
        <v>36.815064983828023</v>
      </c>
      <c r="AI310" s="24">
        <v>36.815064983828023</v>
      </c>
      <c r="AJ310" s="24">
        <v>36.815064983828023</v>
      </c>
      <c r="AK310" s="24">
        <v>36.815064983828023</v>
      </c>
      <c r="AL310" s="24">
        <v>36.815064983828023</v>
      </c>
      <c r="AM310" s="24">
        <v>36.815064983828023</v>
      </c>
      <c r="AP310" s="1" t="s">
        <v>624</v>
      </c>
      <c r="AQ310" s="1" t="s">
        <v>909</v>
      </c>
      <c r="AR310" s="1" t="s">
        <v>909</v>
      </c>
      <c r="AS310" s="1">
        <v>1</v>
      </c>
      <c r="AT310" s="24">
        <v>5.4817350000000005</v>
      </c>
      <c r="AU310" s="24">
        <v>5.4598080600000003</v>
      </c>
      <c r="AV310" s="24">
        <v>5.4325090197000003</v>
      </c>
      <c r="AW310" s="24">
        <v>5.4053464746015001</v>
      </c>
      <c r="AX310" s="24">
        <v>5.3621037028046876</v>
      </c>
      <c r="AY310" s="24">
        <v>5.3084826657766406</v>
      </c>
      <c r="AZ310" s="24">
        <v>5.2660148044504274</v>
      </c>
      <c r="BA310" s="24">
        <v>5.1870245823836711</v>
      </c>
      <c r="BT310" s="1" t="s">
        <v>971</v>
      </c>
    </row>
    <row r="311" spans="1:72" x14ac:dyDescent="0.2">
      <c r="A311" s="74" t="s">
        <v>61</v>
      </c>
      <c r="B311" s="76"/>
      <c r="C311" s="73">
        <f t="shared" si="114"/>
        <v>0</v>
      </c>
      <c r="D311" s="73">
        <f t="shared" si="115"/>
        <v>0</v>
      </c>
      <c r="E311" s="73">
        <f t="shared" si="116"/>
        <v>0</v>
      </c>
      <c r="F311" s="73">
        <f t="shared" si="117"/>
        <v>0</v>
      </c>
      <c r="G311" s="73">
        <f t="shared" si="118"/>
        <v>0</v>
      </c>
      <c r="H311" s="73">
        <f t="shared" si="119"/>
        <v>0</v>
      </c>
      <c r="I311" s="73">
        <f t="shared" si="120"/>
        <v>0</v>
      </c>
      <c r="J311" s="73">
        <f t="shared" si="121"/>
        <v>0</v>
      </c>
      <c r="L311" s="58" t="str">
        <f t="shared" si="122"/>
        <v>ok</v>
      </c>
      <c r="M311" s="1"/>
      <c r="N311" s="46" t="s">
        <v>61</v>
      </c>
      <c r="O311" s="12"/>
      <c r="P311" s="11">
        <f t="shared" si="106"/>
        <v>0</v>
      </c>
      <c r="Q311" s="11">
        <f t="shared" si="107"/>
        <v>0</v>
      </c>
      <c r="R311" s="11">
        <f t="shared" si="108"/>
        <v>0</v>
      </c>
      <c r="S311" s="11">
        <f t="shared" si="109"/>
        <v>0</v>
      </c>
      <c r="T311" s="11">
        <f t="shared" si="110"/>
        <v>0</v>
      </c>
      <c r="U311" s="11">
        <f t="shared" si="111"/>
        <v>0</v>
      </c>
      <c r="V311" s="11">
        <f t="shared" si="112"/>
        <v>0</v>
      </c>
      <c r="W311" s="11">
        <f t="shared" si="113"/>
        <v>0</v>
      </c>
      <c r="X311" s="11"/>
      <c r="AB311" s="1" t="s">
        <v>610</v>
      </c>
      <c r="AE311" s="1">
        <v>1</v>
      </c>
      <c r="AF311" s="24">
        <v>0.58594680000000088</v>
      </c>
      <c r="AG311" s="24">
        <v>0.58360301280000082</v>
      </c>
      <c r="AH311" s="24">
        <v>0.5806849977360008</v>
      </c>
      <c r="AI311" s="24">
        <v>0.57778157274732078</v>
      </c>
      <c r="AJ311" s="24">
        <v>0.57315932016534221</v>
      </c>
      <c r="AK311" s="24">
        <v>0.56742772696368882</v>
      </c>
      <c r="AL311" s="24">
        <v>0.56288830514797927</v>
      </c>
      <c r="AM311" s="24">
        <v>0.55444498057075953</v>
      </c>
      <c r="AP311" s="1" t="s">
        <v>625</v>
      </c>
      <c r="AQ311" s="1" t="s">
        <v>626</v>
      </c>
      <c r="AR311" s="1" t="s">
        <v>909</v>
      </c>
      <c r="AS311" s="1">
        <v>2</v>
      </c>
      <c r="AT311" s="24">
        <v>-2.1116196</v>
      </c>
      <c r="AU311" s="24">
        <v>-2.1031731216000003</v>
      </c>
      <c r="AV311" s="24">
        <v>-2.092657255992</v>
      </c>
      <c r="AW311" s="24">
        <v>-2.0821939697120402</v>
      </c>
      <c r="AX311" s="24">
        <v>-2.0655364179543438</v>
      </c>
      <c r="AY311" s="24">
        <v>-2.0448810537748003</v>
      </c>
      <c r="AZ311" s="24">
        <v>-2.0285220053446018</v>
      </c>
      <c r="BA311" s="24">
        <v>-1.9980941752644328</v>
      </c>
      <c r="BT311" s="1" t="s">
        <v>559</v>
      </c>
    </row>
    <row r="312" spans="1:72" x14ac:dyDescent="0.2">
      <c r="A312" s="74" t="s">
        <v>62</v>
      </c>
      <c r="B312" s="76"/>
      <c r="C312" s="73">
        <f t="shared" si="114"/>
        <v>0</v>
      </c>
      <c r="D312" s="73">
        <f t="shared" si="115"/>
        <v>0</v>
      </c>
      <c r="E312" s="73">
        <f t="shared" si="116"/>
        <v>0</v>
      </c>
      <c r="F312" s="73">
        <f t="shared" si="117"/>
        <v>0</v>
      </c>
      <c r="G312" s="73">
        <f t="shared" si="118"/>
        <v>0</v>
      </c>
      <c r="H312" s="73">
        <f t="shared" si="119"/>
        <v>0</v>
      </c>
      <c r="I312" s="73">
        <f t="shared" si="120"/>
        <v>0</v>
      </c>
      <c r="J312" s="73">
        <f t="shared" si="121"/>
        <v>0</v>
      </c>
      <c r="L312" s="58" t="str">
        <f t="shared" si="122"/>
        <v>ok</v>
      </c>
      <c r="M312" s="1"/>
      <c r="N312" s="46" t="s">
        <v>62</v>
      </c>
      <c r="O312" s="12"/>
      <c r="P312" s="11">
        <f t="shared" si="106"/>
        <v>0</v>
      </c>
      <c r="Q312" s="11">
        <f t="shared" si="107"/>
        <v>0</v>
      </c>
      <c r="R312" s="11">
        <f t="shared" si="108"/>
        <v>0</v>
      </c>
      <c r="S312" s="11">
        <f t="shared" si="109"/>
        <v>0</v>
      </c>
      <c r="T312" s="11">
        <f t="shared" si="110"/>
        <v>0</v>
      </c>
      <c r="U312" s="11">
        <f t="shared" si="111"/>
        <v>0</v>
      </c>
      <c r="V312" s="11">
        <f t="shared" si="112"/>
        <v>0</v>
      </c>
      <c r="W312" s="11">
        <f t="shared" si="113"/>
        <v>0</v>
      </c>
      <c r="X312" s="11"/>
      <c r="AB312" s="1" t="s">
        <v>360</v>
      </c>
      <c r="AE312" s="1">
        <v>2</v>
      </c>
      <c r="AF312" s="24">
        <v>5.4293664235705652</v>
      </c>
      <c r="AG312" s="24">
        <v>5.4293664235705652</v>
      </c>
      <c r="AH312" s="24">
        <v>5.4293664235705652</v>
      </c>
      <c r="AI312" s="24">
        <v>5.4293664235705652</v>
      </c>
      <c r="AJ312" s="24">
        <v>5.4293664235705652</v>
      </c>
      <c r="AK312" s="24">
        <v>5.4293664235705652</v>
      </c>
      <c r="AL312" s="24">
        <v>5.4293664235705652</v>
      </c>
      <c r="AM312" s="24">
        <v>5.4293664235705652</v>
      </c>
      <c r="AP312" s="1" t="s">
        <v>627</v>
      </c>
      <c r="AQ312" s="1" t="s">
        <v>909</v>
      </c>
      <c r="AR312" s="1" t="s">
        <v>909</v>
      </c>
      <c r="AS312" s="1">
        <v>1</v>
      </c>
      <c r="AT312" s="24">
        <v>-16.752919200000004</v>
      </c>
      <c r="AU312" s="24">
        <v>-16.685907523200004</v>
      </c>
      <c r="AV312" s="24">
        <v>-16.602477985584006</v>
      </c>
      <c r="AW312" s="24">
        <v>-16.519465595656087</v>
      </c>
      <c r="AX312" s="24">
        <v>-16.387309870890839</v>
      </c>
      <c r="AY312" s="24">
        <v>-16.22343677218193</v>
      </c>
      <c r="AZ312" s="24">
        <v>-16.093649278004474</v>
      </c>
      <c r="BA312" s="24">
        <v>-15.852244538834407</v>
      </c>
      <c r="BT312" s="1" t="s">
        <v>487</v>
      </c>
    </row>
    <row r="313" spans="1:72" x14ac:dyDescent="0.2">
      <c r="A313" s="74" t="s">
        <v>63</v>
      </c>
      <c r="B313" s="76"/>
      <c r="C313" s="73">
        <f t="shared" si="114"/>
        <v>0</v>
      </c>
      <c r="D313" s="73">
        <f t="shared" si="115"/>
        <v>0</v>
      </c>
      <c r="E313" s="73">
        <f t="shared" si="116"/>
        <v>0</v>
      </c>
      <c r="F313" s="73">
        <f t="shared" si="117"/>
        <v>0</v>
      </c>
      <c r="G313" s="73">
        <f t="shared" si="118"/>
        <v>0</v>
      </c>
      <c r="H313" s="73">
        <f t="shared" si="119"/>
        <v>0</v>
      </c>
      <c r="I313" s="73">
        <f t="shared" si="120"/>
        <v>0</v>
      </c>
      <c r="J313" s="73">
        <f t="shared" si="121"/>
        <v>0</v>
      </c>
      <c r="L313" s="58" t="str">
        <f t="shared" si="122"/>
        <v>ok</v>
      </c>
      <c r="M313" s="1"/>
      <c r="N313" s="46" t="s">
        <v>63</v>
      </c>
      <c r="O313" s="12"/>
      <c r="P313" s="11">
        <f t="shared" si="106"/>
        <v>0</v>
      </c>
      <c r="Q313" s="11">
        <f t="shared" si="107"/>
        <v>0</v>
      </c>
      <c r="R313" s="11">
        <f t="shared" si="108"/>
        <v>0</v>
      </c>
      <c r="S313" s="11">
        <f t="shared" si="109"/>
        <v>0</v>
      </c>
      <c r="T313" s="11">
        <f t="shared" si="110"/>
        <v>0</v>
      </c>
      <c r="U313" s="11">
        <f t="shared" si="111"/>
        <v>0</v>
      </c>
      <c r="V313" s="11">
        <f t="shared" si="112"/>
        <v>0</v>
      </c>
      <c r="W313" s="11">
        <f t="shared" si="113"/>
        <v>0</v>
      </c>
      <c r="X313" s="11"/>
      <c r="AB313" s="1" t="s">
        <v>360</v>
      </c>
      <c r="AE313" s="1">
        <v>2</v>
      </c>
      <c r="AF313" s="24">
        <v>11.163607841617306</v>
      </c>
      <c r="AG313" s="24">
        <v>11.163607841617306</v>
      </c>
      <c r="AH313" s="24">
        <v>11.163607841617306</v>
      </c>
      <c r="AI313" s="24">
        <v>11.163607841617306</v>
      </c>
      <c r="AJ313" s="24">
        <v>11.163607841617306</v>
      </c>
      <c r="AK313" s="24">
        <v>11.163607841617306</v>
      </c>
      <c r="AL313" s="24">
        <v>11.163607841617306</v>
      </c>
      <c r="AM313" s="24">
        <v>11.163607841617306</v>
      </c>
      <c r="AP313" s="1" t="s">
        <v>628</v>
      </c>
      <c r="AQ313" s="1" t="s">
        <v>629</v>
      </c>
      <c r="AR313" s="1" t="s">
        <v>909</v>
      </c>
      <c r="AS313" s="1">
        <v>2</v>
      </c>
      <c r="AT313" s="24">
        <v>-14.973888900000002</v>
      </c>
      <c r="AU313" s="24">
        <v>-14.913993344400001</v>
      </c>
      <c r="AV313" s="24">
        <v>-14.839423377678001</v>
      </c>
      <c r="AW313" s="24">
        <v>-14.765226260789611</v>
      </c>
      <c r="AX313" s="24">
        <v>-14.647104450703294</v>
      </c>
      <c r="AY313" s="24">
        <v>-14.500633406196261</v>
      </c>
      <c r="AZ313" s="24">
        <v>-14.38462833894669</v>
      </c>
      <c r="BA313" s="24">
        <v>-14.16885891386249</v>
      </c>
      <c r="BT313" s="2" t="s">
        <v>667</v>
      </c>
    </row>
    <row r="314" spans="1:72" x14ac:dyDescent="0.2">
      <c r="A314" s="74" t="s">
        <v>331</v>
      </c>
      <c r="B314" s="76"/>
      <c r="C314" s="73">
        <f t="shared" si="114"/>
        <v>13</v>
      </c>
      <c r="D314" s="73">
        <f t="shared" si="115"/>
        <v>-14</v>
      </c>
      <c r="E314" s="73">
        <f t="shared" si="116"/>
        <v>-14</v>
      </c>
      <c r="F314" s="73">
        <f t="shared" si="117"/>
        <v>-14</v>
      </c>
      <c r="G314" s="73">
        <f t="shared" si="118"/>
        <v>-14</v>
      </c>
      <c r="H314" s="73">
        <f t="shared" si="119"/>
        <v>-14</v>
      </c>
      <c r="I314" s="73">
        <f t="shared" si="120"/>
        <v>-14</v>
      </c>
      <c r="J314" s="73">
        <f t="shared" si="121"/>
        <v>-14</v>
      </c>
      <c r="L314" s="58" t="str">
        <f t="shared" si="122"/>
        <v>ok</v>
      </c>
      <c r="M314" s="1"/>
      <c r="N314" s="46" t="s">
        <v>331</v>
      </c>
      <c r="O314" s="12"/>
      <c r="P314" s="11">
        <f t="shared" si="106"/>
        <v>13.090157417277752</v>
      </c>
      <c r="Q314" s="11">
        <f t="shared" si="107"/>
        <v>-14.392342582722247</v>
      </c>
      <c r="R314" s="11">
        <f t="shared" si="108"/>
        <v>-14.392342582722247</v>
      </c>
      <c r="S314" s="11">
        <f t="shared" si="109"/>
        <v>-14.392342582722247</v>
      </c>
      <c r="T314" s="11">
        <f t="shared" si="110"/>
        <v>-14.392342582722247</v>
      </c>
      <c r="U314" s="11">
        <f t="shared" si="111"/>
        <v>-14.392342582722247</v>
      </c>
      <c r="V314" s="11">
        <f t="shared" si="112"/>
        <v>-14.392342582722247</v>
      </c>
      <c r="W314" s="11">
        <f t="shared" si="113"/>
        <v>-14.392342582722247</v>
      </c>
      <c r="X314" s="11"/>
      <c r="AB314" s="1" t="s">
        <v>361</v>
      </c>
      <c r="AE314" s="1">
        <v>2</v>
      </c>
      <c r="AF314" s="24">
        <v>5.4293664235705652</v>
      </c>
      <c r="AG314" s="24">
        <v>5.4293664235705652</v>
      </c>
      <c r="AH314" s="24">
        <v>5.4293664235705652</v>
      </c>
      <c r="AI314" s="24">
        <v>5.4293664235705652</v>
      </c>
      <c r="AJ314" s="24">
        <v>5.4293664235705652</v>
      </c>
      <c r="AK314" s="24">
        <v>5.4293664235705652</v>
      </c>
      <c r="AL314" s="24">
        <v>5.4293664235705652</v>
      </c>
      <c r="AM314" s="24">
        <v>5.4293664235705652</v>
      </c>
      <c r="AP314" s="1" t="s">
        <v>630</v>
      </c>
      <c r="AQ314" s="1" t="s">
        <v>631</v>
      </c>
      <c r="AR314" s="1" t="s">
        <v>909</v>
      </c>
      <c r="AS314" s="1">
        <v>2</v>
      </c>
      <c r="AT314" s="24">
        <v>14.6053689</v>
      </c>
      <c r="AU314" s="24">
        <v>14.546947424400001</v>
      </c>
      <c r="AV314" s="24">
        <v>14.474212687278001</v>
      </c>
      <c r="AW314" s="24">
        <v>14.40184162384161</v>
      </c>
      <c r="AX314" s="24">
        <v>14.286626890850878</v>
      </c>
      <c r="AY314" s="24">
        <v>14.143760621942368</v>
      </c>
      <c r="AZ314" s="24">
        <v>14.030610536966829</v>
      </c>
      <c r="BA314" s="24">
        <v>13.820151378912326</v>
      </c>
      <c r="BT314" s="1" t="s">
        <v>669</v>
      </c>
    </row>
    <row r="315" spans="1:72" x14ac:dyDescent="0.2">
      <c r="A315" s="83" t="s">
        <v>332</v>
      </c>
      <c r="B315" s="76"/>
      <c r="C315" s="73">
        <f t="shared" si="114"/>
        <v>13</v>
      </c>
      <c r="D315" s="73">
        <f t="shared" si="115"/>
        <v>-14</v>
      </c>
      <c r="E315" s="73">
        <f t="shared" si="116"/>
        <v>-14</v>
      </c>
      <c r="F315" s="73">
        <f t="shared" si="117"/>
        <v>-14</v>
      </c>
      <c r="G315" s="73">
        <f t="shared" si="118"/>
        <v>-14</v>
      </c>
      <c r="H315" s="73">
        <f t="shared" si="119"/>
        <v>-14</v>
      </c>
      <c r="I315" s="73">
        <f t="shared" si="120"/>
        <v>-14</v>
      </c>
      <c r="J315" s="73">
        <f t="shared" si="121"/>
        <v>-14</v>
      </c>
      <c r="L315" s="58" t="str">
        <f t="shared" si="122"/>
        <v>ok</v>
      </c>
      <c r="M315" s="1"/>
      <c r="N315" s="52" t="s">
        <v>332</v>
      </c>
      <c r="O315" s="12"/>
      <c r="P315" s="11">
        <f t="shared" si="106"/>
        <v>13.090157417277752</v>
      </c>
      <c r="Q315" s="11">
        <f t="shared" si="107"/>
        <v>-14.392342582722247</v>
      </c>
      <c r="R315" s="11">
        <f t="shared" si="108"/>
        <v>-14.392342582722247</v>
      </c>
      <c r="S315" s="11">
        <f t="shared" si="109"/>
        <v>-14.392342582722247</v>
      </c>
      <c r="T315" s="11">
        <f t="shared" si="110"/>
        <v>-14.392342582722247</v>
      </c>
      <c r="U315" s="11">
        <f t="shared" si="111"/>
        <v>-14.392342582722247</v>
      </c>
      <c r="V315" s="11">
        <f t="shared" si="112"/>
        <v>-14.392342582722247</v>
      </c>
      <c r="W315" s="11">
        <f t="shared" si="113"/>
        <v>-14.392342582722247</v>
      </c>
      <c r="X315" s="11"/>
      <c r="AB315" s="1" t="s">
        <v>361</v>
      </c>
      <c r="AE315" s="1">
        <v>2</v>
      </c>
      <c r="AF315" s="24">
        <v>11.163607841617306</v>
      </c>
      <c r="AG315" s="24">
        <v>11.163607841617306</v>
      </c>
      <c r="AH315" s="24">
        <v>11.163607841617306</v>
      </c>
      <c r="AI315" s="24">
        <v>11.163607841617306</v>
      </c>
      <c r="AJ315" s="24">
        <v>11.163607841617306</v>
      </c>
      <c r="AK315" s="24">
        <v>11.163607841617306</v>
      </c>
      <c r="AL315" s="24">
        <v>11.163607841617306</v>
      </c>
      <c r="AM315" s="24">
        <v>11.163607841617306</v>
      </c>
      <c r="AP315" s="1" t="s">
        <v>632</v>
      </c>
      <c r="AQ315" s="1" t="s">
        <v>909</v>
      </c>
      <c r="AR315" s="1" t="s">
        <v>909</v>
      </c>
      <c r="AS315" s="1">
        <v>1</v>
      </c>
      <c r="AT315" s="24">
        <v>2.0392054200000005</v>
      </c>
      <c r="AU315" s="24">
        <v>2.0310485983200004</v>
      </c>
      <c r="AV315" s="24">
        <v>2.0208933553284005</v>
      </c>
      <c r="AW315" s="24">
        <v>2.0107888885517586</v>
      </c>
      <c r="AX315" s="24">
        <v>1.9947025774433444</v>
      </c>
      <c r="AY315" s="24">
        <v>1.974755551668911</v>
      </c>
      <c r="AZ315" s="24">
        <v>1.9589575072555598</v>
      </c>
      <c r="BA315" s="24">
        <v>1.9295731446467264</v>
      </c>
      <c r="BT315" s="1" t="s">
        <v>396</v>
      </c>
    </row>
    <row r="316" spans="1:72" x14ac:dyDescent="0.2">
      <c r="A316" s="83" t="s">
        <v>835</v>
      </c>
      <c r="B316" s="76"/>
      <c r="C316" s="73">
        <f t="shared" si="114"/>
        <v>0</v>
      </c>
      <c r="D316" s="73">
        <f t="shared" si="115"/>
        <v>0</v>
      </c>
      <c r="E316" s="73">
        <f t="shared" si="116"/>
        <v>0</v>
      </c>
      <c r="F316" s="73">
        <f t="shared" si="117"/>
        <v>0</v>
      </c>
      <c r="G316" s="73">
        <f t="shared" si="118"/>
        <v>0</v>
      </c>
      <c r="H316" s="73">
        <f t="shared" si="119"/>
        <v>0</v>
      </c>
      <c r="I316" s="73">
        <f t="shared" si="120"/>
        <v>0</v>
      </c>
      <c r="J316" s="73">
        <f t="shared" si="121"/>
        <v>0</v>
      </c>
      <c r="L316" s="58" t="str">
        <f t="shared" si="122"/>
        <v>ok</v>
      </c>
      <c r="M316" s="1"/>
      <c r="N316" s="52" t="s">
        <v>835</v>
      </c>
      <c r="O316" s="12"/>
      <c r="P316" s="11">
        <f t="shared" si="106"/>
        <v>0</v>
      </c>
      <c r="Q316" s="11">
        <f t="shared" si="107"/>
        <v>0</v>
      </c>
      <c r="R316" s="11">
        <f t="shared" si="108"/>
        <v>0</v>
      </c>
      <c r="S316" s="11">
        <f t="shared" si="109"/>
        <v>0</v>
      </c>
      <c r="T316" s="11">
        <f t="shared" si="110"/>
        <v>0</v>
      </c>
      <c r="U316" s="11">
        <f t="shared" si="111"/>
        <v>0</v>
      </c>
      <c r="V316" s="11">
        <f t="shared" si="112"/>
        <v>0</v>
      </c>
      <c r="W316" s="11">
        <f t="shared" si="113"/>
        <v>0</v>
      </c>
      <c r="X316" s="11"/>
      <c r="AB316" s="1" t="s">
        <v>611</v>
      </c>
      <c r="AE316" s="1">
        <v>1</v>
      </c>
      <c r="AF316" s="24">
        <v>1.1976900000000008</v>
      </c>
      <c r="AG316" s="24">
        <v>1.1928992400000007</v>
      </c>
      <c r="AH316" s="24">
        <v>1.1869347438000006</v>
      </c>
      <c r="AI316" s="24">
        <v>1.1810000700810006</v>
      </c>
      <c r="AJ316" s="24">
        <v>1.1715520695203525</v>
      </c>
      <c r="AK316" s="24">
        <v>1.159836548825149</v>
      </c>
      <c r="AL316" s="24">
        <v>1.1505578564345478</v>
      </c>
      <c r="AM316" s="24">
        <v>1.1332994885880296</v>
      </c>
      <c r="AP316" s="1" t="s">
        <v>89</v>
      </c>
      <c r="AQ316" s="1" t="s">
        <v>909</v>
      </c>
      <c r="AR316" s="1" t="s">
        <v>909</v>
      </c>
      <c r="AS316" s="1">
        <v>1</v>
      </c>
      <c r="AT316" s="24">
        <v>2.4506580000000002</v>
      </c>
      <c r="AU316" s="24">
        <v>2.4408553680000002</v>
      </c>
      <c r="AV316" s="24">
        <v>2.4286510911600003</v>
      </c>
      <c r="AW316" s="24">
        <v>2.4165078357042002</v>
      </c>
      <c r="AX316" s="24">
        <v>2.3971757730185668</v>
      </c>
      <c r="AY316" s="24">
        <v>2.3732040152883811</v>
      </c>
      <c r="AZ316" s="24">
        <v>2.3542183831660739</v>
      </c>
      <c r="BA316" s="24">
        <v>2.3189051074185829</v>
      </c>
      <c r="BT316" s="1" t="s">
        <v>673</v>
      </c>
    </row>
    <row r="317" spans="1:72" x14ac:dyDescent="0.2">
      <c r="A317" s="79" t="s">
        <v>836</v>
      </c>
      <c r="B317" s="76"/>
      <c r="C317" s="73">
        <f t="shared" si="114"/>
        <v>0</v>
      </c>
      <c r="D317" s="73">
        <f t="shared" si="115"/>
        <v>0</v>
      </c>
      <c r="E317" s="73">
        <f t="shared" si="116"/>
        <v>0</v>
      </c>
      <c r="F317" s="73">
        <f t="shared" si="117"/>
        <v>0</v>
      </c>
      <c r="G317" s="73">
        <f t="shared" si="118"/>
        <v>0</v>
      </c>
      <c r="H317" s="73">
        <f t="shared" si="119"/>
        <v>0</v>
      </c>
      <c r="I317" s="73">
        <f t="shared" si="120"/>
        <v>0</v>
      </c>
      <c r="J317" s="73">
        <f t="shared" si="121"/>
        <v>0</v>
      </c>
      <c r="L317" s="58" t="str">
        <f t="shared" si="122"/>
        <v>ok</v>
      </c>
      <c r="M317" s="1"/>
      <c r="N317" s="47" t="s">
        <v>836</v>
      </c>
      <c r="O317" s="12"/>
      <c r="P317" s="11">
        <f t="shared" si="106"/>
        <v>0</v>
      </c>
      <c r="Q317" s="11">
        <f t="shared" si="107"/>
        <v>0</v>
      </c>
      <c r="R317" s="11">
        <f t="shared" si="108"/>
        <v>0</v>
      </c>
      <c r="S317" s="11">
        <f t="shared" si="109"/>
        <v>0</v>
      </c>
      <c r="T317" s="11">
        <f t="shared" si="110"/>
        <v>0</v>
      </c>
      <c r="U317" s="11">
        <f t="shared" si="111"/>
        <v>0</v>
      </c>
      <c r="V317" s="11">
        <f t="shared" si="112"/>
        <v>0</v>
      </c>
      <c r="W317" s="11">
        <f t="shared" si="113"/>
        <v>0</v>
      </c>
      <c r="X317" s="11"/>
      <c r="AB317" s="1" t="s">
        <v>362</v>
      </c>
      <c r="AE317" s="1">
        <v>1</v>
      </c>
      <c r="AF317" s="24">
        <v>48.932234708704982</v>
      </c>
      <c r="AG317" s="24">
        <v>48.092640470184953</v>
      </c>
      <c r="AH317" s="24">
        <v>48.092640470184953</v>
      </c>
      <c r="AI317" s="24">
        <v>48.092640470184953</v>
      </c>
      <c r="AJ317" s="24">
        <v>48.092640470184953</v>
      </c>
      <c r="AK317" s="24">
        <v>48.092640470184953</v>
      </c>
      <c r="AL317" s="24">
        <v>48.092640470184953</v>
      </c>
      <c r="AM317" s="24">
        <v>48.092640470184953</v>
      </c>
      <c r="AP317" s="1" t="s">
        <v>633</v>
      </c>
      <c r="AQ317" s="1" t="s">
        <v>634</v>
      </c>
      <c r="AR317" s="1" t="s">
        <v>909</v>
      </c>
      <c r="AS317" s="1">
        <v>2</v>
      </c>
      <c r="AT317" s="24">
        <v>-4.3291886999999996</v>
      </c>
      <c r="AU317" s="24">
        <v>-4.3118719451999992</v>
      </c>
      <c r="AV317" s="24">
        <v>-4.2903125854739992</v>
      </c>
      <c r="AW317" s="24">
        <v>-4.2688610225466288</v>
      </c>
      <c r="AX317" s="24">
        <v>-4.2347101343662557</v>
      </c>
      <c r="AY317" s="24">
        <v>-4.1923630330225929</v>
      </c>
      <c r="AZ317" s="24">
        <v>-4.158824128758412</v>
      </c>
      <c r="BA317" s="24">
        <v>-4.0964417668270361</v>
      </c>
      <c r="BT317" s="1" t="s">
        <v>421</v>
      </c>
    </row>
    <row r="318" spans="1:72" x14ac:dyDescent="0.2">
      <c r="A318" s="74" t="s">
        <v>1006</v>
      </c>
      <c r="B318" s="76"/>
      <c r="C318" s="73">
        <f t="shared" si="114"/>
        <v>0</v>
      </c>
      <c r="D318" s="73">
        <f t="shared" si="115"/>
        <v>0</v>
      </c>
      <c r="E318" s="73">
        <f t="shared" si="116"/>
        <v>0</v>
      </c>
      <c r="F318" s="73">
        <f t="shared" si="117"/>
        <v>0</v>
      </c>
      <c r="G318" s="73">
        <f t="shared" si="118"/>
        <v>0</v>
      </c>
      <c r="H318" s="73">
        <f t="shared" si="119"/>
        <v>0</v>
      </c>
      <c r="I318" s="73">
        <f t="shared" si="120"/>
        <v>0</v>
      </c>
      <c r="J318" s="73">
        <f t="shared" si="121"/>
        <v>0</v>
      </c>
      <c r="L318" s="58" t="str">
        <f t="shared" si="122"/>
        <v>ok</v>
      </c>
      <c r="M318" s="1"/>
      <c r="N318" s="46" t="s">
        <v>1006</v>
      </c>
      <c r="O318" s="12"/>
      <c r="P318" s="11">
        <f t="shared" si="106"/>
        <v>0</v>
      </c>
      <c r="Q318" s="11">
        <f t="shared" si="107"/>
        <v>0</v>
      </c>
      <c r="R318" s="11">
        <f t="shared" si="108"/>
        <v>0</v>
      </c>
      <c r="S318" s="11">
        <f t="shared" si="109"/>
        <v>0</v>
      </c>
      <c r="T318" s="11">
        <f t="shared" si="110"/>
        <v>0</v>
      </c>
      <c r="U318" s="11">
        <f t="shared" si="111"/>
        <v>0</v>
      </c>
      <c r="V318" s="11">
        <f t="shared" si="112"/>
        <v>0</v>
      </c>
      <c r="W318" s="11">
        <f t="shared" si="113"/>
        <v>0</v>
      </c>
      <c r="X318" s="11"/>
      <c r="AB318" s="1" t="s">
        <v>363</v>
      </c>
      <c r="AE318" s="1">
        <v>2</v>
      </c>
      <c r="AF318" s="24">
        <v>34.143977681566028</v>
      </c>
      <c r="AG318" s="24">
        <v>34.143977681566028</v>
      </c>
      <c r="AH318" s="24">
        <v>30.692780623959074</v>
      </c>
      <c r="AI318" s="24">
        <v>30.692780623959074</v>
      </c>
      <c r="AJ318" s="24">
        <v>30.692780623959074</v>
      </c>
      <c r="AK318" s="24">
        <v>30.692780623959074</v>
      </c>
      <c r="AL318" s="24">
        <v>30.692780623959074</v>
      </c>
      <c r="AM318" s="24">
        <v>30.692780623959074</v>
      </c>
      <c r="AP318" s="1" t="s">
        <v>635</v>
      </c>
      <c r="AQ318" s="1" t="s">
        <v>909</v>
      </c>
      <c r="AR318" s="1" t="s">
        <v>909</v>
      </c>
      <c r="AS318" s="1">
        <v>1</v>
      </c>
      <c r="AT318" s="24">
        <v>-2.4154643400000002</v>
      </c>
      <c r="AU318" s="24">
        <v>-2.4058024826400004</v>
      </c>
      <c r="AV318" s="24">
        <v>-2.3937734702268005</v>
      </c>
      <c r="AW318" s="24">
        <v>-2.3818046028756665</v>
      </c>
      <c r="AX318" s="24">
        <v>-2.3627501660526611</v>
      </c>
      <c r="AY318" s="24">
        <v>-2.3391226643921343</v>
      </c>
      <c r="AZ318" s="24">
        <v>-2.3204096830769974</v>
      </c>
      <c r="BA318" s="24">
        <v>-2.2856035378308426</v>
      </c>
      <c r="BT318" s="1" t="s">
        <v>670</v>
      </c>
    </row>
    <row r="319" spans="1:72" x14ac:dyDescent="0.2">
      <c r="A319" s="79" t="s">
        <v>538</v>
      </c>
      <c r="B319" s="76"/>
      <c r="C319" s="73">
        <f t="shared" si="114"/>
        <v>263</v>
      </c>
      <c r="D319" s="73">
        <f t="shared" si="115"/>
        <v>266</v>
      </c>
      <c r="E319" s="73">
        <f t="shared" si="116"/>
        <v>269</v>
      </c>
      <c r="F319" s="73">
        <f t="shared" si="117"/>
        <v>274</v>
      </c>
      <c r="G319" s="73">
        <f t="shared" si="118"/>
        <v>280</v>
      </c>
      <c r="H319" s="73">
        <f t="shared" si="119"/>
        <v>287</v>
      </c>
      <c r="I319" s="73">
        <f t="shared" si="120"/>
        <v>294</v>
      </c>
      <c r="J319" s="73">
        <f t="shared" si="121"/>
        <v>301</v>
      </c>
      <c r="L319" s="58" t="str">
        <f t="shared" si="122"/>
        <v>ok</v>
      </c>
      <c r="M319" s="1"/>
      <c r="N319" s="47" t="s">
        <v>538</v>
      </c>
      <c r="O319" s="12"/>
      <c r="P319" s="11">
        <f t="shared" ref="P319:P382" si="123">SUMIF($AB$11:$AB$598,$N319,AF$11:AF$598)</f>
        <v>263.4033411941474</v>
      </c>
      <c r="Q319" s="11">
        <f t="shared" ref="Q319:Q382" si="124">SUMIF($AB$11:$AB$598,$N319,AG$11:AG$598)</f>
        <v>265.73226276045233</v>
      </c>
      <c r="R319" s="11">
        <f t="shared" ref="R319:R382" si="125">SUMIF($AB$11:$AB$598,$N319,AH$11:AH$598)</f>
        <v>268.90170238185749</v>
      </c>
      <c r="S319" s="11">
        <f t="shared" ref="S319:S382" si="126">SUMIF($AB$11:$AB$598,$N319,AI$11:AI$598)</f>
        <v>273.94819648715816</v>
      </c>
      <c r="T319" s="11">
        <f t="shared" ref="T319:T382" si="127">SUMIF($AB$11:$AB$598,$N319,AJ$11:AJ$598)</f>
        <v>279.97524762080121</v>
      </c>
      <c r="U319" s="11">
        <f t="shared" ref="U319:U382" si="128">SUMIF($AB$11:$AB$598,$N319,AK$11:AK$598)</f>
        <v>286.78163721947556</v>
      </c>
      <c r="V319" s="11">
        <f t="shared" ref="V319:V382" si="129">SUMIF($AB$11:$AB$598,$N319,AL$11:AL$598)</f>
        <v>293.73397228950972</v>
      </c>
      <c r="W319" s="11">
        <f t="shared" ref="W319:W382" si="130">SUMIF($AB$11:$AB$598,$N319,AM$11:AM$598)</f>
        <v>300.87031710649921</v>
      </c>
      <c r="X319" s="11"/>
      <c r="AB319" s="1" t="s">
        <v>364</v>
      </c>
      <c r="AE319" s="1">
        <v>2</v>
      </c>
      <c r="AF319" s="24">
        <v>34.143977681566028</v>
      </c>
      <c r="AG319" s="24">
        <v>34.143977681566028</v>
      </c>
      <c r="AH319" s="24">
        <v>30.692780623959074</v>
      </c>
      <c r="AI319" s="24">
        <v>30.692780623959074</v>
      </c>
      <c r="AJ319" s="24">
        <v>30.692780623959074</v>
      </c>
      <c r="AK319" s="24">
        <v>30.692780623959074</v>
      </c>
      <c r="AL319" s="24">
        <v>30.692780623959074</v>
      </c>
      <c r="AM319" s="24">
        <v>30.692780623959074</v>
      </c>
      <c r="AP319" s="1" t="s">
        <v>636</v>
      </c>
      <c r="AQ319" s="1" t="s">
        <v>637</v>
      </c>
      <c r="AR319" s="1" t="s">
        <v>909</v>
      </c>
      <c r="AS319" s="1">
        <v>2</v>
      </c>
      <c r="AT319" s="24">
        <v>-7.6421835000000007</v>
      </c>
      <c r="AU319" s="24">
        <v>-7.6116147660000006</v>
      </c>
      <c r="AV319" s="24">
        <v>-7.5735566921700004</v>
      </c>
      <c r="AW319" s="24">
        <v>-7.5356889087091501</v>
      </c>
      <c r="AX319" s="24">
        <v>-7.4754033974394769</v>
      </c>
      <c r="AY319" s="24">
        <v>-7.4006493634650825</v>
      </c>
      <c r="AZ319" s="24">
        <v>-7.3414441685573619</v>
      </c>
      <c r="BA319" s="24">
        <v>-7.2313225060290014</v>
      </c>
      <c r="BT319" s="1" t="s">
        <v>644</v>
      </c>
    </row>
    <row r="320" spans="1:72" x14ac:dyDescent="0.2">
      <c r="A320" s="79" t="s">
        <v>171</v>
      </c>
      <c r="B320" s="76"/>
      <c r="C320" s="73">
        <f t="shared" si="114"/>
        <v>0</v>
      </c>
      <c r="D320" s="73">
        <f t="shared" si="115"/>
        <v>0</v>
      </c>
      <c r="E320" s="73">
        <f t="shared" si="116"/>
        <v>0</v>
      </c>
      <c r="F320" s="73">
        <f t="shared" si="117"/>
        <v>0</v>
      </c>
      <c r="G320" s="73">
        <f t="shared" si="118"/>
        <v>0</v>
      </c>
      <c r="H320" s="73">
        <f t="shared" si="119"/>
        <v>0</v>
      </c>
      <c r="I320" s="73">
        <f t="shared" si="120"/>
        <v>0</v>
      </c>
      <c r="J320" s="73">
        <f t="shared" si="121"/>
        <v>0</v>
      </c>
      <c r="L320" s="58" t="str">
        <f t="shared" si="122"/>
        <v>ok</v>
      </c>
      <c r="M320" s="1"/>
      <c r="N320" s="47" t="s">
        <v>171</v>
      </c>
      <c r="O320" s="12"/>
      <c r="P320" s="11">
        <f t="shared" si="123"/>
        <v>0</v>
      </c>
      <c r="Q320" s="11">
        <f t="shared" si="124"/>
        <v>0</v>
      </c>
      <c r="R320" s="11">
        <f t="shared" si="125"/>
        <v>0</v>
      </c>
      <c r="S320" s="11">
        <f t="shared" si="126"/>
        <v>0</v>
      </c>
      <c r="T320" s="11">
        <f t="shared" si="127"/>
        <v>0</v>
      </c>
      <c r="U320" s="11">
        <f t="shared" si="128"/>
        <v>0</v>
      </c>
      <c r="V320" s="11">
        <f t="shared" si="129"/>
        <v>0</v>
      </c>
      <c r="W320" s="11">
        <f t="shared" si="130"/>
        <v>0</v>
      </c>
      <c r="X320" s="11"/>
      <c r="AA320" s="93" t="s">
        <v>1092</v>
      </c>
      <c r="AB320" s="88" t="s">
        <v>365</v>
      </c>
      <c r="AE320" s="1">
        <v>1</v>
      </c>
      <c r="AF320" s="24">
        <v>26.776185712142567</v>
      </c>
      <c r="AG320" s="24">
        <v>26.776185712142567</v>
      </c>
      <c r="AH320" s="24">
        <v>26.776185712142567</v>
      </c>
      <c r="AI320" s="24">
        <v>26.776185712142567</v>
      </c>
      <c r="AJ320" s="24">
        <v>26.776185712142567</v>
      </c>
      <c r="AK320" s="24">
        <v>26.776185712142567</v>
      </c>
      <c r="AL320" s="24">
        <v>26.776185712142567</v>
      </c>
      <c r="AM320" s="24">
        <v>26.776185712142567</v>
      </c>
      <c r="AP320" s="1" t="s">
        <v>638</v>
      </c>
      <c r="AQ320" s="1" t="s">
        <v>639</v>
      </c>
      <c r="AR320" s="1" t="s">
        <v>909</v>
      </c>
      <c r="AS320" s="1">
        <v>2</v>
      </c>
      <c r="AT320" s="24">
        <v>7.0447204499999998</v>
      </c>
      <c r="AU320" s="24">
        <v>7.0165415682000001</v>
      </c>
      <c r="AV320" s="24">
        <v>6.981458860359</v>
      </c>
      <c r="AW320" s="24">
        <v>6.946551566057205</v>
      </c>
      <c r="AX320" s="24">
        <v>6.8909791535287477</v>
      </c>
      <c r="AY320" s="24">
        <v>6.82206936199346</v>
      </c>
      <c r="AZ320" s="24">
        <v>6.7674928070975122</v>
      </c>
      <c r="BA320" s="24">
        <v>6.6659804149910498</v>
      </c>
      <c r="BT320" s="1" t="s">
        <v>279</v>
      </c>
    </row>
    <row r="321" spans="1:72" x14ac:dyDescent="0.2">
      <c r="A321" s="74" t="s">
        <v>172</v>
      </c>
      <c r="B321" s="76"/>
      <c r="C321" s="73">
        <f t="shared" si="114"/>
        <v>0</v>
      </c>
      <c r="D321" s="73">
        <f t="shared" si="115"/>
        <v>0</v>
      </c>
      <c r="E321" s="73">
        <f t="shared" si="116"/>
        <v>0</v>
      </c>
      <c r="F321" s="73">
        <f t="shared" si="117"/>
        <v>0</v>
      </c>
      <c r="G321" s="73">
        <f t="shared" si="118"/>
        <v>0</v>
      </c>
      <c r="H321" s="73">
        <f t="shared" si="119"/>
        <v>0</v>
      </c>
      <c r="I321" s="73">
        <f t="shared" si="120"/>
        <v>0</v>
      </c>
      <c r="J321" s="73">
        <f t="shared" si="121"/>
        <v>0</v>
      </c>
      <c r="L321" s="58" t="str">
        <f t="shared" si="122"/>
        <v>ok</v>
      </c>
      <c r="M321" s="1"/>
      <c r="N321" s="46" t="s">
        <v>172</v>
      </c>
      <c r="O321" s="12"/>
      <c r="P321" s="11">
        <f t="shared" si="123"/>
        <v>0</v>
      </c>
      <c r="Q321" s="11">
        <f t="shared" si="124"/>
        <v>0</v>
      </c>
      <c r="R321" s="11">
        <f t="shared" si="125"/>
        <v>0</v>
      </c>
      <c r="S321" s="11">
        <f t="shared" si="126"/>
        <v>0</v>
      </c>
      <c r="T321" s="11">
        <f t="shared" si="127"/>
        <v>0</v>
      </c>
      <c r="U321" s="11">
        <f t="shared" si="128"/>
        <v>0</v>
      </c>
      <c r="V321" s="11">
        <f t="shared" si="129"/>
        <v>0</v>
      </c>
      <c r="W321" s="11">
        <f t="shared" si="130"/>
        <v>0</v>
      </c>
      <c r="X321" s="11"/>
      <c r="AB321" s="1" t="s">
        <v>497</v>
      </c>
      <c r="AE321" s="1">
        <v>1</v>
      </c>
      <c r="AF321" s="24">
        <v>151.28513940636896</v>
      </c>
      <c r="AG321" s="24">
        <v>151.62430030790924</v>
      </c>
      <c r="AH321" s="24">
        <v>152.01158646002477</v>
      </c>
      <c r="AI321" s="24">
        <v>156.46726583087235</v>
      </c>
      <c r="AJ321" s="24">
        <v>162.91550711684542</v>
      </c>
      <c r="AK321" s="24">
        <v>166.40470189121524</v>
      </c>
      <c r="AL321" s="24">
        <v>168.03948783906463</v>
      </c>
      <c r="AM321" s="24">
        <v>169.81719896601942</v>
      </c>
      <c r="AP321" s="1" t="s">
        <v>640</v>
      </c>
      <c r="AQ321" s="1" t="s">
        <v>641</v>
      </c>
      <c r="AR321" s="1" t="s">
        <v>909</v>
      </c>
      <c r="AS321" s="1">
        <v>2</v>
      </c>
      <c r="AT321" s="24">
        <v>9.6598305000000018</v>
      </c>
      <c r="AU321" s="24">
        <v>9.6211911780000019</v>
      </c>
      <c r="AV321" s="24">
        <v>9.5730852221100022</v>
      </c>
      <c r="AW321" s="24">
        <v>9.5252197959994529</v>
      </c>
      <c r="AX321" s="24">
        <v>9.4490180376314576</v>
      </c>
      <c r="AY321" s="24">
        <v>9.3545278572551425</v>
      </c>
      <c r="AZ321" s="24">
        <v>9.2796916343971017</v>
      </c>
      <c r="BA321" s="24">
        <v>9.1404962598811448</v>
      </c>
      <c r="BT321" s="1" t="s">
        <v>974</v>
      </c>
    </row>
    <row r="322" spans="1:72" x14ac:dyDescent="0.2">
      <c r="A322" s="74" t="s">
        <v>1</v>
      </c>
      <c r="B322" s="76"/>
      <c r="C322" s="73">
        <f t="shared" si="114"/>
        <v>0</v>
      </c>
      <c r="D322" s="73">
        <f t="shared" si="115"/>
        <v>0</v>
      </c>
      <c r="E322" s="73">
        <f t="shared" si="116"/>
        <v>0</v>
      </c>
      <c r="F322" s="73">
        <f t="shared" si="117"/>
        <v>0</v>
      </c>
      <c r="G322" s="73">
        <f t="shared" si="118"/>
        <v>0</v>
      </c>
      <c r="H322" s="73">
        <f t="shared" si="119"/>
        <v>0</v>
      </c>
      <c r="I322" s="73">
        <f t="shared" si="120"/>
        <v>0</v>
      </c>
      <c r="J322" s="73">
        <f t="shared" si="121"/>
        <v>0</v>
      </c>
      <c r="L322" s="58" t="str">
        <f t="shared" si="122"/>
        <v>ok</v>
      </c>
      <c r="M322" s="1"/>
      <c r="N322" s="46" t="s">
        <v>1</v>
      </c>
      <c r="O322" s="12"/>
      <c r="P322" s="11">
        <f t="shared" si="123"/>
        <v>0</v>
      </c>
      <c r="Q322" s="11">
        <f t="shared" si="124"/>
        <v>0</v>
      </c>
      <c r="R322" s="11">
        <f t="shared" si="125"/>
        <v>0</v>
      </c>
      <c r="S322" s="11">
        <f t="shared" si="126"/>
        <v>0</v>
      </c>
      <c r="T322" s="11">
        <f t="shared" si="127"/>
        <v>0</v>
      </c>
      <c r="U322" s="11">
        <f t="shared" si="128"/>
        <v>0</v>
      </c>
      <c r="V322" s="11">
        <f t="shared" si="129"/>
        <v>0</v>
      </c>
      <c r="W322" s="11">
        <f t="shared" si="130"/>
        <v>0</v>
      </c>
      <c r="X322" s="11"/>
      <c r="AB322" s="1" t="s">
        <v>612</v>
      </c>
      <c r="AE322" s="1">
        <v>1</v>
      </c>
      <c r="AF322" s="24">
        <v>33.679042799999998</v>
      </c>
      <c r="AG322" s="24">
        <v>33.5443266288</v>
      </c>
      <c r="AH322" s="24">
        <v>42</v>
      </c>
      <c r="AI322" s="24">
        <v>42</v>
      </c>
      <c r="AJ322" s="24">
        <v>42</v>
      </c>
      <c r="AK322" s="24">
        <v>42</v>
      </c>
      <c r="AL322" s="24">
        <v>42</v>
      </c>
      <c r="AM322" s="24">
        <v>42</v>
      </c>
      <c r="AP322" s="1" t="s">
        <v>642</v>
      </c>
      <c r="AQ322" s="1" t="s">
        <v>643</v>
      </c>
      <c r="AR322" s="1" t="s">
        <v>909</v>
      </c>
      <c r="AS322" s="1">
        <v>2</v>
      </c>
      <c r="AT322" s="24">
        <v>21.76700232</v>
      </c>
      <c r="AU322" s="24">
        <v>21.67993431072</v>
      </c>
      <c r="AV322" s="24">
        <v>21.571534639166401</v>
      </c>
      <c r="AW322" s="24">
        <v>21.463676965970571</v>
      </c>
      <c r="AX322" s="24">
        <v>17</v>
      </c>
      <c r="AY322" s="24">
        <v>17</v>
      </c>
      <c r="AZ322" s="24">
        <v>17</v>
      </c>
      <c r="BA322" s="24">
        <v>17</v>
      </c>
      <c r="BT322" s="1" t="s">
        <v>531</v>
      </c>
    </row>
    <row r="323" spans="1:72" x14ac:dyDescent="0.2">
      <c r="A323" s="74" t="s">
        <v>875</v>
      </c>
      <c r="B323" s="76"/>
      <c r="C323" s="73">
        <f t="shared" si="114"/>
        <v>0</v>
      </c>
      <c r="D323" s="73">
        <f t="shared" si="115"/>
        <v>0</v>
      </c>
      <c r="E323" s="73">
        <f t="shared" si="116"/>
        <v>0</v>
      </c>
      <c r="F323" s="73">
        <f t="shared" si="117"/>
        <v>0</v>
      </c>
      <c r="G323" s="73">
        <f t="shared" si="118"/>
        <v>0</v>
      </c>
      <c r="H323" s="73">
        <f t="shared" si="119"/>
        <v>0</v>
      </c>
      <c r="I323" s="73">
        <f t="shared" si="120"/>
        <v>0</v>
      </c>
      <c r="J323" s="73">
        <f t="shared" si="121"/>
        <v>0</v>
      </c>
      <c r="L323" s="58" t="str">
        <f t="shared" si="122"/>
        <v>ok</v>
      </c>
      <c r="M323" s="1"/>
      <c r="N323" s="46" t="s">
        <v>875</v>
      </c>
      <c r="O323" s="12"/>
      <c r="P323" s="11">
        <f t="shared" si="123"/>
        <v>0</v>
      </c>
      <c r="Q323" s="11">
        <f t="shared" si="124"/>
        <v>0</v>
      </c>
      <c r="R323" s="11">
        <f t="shared" si="125"/>
        <v>0</v>
      </c>
      <c r="S323" s="11">
        <f t="shared" si="126"/>
        <v>0</v>
      </c>
      <c r="T323" s="11">
        <f t="shared" si="127"/>
        <v>0</v>
      </c>
      <c r="U323" s="11">
        <f t="shared" si="128"/>
        <v>0</v>
      </c>
      <c r="V323" s="11">
        <f t="shared" si="129"/>
        <v>0</v>
      </c>
      <c r="W323" s="11">
        <f t="shared" si="130"/>
        <v>0</v>
      </c>
      <c r="X323" s="11"/>
      <c r="AB323" s="1" t="s">
        <v>551</v>
      </c>
      <c r="AC323" s="25"/>
      <c r="AE323" s="1">
        <v>1</v>
      </c>
      <c r="AF323" s="24">
        <v>231.40948604873705</v>
      </c>
      <c r="AG323" s="24">
        <v>232.4525106903823</v>
      </c>
      <c r="AH323" s="24">
        <v>233.50075045523576</v>
      </c>
      <c r="AI323" s="24">
        <v>234.55423141891347</v>
      </c>
      <c r="AJ323" s="24">
        <v>235.61297978740959</v>
      </c>
      <c r="AK323" s="24">
        <v>236.67702189774818</v>
      </c>
      <c r="AL323" s="24">
        <v>237.74638421863847</v>
      </c>
      <c r="AM323" s="24">
        <v>238.82109335113319</v>
      </c>
      <c r="AP323" s="1" t="s">
        <v>644</v>
      </c>
      <c r="AQ323" s="1" t="s">
        <v>645</v>
      </c>
      <c r="AR323" s="1" t="s">
        <v>909</v>
      </c>
      <c r="AS323" s="1">
        <v>2</v>
      </c>
      <c r="AT323" s="24">
        <v>5.3030027999999998</v>
      </c>
      <c r="AU323" s="24">
        <v>5.2817907887999995</v>
      </c>
      <c r="AV323" s="24">
        <v>5.2553818348559993</v>
      </c>
      <c r="AW323" s="24">
        <v>5.2291049256817193</v>
      </c>
      <c r="AX323" s="24">
        <v>5.1872720862762653</v>
      </c>
      <c r="AY323" s="24">
        <v>5.1353993654135026</v>
      </c>
      <c r="AZ323" s="24">
        <v>5.0943161704901945</v>
      </c>
      <c r="BA323" s="24">
        <v>5.0179014279328413</v>
      </c>
      <c r="BT323" s="1" t="s">
        <v>697</v>
      </c>
    </row>
    <row r="324" spans="1:72" x14ac:dyDescent="0.2">
      <c r="A324" s="74" t="s">
        <v>876</v>
      </c>
      <c r="B324" s="76"/>
      <c r="C324" s="73">
        <f t="shared" si="114"/>
        <v>0</v>
      </c>
      <c r="D324" s="73">
        <f t="shared" si="115"/>
        <v>0</v>
      </c>
      <c r="E324" s="73">
        <f t="shared" si="116"/>
        <v>0</v>
      </c>
      <c r="F324" s="73">
        <f t="shared" si="117"/>
        <v>0</v>
      </c>
      <c r="G324" s="73">
        <f t="shared" si="118"/>
        <v>0</v>
      </c>
      <c r="H324" s="73">
        <f t="shared" si="119"/>
        <v>0</v>
      </c>
      <c r="I324" s="73">
        <f t="shared" si="120"/>
        <v>0</v>
      </c>
      <c r="J324" s="73">
        <f t="shared" si="121"/>
        <v>0</v>
      </c>
      <c r="L324" s="58" t="str">
        <f t="shared" si="122"/>
        <v>ok</v>
      </c>
      <c r="M324" s="1"/>
      <c r="N324" s="46" t="s">
        <v>876</v>
      </c>
      <c r="O324" s="12"/>
      <c r="P324" s="11">
        <f t="shared" si="123"/>
        <v>0</v>
      </c>
      <c r="Q324" s="11">
        <f t="shared" si="124"/>
        <v>0</v>
      </c>
      <c r="R324" s="11">
        <f t="shared" si="125"/>
        <v>0</v>
      </c>
      <c r="S324" s="11">
        <f t="shared" si="126"/>
        <v>0</v>
      </c>
      <c r="T324" s="11">
        <f t="shared" si="127"/>
        <v>0</v>
      </c>
      <c r="U324" s="11">
        <f t="shared" si="128"/>
        <v>0</v>
      </c>
      <c r="V324" s="11">
        <f t="shared" si="129"/>
        <v>0</v>
      </c>
      <c r="W324" s="11">
        <f t="shared" si="130"/>
        <v>0</v>
      </c>
      <c r="X324" s="11"/>
      <c r="AB324" s="1" t="s">
        <v>257</v>
      </c>
      <c r="AE324" s="1">
        <v>1</v>
      </c>
      <c r="AF324" s="24">
        <v>392.6</v>
      </c>
      <c r="AG324" s="24">
        <v>399.7</v>
      </c>
      <c r="AH324" s="24">
        <v>406.7</v>
      </c>
      <c r="AI324" s="24">
        <v>413.7</v>
      </c>
      <c r="AJ324" s="24">
        <v>422.6</v>
      </c>
      <c r="AK324" s="24">
        <v>432.5</v>
      </c>
      <c r="AL324" s="24">
        <v>442.9</v>
      </c>
      <c r="AM324" s="24">
        <v>454.3</v>
      </c>
      <c r="AP324" s="1" t="s">
        <v>646</v>
      </c>
      <c r="AQ324" s="1" t="s">
        <v>647</v>
      </c>
      <c r="AR324" s="1" t="s">
        <v>909</v>
      </c>
      <c r="AS324" s="1">
        <v>2</v>
      </c>
      <c r="AT324" s="24">
        <v>17.746080600000003</v>
      </c>
      <c r="AU324" s="24">
        <v>17.675096277600002</v>
      </c>
      <c r="AV324" s="24">
        <v>17.586720796212003</v>
      </c>
      <c r="AW324" s="24">
        <v>17.498787192230942</v>
      </c>
      <c r="AX324" s="24">
        <v>17.358796894693096</v>
      </c>
      <c r="AY324" s="24">
        <v>17.185208925746164</v>
      </c>
      <c r="AZ324" s="24">
        <v>17.047727254340195</v>
      </c>
      <c r="BA324" s="24">
        <v>16.792011345525093</v>
      </c>
      <c r="BT324" s="1" t="s">
        <v>240</v>
      </c>
    </row>
    <row r="325" spans="1:72" x14ac:dyDescent="0.2">
      <c r="A325" s="72" t="s">
        <v>1060</v>
      </c>
      <c r="B325" s="72"/>
      <c r="C325" s="73">
        <f t="shared" si="114"/>
        <v>0</v>
      </c>
      <c r="D325" s="73">
        <f t="shared" si="115"/>
        <v>0</v>
      </c>
      <c r="E325" s="73">
        <f t="shared" si="116"/>
        <v>0</v>
      </c>
      <c r="F325" s="73">
        <f t="shared" si="117"/>
        <v>0</v>
      </c>
      <c r="G325" s="73">
        <f t="shared" si="118"/>
        <v>0</v>
      </c>
      <c r="H325" s="73">
        <f t="shared" si="119"/>
        <v>0</v>
      </c>
      <c r="I325" s="73">
        <f t="shared" si="120"/>
        <v>0</v>
      </c>
      <c r="J325" s="73">
        <f t="shared" si="121"/>
        <v>0</v>
      </c>
      <c r="L325" s="58" t="str">
        <f t="shared" si="122"/>
        <v>ok</v>
      </c>
      <c r="M325" s="1"/>
      <c r="N325" s="64" t="s">
        <v>1060</v>
      </c>
      <c r="P325" s="11">
        <f t="shared" si="123"/>
        <v>0</v>
      </c>
      <c r="Q325" s="11">
        <f t="shared" si="124"/>
        <v>0</v>
      </c>
      <c r="R325" s="11">
        <f t="shared" si="125"/>
        <v>0</v>
      </c>
      <c r="S325" s="11">
        <f t="shared" si="126"/>
        <v>0</v>
      </c>
      <c r="T325" s="11">
        <f t="shared" si="127"/>
        <v>0</v>
      </c>
      <c r="U325" s="11">
        <f t="shared" si="128"/>
        <v>0</v>
      </c>
      <c r="V325" s="11">
        <f t="shared" si="129"/>
        <v>0</v>
      </c>
      <c r="W325" s="11">
        <f t="shared" si="130"/>
        <v>0</v>
      </c>
      <c r="X325" s="11"/>
      <c r="AB325" s="1" t="s">
        <v>269</v>
      </c>
      <c r="AE325" s="1">
        <v>1</v>
      </c>
      <c r="AF325" s="24">
        <v>116.33287259164055</v>
      </c>
      <c r="AG325" s="24">
        <v>116.68190165654646</v>
      </c>
      <c r="AH325" s="24">
        <v>117.03267586677686</v>
      </c>
      <c r="AI325" s="24">
        <v>117.3852039480584</v>
      </c>
      <c r="AJ325" s="24">
        <v>117.73949466974638</v>
      </c>
      <c r="AK325" s="24">
        <v>118.09555684504279</v>
      </c>
      <c r="AL325" s="24">
        <v>118.45339933121569</v>
      </c>
      <c r="AM325" s="24">
        <v>118.81303102981944</v>
      </c>
      <c r="AP325" s="1" t="s">
        <v>648</v>
      </c>
      <c r="AQ325" s="1" t="s">
        <v>649</v>
      </c>
      <c r="AR325" s="1" t="s">
        <v>909</v>
      </c>
      <c r="AS325" s="1">
        <v>2</v>
      </c>
      <c r="AT325" s="24">
        <v>16.721595000000001</v>
      </c>
      <c r="AU325" s="24">
        <v>16.654708620000001</v>
      </c>
      <c r="AV325" s="24">
        <v>16.571435076900002</v>
      </c>
      <c r="AW325" s="24">
        <v>16.488577901515502</v>
      </c>
      <c r="AX325" s="24">
        <v>16.356669278303379</v>
      </c>
      <c r="AY325" s="24">
        <v>16.193102585520343</v>
      </c>
      <c r="AZ325" s="24">
        <v>16.06355776483618</v>
      </c>
      <c r="BA325" s="24">
        <v>15.822604398363637</v>
      </c>
      <c r="BT325" s="1" t="s">
        <v>467</v>
      </c>
    </row>
    <row r="326" spans="1:72" x14ac:dyDescent="0.2">
      <c r="A326" s="72" t="s">
        <v>1061</v>
      </c>
      <c r="B326" s="72"/>
      <c r="C326" s="73">
        <f t="shared" si="114"/>
        <v>0</v>
      </c>
      <c r="D326" s="73">
        <f t="shared" si="115"/>
        <v>0</v>
      </c>
      <c r="E326" s="73">
        <f t="shared" si="116"/>
        <v>0</v>
      </c>
      <c r="F326" s="73">
        <f t="shared" si="117"/>
        <v>0</v>
      </c>
      <c r="G326" s="73">
        <f t="shared" si="118"/>
        <v>0</v>
      </c>
      <c r="H326" s="73">
        <f t="shared" si="119"/>
        <v>0</v>
      </c>
      <c r="I326" s="73">
        <f t="shared" si="120"/>
        <v>0</v>
      </c>
      <c r="J326" s="73">
        <f t="shared" si="121"/>
        <v>0</v>
      </c>
      <c r="L326" s="58" t="str">
        <f t="shared" si="122"/>
        <v>ok</v>
      </c>
      <c r="M326" s="1"/>
      <c r="N326" s="64" t="s">
        <v>1061</v>
      </c>
      <c r="P326" s="11">
        <f t="shared" si="123"/>
        <v>0</v>
      </c>
      <c r="Q326" s="11">
        <f t="shared" si="124"/>
        <v>0</v>
      </c>
      <c r="R326" s="11">
        <f t="shared" si="125"/>
        <v>0</v>
      </c>
      <c r="S326" s="11">
        <f t="shared" si="126"/>
        <v>0</v>
      </c>
      <c r="T326" s="11">
        <f t="shared" si="127"/>
        <v>0</v>
      </c>
      <c r="U326" s="11">
        <f t="shared" si="128"/>
        <v>0</v>
      </c>
      <c r="V326" s="11">
        <f t="shared" si="129"/>
        <v>0</v>
      </c>
      <c r="W326" s="11">
        <f t="shared" si="130"/>
        <v>0</v>
      </c>
      <c r="X326" s="11"/>
      <c r="AB326" s="1" t="s">
        <v>269</v>
      </c>
      <c r="AE326" s="1">
        <v>1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4">
        <v>0</v>
      </c>
      <c r="AM326" s="24">
        <v>0</v>
      </c>
      <c r="AP326" s="1" t="s">
        <v>563</v>
      </c>
      <c r="AQ326" s="1" t="s">
        <v>909</v>
      </c>
      <c r="AR326" s="1" t="s">
        <v>909</v>
      </c>
      <c r="AS326" s="1">
        <v>1</v>
      </c>
      <c r="AT326" s="24">
        <v>23.5963356</v>
      </c>
      <c r="AU326" s="24">
        <v>23.501950257600001</v>
      </c>
      <c r="AV326" s="24">
        <v>23.384440506312</v>
      </c>
      <c r="AW326" s="24">
        <v>23.267518303780442</v>
      </c>
      <c r="AX326" s="24">
        <v>23.081378157350198</v>
      </c>
      <c r="AY326" s="24">
        <v>22.850564375776695</v>
      </c>
      <c r="AZ326" s="24">
        <v>22.667759860770481</v>
      </c>
      <c r="BA326" s="24">
        <v>22.327743462858923</v>
      </c>
      <c r="BT326" s="1" t="s">
        <v>489</v>
      </c>
    </row>
    <row r="327" spans="1:72" x14ac:dyDescent="0.2">
      <c r="A327" s="74" t="s">
        <v>415</v>
      </c>
      <c r="B327" s="76"/>
      <c r="C327" s="73">
        <f t="shared" si="114"/>
        <v>-6</v>
      </c>
      <c r="D327" s="73">
        <f t="shared" si="115"/>
        <v>-6</v>
      </c>
      <c r="E327" s="73">
        <f t="shared" si="116"/>
        <v>-6</v>
      </c>
      <c r="F327" s="73">
        <f t="shared" si="117"/>
        <v>-6</v>
      </c>
      <c r="G327" s="73">
        <f t="shared" si="118"/>
        <v>-6</v>
      </c>
      <c r="H327" s="73">
        <f t="shared" si="119"/>
        <v>-6</v>
      </c>
      <c r="I327" s="73">
        <f t="shared" si="120"/>
        <v>-6</v>
      </c>
      <c r="J327" s="73">
        <f t="shared" si="121"/>
        <v>-6</v>
      </c>
      <c r="L327" s="58" t="str">
        <f t="shared" si="122"/>
        <v>ok</v>
      </c>
      <c r="M327" s="1"/>
      <c r="N327" s="46" t="s">
        <v>415</v>
      </c>
      <c r="O327" s="12"/>
      <c r="P327" s="11">
        <f t="shared" si="123"/>
        <v>-6.148756199999994</v>
      </c>
      <c r="Q327" s="11">
        <f t="shared" si="124"/>
        <v>-6.124161175199994</v>
      </c>
      <c r="R327" s="11">
        <f t="shared" si="125"/>
        <v>-6.0935403693239945</v>
      </c>
      <c r="S327" s="11">
        <f t="shared" si="126"/>
        <v>-6.0630726674773747</v>
      </c>
      <c r="T327" s="11">
        <f t="shared" si="127"/>
        <v>-6.0145680861375554</v>
      </c>
      <c r="U327" s="11">
        <f t="shared" si="128"/>
        <v>-5.9544224052761798</v>
      </c>
      <c r="V327" s="11">
        <f t="shared" si="129"/>
        <v>-5.9067870260339701</v>
      </c>
      <c r="W327" s="11">
        <f t="shared" si="130"/>
        <v>-5.8181852206434606</v>
      </c>
      <c r="X327" s="11"/>
      <c r="AB327" s="1" t="s">
        <v>613</v>
      </c>
      <c r="AE327" s="1">
        <v>1</v>
      </c>
      <c r="AF327" s="24">
        <v>-6.7918236000000007</v>
      </c>
      <c r="AG327" s="24">
        <v>-6.7646563056000009</v>
      </c>
      <c r="AH327" s="24">
        <v>-6.7308330240720009</v>
      </c>
      <c r="AI327" s="24">
        <v>-6.6971788589516406</v>
      </c>
      <c r="AJ327" s="24">
        <v>-6.6436014280800277</v>
      </c>
      <c r="AK327" s="24">
        <v>-6.5771654137992277</v>
      </c>
      <c r="AL327" s="24">
        <v>-6.5245480904888336</v>
      </c>
      <c r="AM327" s="24">
        <v>-6.426679869131501</v>
      </c>
      <c r="AP327" s="1" t="s">
        <v>564</v>
      </c>
      <c r="AQ327" s="1" t="s">
        <v>565</v>
      </c>
      <c r="AR327" s="1" t="s">
        <v>909</v>
      </c>
      <c r="AS327" s="1">
        <v>2</v>
      </c>
      <c r="AT327" s="24">
        <v>6.9698187600000008</v>
      </c>
      <c r="AU327" s="24">
        <v>6.9419394849600007</v>
      </c>
      <c r="AV327" s="24">
        <v>6.9072297875352007</v>
      </c>
      <c r="AW327" s="24">
        <v>6.872693638597525</v>
      </c>
      <c r="AX327" s="24">
        <v>6.8177120894887446</v>
      </c>
      <c r="AY327" s="24">
        <v>6.7495349685938573</v>
      </c>
      <c r="AZ327" s="24">
        <v>6.6955386888451063</v>
      </c>
      <c r="BA327" s="24">
        <v>6.59510560851243</v>
      </c>
      <c r="BT327" s="1" t="s">
        <v>518</v>
      </c>
    </row>
    <row r="328" spans="1:72" x14ac:dyDescent="0.2">
      <c r="A328" s="74" t="s">
        <v>597</v>
      </c>
      <c r="B328" s="76"/>
      <c r="C328" s="73">
        <f t="shared" si="114"/>
        <v>4</v>
      </c>
      <c r="D328" s="73">
        <f t="shared" si="115"/>
        <v>4</v>
      </c>
      <c r="E328" s="73">
        <f t="shared" si="116"/>
        <v>4</v>
      </c>
      <c r="F328" s="73">
        <f t="shared" si="117"/>
        <v>4</v>
      </c>
      <c r="G328" s="73">
        <f t="shared" si="118"/>
        <v>4</v>
      </c>
      <c r="H328" s="73">
        <f t="shared" si="119"/>
        <v>4</v>
      </c>
      <c r="I328" s="73">
        <f t="shared" si="120"/>
        <v>4</v>
      </c>
      <c r="J328" s="73">
        <f t="shared" si="121"/>
        <v>4</v>
      </c>
      <c r="L328" s="58" t="str">
        <f t="shared" si="122"/>
        <v>ok</v>
      </c>
      <c r="M328" s="1"/>
      <c r="N328" s="46" t="s">
        <v>597</v>
      </c>
      <c r="O328" s="12"/>
      <c r="P328" s="11">
        <f t="shared" si="123"/>
        <v>4.3227396000000002</v>
      </c>
      <c r="Q328" s="11">
        <f t="shared" si="124"/>
        <v>4.3054486416</v>
      </c>
      <c r="R328" s="11">
        <f t="shared" si="125"/>
        <v>4.2839213983919997</v>
      </c>
      <c r="S328" s="11">
        <f t="shared" si="126"/>
        <v>4.26250179140004</v>
      </c>
      <c r="T328" s="11">
        <f t="shared" si="127"/>
        <v>4.2284017770688394</v>
      </c>
      <c r="U328" s="11">
        <f t="shared" si="128"/>
        <v>4.1861177592981509</v>
      </c>
      <c r="V328" s="11">
        <f t="shared" si="129"/>
        <v>4.152628817223766</v>
      </c>
      <c r="W328" s="11">
        <f t="shared" si="130"/>
        <v>4.0903393849654091</v>
      </c>
      <c r="X328" s="11"/>
      <c r="AB328" s="1" t="s">
        <v>434</v>
      </c>
      <c r="AE328" s="1">
        <v>1</v>
      </c>
      <c r="AF328" s="24">
        <v>171.24609904605455</v>
      </c>
      <c r="AG328" s="24">
        <v>213.82842661772295</v>
      </c>
      <c r="AH328" s="24">
        <v>256.23929373113901</v>
      </c>
      <c r="AI328" s="24">
        <v>258.94735938495342</v>
      </c>
      <c r="AJ328" s="24">
        <v>261.67930494483346</v>
      </c>
      <c r="AK328" s="24">
        <v>265.25361197864117</v>
      </c>
      <c r="AL328" s="24">
        <v>267.21623613446997</v>
      </c>
      <c r="AM328" s="24">
        <v>267.21623613446997</v>
      </c>
      <c r="AP328" s="1" t="s">
        <v>566</v>
      </c>
      <c r="AQ328" s="1" t="s">
        <v>567</v>
      </c>
      <c r="AR328" s="1" t="s">
        <v>909</v>
      </c>
      <c r="AS328" s="1">
        <v>2</v>
      </c>
      <c r="AT328" s="24">
        <v>13.457429100000001</v>
      </c>
      <c r="AU328" s="24">
        <v>13.403599383600001</v>
      </c>
      <c r="AV328" s="24">
        <v>13.336581386682001</v>
      </c>
      <c r="AW328" s="24">
        <v>13.269898479748591</v>
      </c>
      <c r="AX328" s="24">
        <v>13.163739291910602</v>
      </c>
      <c r="AY328" s="24">
        <v>13.032101898991495</v>
      </c>
      <c r="AZ328" s="24">
        <v>12.927845083799564</v>
      </c>
      <c r="BA328" s="24">
        <v>12.73392740754257</v>
      </c>
      <c r="BT328" s="1" t="s">
        <v>957</v>
      </c>
    </row>
    <row r="329" spans="1:72" x14ac:dyDescent="0.2">
      <c r="A329" s="74" t="s">
        <v>850</v>
      </c>
      <c r="B329" s="76"/>
      <c r="C329" s="73">
        <f t="shared" si="114"/>
        <v>0</v>
      </c>
      <c r="D329" s="73">
        <f t="shared" si="115"/>
        <v>0</v>
      </c>
      <c r="E329" s="73">
        <f t="shared" si="116"/>
        <v>0</v>
      </c>
      <c r="F329" s="73">
        <f t="shared" si="117"/>
        <v>0</v>
      </c>
      <c r="G329" s="73">
        <f t="shared" si="118"/>
        <v>0</v>
      </c>
      <c r="H329" s="73">
        <f t="shared" si="119"/>
        <v>0</v>
      </c>
      <c r="I329" s="73">
        <f t="shared" si="120"/>
        <v>0</v>
      </c>
      <c r="J329" s="73">
        <f t="shared" si="121"/>
        <v>0</v>
      </c>
      <c r="L329" s="58" t="str">
        <f t="shared" si="122"/>
        <v>ok</v>
      </c>
      <c r="M329" s="1"/>
      <c r="N329" s="46" t="s">
        <v>850</v>
      </c>
      <c r="O329" s="12"/>
      <c r="P329" s="11">
        <f t="shared" si="123"/>
        <v>0</v>
      </c>
      <c r="Q329" s="11">
        <f t="shared" si="124"/>
        <v>0</v>
      </c>
      <c r="R329" s="11">
        <f t="shared" si="125"/>
        <v>0</v>
      </c>
      <c r="S329" s="11">
        <f t="shared" si="126"/>
        <v>0</v>
      </c>
      <c r="T329" s="11">
        <f t="shared" si="127"/>
        <v>0</v>
      </c>
      <c r="U329" s="11">
        <f t="shared" si="128"/>
        <v>0</v>
      </c>
      <c r="V329" s="11">
        <f t="shared" si="129"/>
        <v>0</v>
      </c>
      <c r="W329" s="11">
        <f t="shared" si="130"/>
        <v>0</v>
      </c>
      <c r="X329" s="11"/>
      <c r="AB329" s="1" t="s">
        <v>498</v>
      </c>
      <c r="AE329" s="1">
        <v>1</v>
      </c>
      <c r="AF329" s="24">
        <v>90.147907837376408</v>
      </c>
      <c r="AG329" s="24">
        <v>90.587656087850732</v>
      </c>
      <c r="AH329" s="24">
        <v>92.898970033354757</v>
      </c>
      <c r="AI329" s="24">
        <v>95.524594085557013</v>
      </c>
      <c r="AJ329" s="24">
        <v>96.868140243751427</v>
      </c>
      <c r="AK329" s="24">
        <v>98.012093230153965</v>
      </c>
      <c r="AL329" s="24">
        <v>99.297476830229982</v>
      </c>
      <c r="AM329" s="24">
        <v>100.74403593698126</v>
      </c>
      <c r="AP329" s="1" t="s">
        <v>568</v>
      </c>
      <c r="AQ329" s="1" t="s">
        <v>909</v>
      </c>
      <c r="AR329" s="1" t="s">
        <v>909</v>
      </c>
      <c r="AS329" s="1">
        <v>1</v>
      </c>
      <c r="AT329" s="24">
        <v>-3.6212617800000002</v>
      </c>
      <c r="AU329" s="24">
        <v>-3.6067767328800002</v>
      </c>
      <c r="AV329" s="24">
        <v>-3.5887428492156004</v>
      </c>
      <c r="AW329" s="24">
        <v>-3.5707991349695223</v>
      </c>
      <c r="AX329" s="24">
        <v>-3.5422327418897659</v>
      </c>
      <c r="AY329" s="24">
        <v>-3.5068104144708681</v>
      </c>
      <c r="AZ329" s="24">
        <v>-3.4787559311551011</v>
      </c>
      <c r="BA329" s="24">
        <v>-3.4265745921877744</v>
      </c>
      <c r="BT329" s="1" t="s">
        <v>280</v>
      </c>
    </row>
    <row r="330" spans="1:72" x14ac:dyDescent="0.2">
      <c r="A330" s="74" t="s">
        <v>851</v>
      </c>
      <c r="B330" s="76"/>
      <c r="C330" s="73">
        <f t="shared" si="114"/>
        <v>0</v>
      </c>
      <c r="D330" s="73">
        <f t="shared" si="115"/>
        <v>0</v>
      </c>
      <c r="E330" s="73">
        <f t="shared" si="116"/>
        <v>0</v>
      </c>
      <c r="F330" s="73">
        <f t="shared" si="117"/>
        <v>0</v>
      </c>
      <c r="G330" s="73">
        <f t="shared" si="118"/>
        <v>0</v>
      </c>
      <c r="H330" s="73">
        <f t="shared" si="119"/>
        <v>0</v>
      </c>
      <c r="I330" s="73">
        <f t="shared" si="120"/>
        <v>0</v>
      </c>
      <c r="J330" s="73">
        <f t="shared" si="121"/>
        <v>0</v>
      </c>
      <c r="L330" s="58" t="str">
        <f t="shared" si="122"/>
        <v>ok</v>
      </c>
      <c r="M330" s="1"/>
      <c r="N330" s="46" t="s">
        <v>851</v>
      </c>
      <c r="O330" s="12"/>
      <c r="P330" s="11">
        <f t="shared" si="123"/>
        <v>0</v>
      </c>
      <c r="Q330" s="11">
        <f t="shared" si="124"/>
        <v>0</v>
      </c>
      <c r="R330" s="11">
        <f t="shared" si="125"/>
        <v>0</v>
      </c>
      <c r="S330" s="11">
        <f t="shared" si="126"/>
        <v>0</v>
      </c>
      <c r="T330" s="11">
        <f t="shared" si="127"/>
        <v>0</v>
      </c>
      <c r="U330" s="11">
        <f t="shared" si="128"/>
        <v>0</v>
      </c>
      <c r="V330" s="11">
        <f t="shared" si="129"/>
        <v>0</v>
      </c>
      <c r="W330" s="11">
        <f t="shared" si="130"/>
        <v>0</v>
      </c>
      <c r="X330" s="11"/>
      <c r="AA330" s="1" t="s">
        <v>1098</v>
      </c>
      <c r="AB330" s="88" t="s">
        <v>540</v>
      </c>
      <c r="AE330" s="1">
        <v>1</v>
      </c>
      <c r="AF330" s="24">
        <v>87.801113731382472</v>
      </c>
      <c r="AG330" s="24">
        <v>88.577420920150772</v>
      </c>
      <c r="AH330" s="24">
        <v>89.633900793952492</v>
      </c>
      <c r="AI330" s="24">
        <v>91.3160654957194</v>
      </c>
      <c r="AJ330" s="24">
        <v>93.325082540267076</v>
      </c>
      <c r="AK330" s="24">
        <v>95.593879073158519</v>
      </c>
      <c r="AL330" s="24">
        <v>97.911324096503236</v>
      </c>
      <c r="AM330" s="24">
        <v>100.29010570216641</v>
      </c>
      <c r="AP330" s="1" t="s">
        <v>569</v>
      </c>
      <c r="AQ330" s="1" t="s">
        <v>909</v>
      </c>
      <c r="AR330" s="1" t="s">
        <v>909</v>
      </c>
      <c r="AS330" s="1">
        <v>1</v>
      </c>
      <c r="AT330" s="24">
        <v>6.4002710999999994</v>
      </c>
      <c r="AU330" s="24">
        <v>6.3746700155999996</v>
      </c>
      <c r="AV330" s="24">
        <v>6.3427966655219992</v>
      </c>
      <c r="AW330" s="24">
        <v>6.3110826821943888</v>
      </c>
      <c r="AX330" s="24">
        <v>6.2605940207368338</v>
      </c>
      <c r="AY330" s="24">
        <v>6.1979880805294654</v>
      </c>
      <c r="AZ330" s="24">
        <v>6.1484041758852293</v>
      </c>
      <c r="BA330" s="24">
        <v>6.0561781132469505</v>
      </c>
      <c r="BT330" s="1" t="s">
        <v>241</v>
      </c>
    </row>
    <row r="331" spans="1:72" x14ac:dyDescent="0.2">
      <c r="A331" s="74" t="s">
        <v>431</v>
      </c>
      <c r="B331" s="76"/>
      <c r="C331" s="73">
        <f t="shared" si="114"/>
        <v>267</v>
      </c>
      <c r="D331" s="73">
        <f t="shared" si="115"/>
        <v>268</v>
      </c>
      <c r="E331" s="73">
        <f t="shared" si="116"/>
        <v>269</v>
      </c>
      <c r="F331" s="73">
        <f t="shared" si="117"/>
        <v>270</v>
      </c>
      <c r="G331" s="73">
        <f t="shared" si="118"/>
        <v>271</v>
      </c>
      <c r="H331" s="73">
        <f t="shared" si="119"/>
        <v>272</v>
      </c>
      <c r="I331" s="73">
        <f t="shared" si="120"/>
        <v>272</v>
      </c>
      <c r="J331" s="73">
        <f t="shared" si="121"/>
        <v>273</v>
      </c>
      <c r="L331" s="58" t="str">
        <f t="shared" si="122"/>
        <v>ok</v>
      </c>
      <c r="M331" s="1"/>
      <c r="N331" s="46" t="s">
        <v>431</v>
      </c>
      <c r="O331" s="12"/>
      <c r="P331" s="11">
        <f t="shared" si="123"/>
        <v>266.88859469366707</v>
      </c>
      <c r="Q331" s="11">
        <f t="shared" si="124"/>
        <v>268.03351308698842</v>
      </c>
      <c r="R331" s="11">
        <f t="shared" si="125"/>
        <v>269.18167833580577</v>
      </c>
      <c r="S331" s="11">
        <f t="shared" si="126"/>
        <v>270.33311877030252</v>
      </c>
      <c r="T331" s="11">
        <f t="shared" si="127"/>
        <v>271.4878629678546</v>
      </c>
      <c r="U331" s="11">
        <f t="shared" si="128"/>
        <v>271.87313581557083</v>
      </c>
      <c r="V331" s="11">
        <f t="shared" si="129"/>
        <v>272.26177033131887</v>
      </c>
      <c r="W331" s="11">
        <f t="shared" si="130"/>
        <v>272.65379584706943</v>
      </c>
      <c r="X331" s="11"/>
      <c r="AB331" s="1" t="s">
        <v>413</v>
      </c>
      <c r="AE331" s="1">
        <v>1</v>
      </c>
      <c r="AF331" s="24">
        <v>236.90651496360462</v>
      </c>
      <c r="AG331" s="24">
        <v>245.88654441499315</v>
      </c>
      <c r="AH331" s="24">
        <v>249.94367239784054</v>
      </c>
      <c r="AI331" s="24">
        <v>254.5426359699608</v>
      </c>
      <c r="AJ331" s="24">
        <v>259.55712589856904</v>
      </c>
      <c r="AK331" s="24">
        <v>265.32082915778358</v>
      </c>
      <c r="AL331" s="24">
        <v>271.21095156508636</v>
      </c>
      <c r="AM331" s="24">
        <v>277.17759249951825</v>
      </c>
      <c r="AP331" s="1" t="s">
        <v>570</v>
      </c>
      <c r="AQ331" s="1" t="s">
        <v>909</v>
      </c>
      <c r="AR331" s="1" t="s">
        <v>909</v>
      </c>
      <c r="AS331" s="1">
        <v>1</v>
      </c>
      <c r="AT331" s="24">
        <v>24.921165000000002</v>
      </c>
      <c r="AU331" s="24">
        <v>24.821480340000001</v>
      </c>
      <c r="AV331" s="24">
        <v>24.697372938299999</v>
      </c>
      <c r="AW331" s="24">
        <v>24.573886073608499</v>
      </c>
      <c r="AX331" s="24">
        <v>24.377294985019631</v>
      </c>
      <c r="AY331" s="24">
        <v>24.133522035169435</v>
      </c>
      <c r="AZ331" s="24">
        <v>23.94045385888808</v>
      </c>
      <c r="BA331" s="24">
        <v>23.581347051004759</v>
      </c>
      <c r="BT331" s="1" t="s">
        <v>227</v>
      </c>
    </row>
    <row r="332" spans="1:72" x14ac:dyDescent="0.2">
      <c r="A332" s="74" t="s">
        <v>262</v>
      </c>
      <c r="B332" s="76"/>
      <c r="C332" s="73">
        <f t="shared" ref="C332:C395" si="131">ROUND(P332,0)</f>
        <v>162</v>
      </c>
      <c r="D332" s="73">
        <f t="shared" ref="D332:D395" si="132">ROUND(Q332,0)</f>
        <v>165</v>
      </c>
      <c r="E332" s="73">
        <f t="shared" ref="E332:E395" si="133">ROUND(R332,0)</f>
        <v>168</v>
      </c>
      <c r="F332" s="73">
        <f t="shared" ref="F332:F395" si="134">ROUND(S332,0)</f>
        <v>171</v>
      </c>
      <c r="G332" s="73">
        <f t="shared" ref="G332:G395" si="135">ROUND(T332,0)</f>
        <v>174</v>
      </c>
      <c r="H332" s="73">
        <f t="shared" ref="H332:H395" si="136">ROUND(U332,0)</f>
        <v>178</v>
      </c>
      <c r="I332" s="73">
        <f t="shared" ref="I332:I395" si="137">ROUND(V332,0)</f>
        <v>182</v>
      </c>
      <c r="J332" s="73">
        <f t="shared" ref="J332:J395" si="138">ROUND(W332,0)</f>
        <v>186</v>
      </c>
      <c r="L332" s="58" t="str">
        <f t="shared" si="122"/>
        <v>ok</v>
      </c>
      <c r="M332" s="1"/>
      <c r="N332" s="46" t="s">
        <v>262</v>
      </c>
      <c r="O332" s="12"/>
      <c r="P332" s="11">
        <f t="shared" si="123"/>
        <v>162.44999999999999</v>
      </c>
      <c r="Q332" s="11">
        <f t="shared" si="124"/>
        <v>165.2</v>
      </c>
      <c r="R332" s="11">
        <f t="shared" si="125"/>
        <v>167.8</v>
      </c>
      <c r="S332" s="11">
        <f t="shared" si="126"/>
        <v>170.5</v>
      </c>
      <c r="T332" s="11">
        <f t="shared" si="127"/>
        <v>173.85</v>
      </c>
      <c r="U332" s="11">
        <f t="shared" si="128"/>
        <v>177.6</v>
      </c>
      <c r="V332" s="11">
        <f t="shared" si="129"/>
        <v>181.55</v>
      </c>
      <c r="W332" s="11">
        <f t="shared" si="130"/>
        <v>185.9</v>
      </c>
      <c r="X332" s="11"/>
      <c r="AB332" s="1" t="s">
        <v>688</v>
      </c>
      <c r="AE332" s="1">
        <v>2</v>
      </c>
      <c r="AF332" s="24">
        <v>8.0500000000000007</v>
      </c>
      <c r="AG332" s="24">
        <v>8.4499999999999993</v>
      </c>
      <c r="AH332" s="24">
        <v>8.4499999999999993</v>
      </c>
      <c r="AI332" s="24">
        <v>8.4499999999999993</v>
      </c>
      <c r="AJ332" s="24">
        <v>8.85</v>
      </c>
      <c r="AK332" s="24">
        <v>9.3000000000000007</v>
      </c>
      <c r="AL332" s="24">
        <v>9.3000000000000007</v>
      </c>
      <c r="AM332" s="24">
        <v>9.3000000000000007</v>
      </c>
      <c r="AP332" s="1" t="s">
        <v>571</v>
      </c>
      <c r="AQ332" s="1" t="s">
        <v>572</v>
      </c>
      <c r="AR332" s="1" t="s">
        <v>909</v>
      </c>
      <c r="AS332" s="1">
        <v>2</v>
      </c>
      <c r="AT332" s="24">
        <v>11.264735100000001</v>
      </c>
      <c r="AU332" s="24">
        <v>11.219676159600001</v>
      </c>
      <c r="AV332" s="24">
        <v>11.163577778802001</v>
      </c>
      <c r="AW332" s="24">
        <v>11.107759889907991</v>
      </c>
      <c r="AX332" s="24">
        <v>11.018897810788726</v>
      </c>
      <c r="AY332" s="24">
        <v>10.908708832680839</v>
      </c>
      <c r="AZ332" s="24">
        <v>10.821439162019391</v>
      </c>
      <c r="BA332" s="24">
        <v>10.6591175745891</v>
      </c>
      <c r="BT332" s="1" t="s">
        <v>397</v>
      </c>
    </row>
    <row r="333" spans="1:72" x14ac:dyDescent="0.2">
      <c r="A333" s="74" t="s">
        <v>263</v>
      </c>
      <c r="B333" s="76"/>
      <c r="C333" s="73">
        <f t="shared" si="131"/>
        <v>162</v>
      </c>
      <c r="D333" s="73">
        <f t="shared" si="132"/>
        <v>165</v>
      </c>
      <c r="E333" s="73">
        <f t="shared" si="133"/>
        <v>168</v>
      </c>
      <c r="F333" s="73">
        <f t="shared" si="134"/>
        <v>171</v>
      </c>
      <c r="G333" s="73">
        <f t="shared" si="135"/>
        <v>174</v>
      </c>
      <c r="H333" s="73">
        <f t="shared" si="136"/>
        <v>178</v>
      </c>
      <c r="I333" s="73">
        <f t="shared" si="137"/>
        <v>182</v>
      </c>
      <c r="J333" s="73">
        <f t="shared" si="138"/>
        <v>186</v>
      </c>
      <c r="L333" s="58" t="str">
        <f t="shared" si="122"/>
        <v>ok</v>
      </c>
      <c r="M333" s="1"/>
      <c r="N333" s="46" t="s">
        <v>263</v>
      </c>
      <c r="O333" s="12"/>
      <c r="P333" s="11">
        <f t="shared" si="123"/>
        <v>162.44999999999999</v>
      </c>
      <c r="Q333" s="11">
        <f t="shared" si="124"/>
        <v>165.2</v>
      </c>
      <c r="R333" s="11">
        <f t="shared" si="125"/>
        <v>167.8</v>
      </c>
      <c r="S333" s="11">
        <f t="shared" si="126"/>
        <v>170.5</v>
      </c>
      <c r="T333" s="11">
        <f t="shared" si="127"/>
        <v>173.85</v>
      </c>
      <c r="U333" s="11">
        <f t="shared" si="128"/>
        <v>177.6</v>
      </c>
      <c r="V333" s="11">
        <f t="shared" si="129"/>
        <v>181.55</v>
      </c>
      <c r="W333" s="11">
        <f t="shared" si="130"/>
        <v>185.9</v>
      </c>
      <c r="X333" s="11"/>
      <c r="AB333" s="1" t="s">
        <v>689</v>
      </c>
      <c r="AE333" s="1">
        <v>2</v>
      </c>
      <c r="AF333" s="24">
        <v>8.0500000000000007</v>
      </c>
      <c r="AG333" s="24">
        <v>8.4499999999999993</v>
      </c>
      <c r="AH333" s="24">
        <v>8.4499999999999993</v>
      </c>
      <c r="AI333" s="24">
        <v>8.4499999999999993</v>
      </c>
      <c r="AJ333" s="24">
        <v>8.85</v>
      </c>
      <c r="AK333" s="24">
        <v>9.3000000000000007</v>
      </c>
      <c r="AL333" s="24">
        <v>9.3000000000000007</v>
      </c>
      <c r="AM333" s="24">
        <v>9.3000000000000007</v>
      </c>
      <c r="AP333" s="1" t="s">
        <v>867</v>
      </c>
      <c r="AQ333" s="1" t="s">
        <v>909</v>
      </c>
      <c r="AR333" s="1" t="s">
        <v>909</v>
      </c>
      <c r="AS333" s="1">
        <v>1</v>
      </c>
      <c r="AT333" s="24">
        <v>33.691941000000007</v>
      </c>
      <c r="AU333" s="24">
        <v>33.557173236000004</v>
      </c>
      <c r="AV333" s="24">
        <v>33.389387369820007</v>
      </c>
      <c r="AW333" s="24">
        <v>33.222440432970906</v>
      </c>
      <c r="AX333" s="24">
        <v>32.956660909507136</v>
      </c>
      <c r="AY333" s="24">
        <v>32.627094300412061</v>
      </c>
      <c r="AZ333" s="24">
        <v>32.366077546008768</v>
      </c>
      <c r="BA333" s="24">
        <v>31.880586382818635</v>
      </c>
      <c r="BT333" s="1" t="s">
        <v>455</v>
      </c>
    </row>
    <row r="334" spans="1:72" x14ac:dyDescent="0.2">
      <c r="A334" s="74" t="s">
        <v>735</v>
      </c>
      <c r="B334" s="76"/>
      <c r="C334" s="73">
        <f t="shared" si="131"/>
        <v>0</v>
      </c>
      <c r="D334" s="73">
        <f t="shared" si="132"/>
        <v>0</v>
      </c>
      <c r="E334" s="73">
        <f t="shared" si="133"/>
        <v>0</v>
      </c>
      <c r="F334" s="73">
        <f t="shared" si="134"/>
        <v>0</v>
      </c>
      <c r="G334" s="73">
        <f t="shared" si="135"/>
        <v>0</v>
      </c>
      <c r="H334" s="73">
        <f t="shared" si="136"/>
        <v>0</v>
      </c>
      <c r="I334" s="73">
        <f t="shared" si="137"/>
        <v>0</v>
      </c>
      <c r="J334" s="73">
        <f t="shared" si="138"/>
        <v>0</v>
      </c>
      <c r="L334" s="58" t="str">
        <f t="shared" si="122"/>
        <v>ok</v>
      </c>
      <c r="M334" s="1"/>
      <c r="N334" s="46" t="s">
        <v>735</v>
      </c>
      <c r="O334" s="12"/>
      <c r="P334" s="11">
        <f t="shared" si="123"/>
        <v>0</v>
      </c>
      <c r="Q334" s="11">
        <f t="shared" si="124"/>
        <v>0</v>
      </c>
      <c r="R334" s="11">
        <f t="shared" si="125"/>
        <v>0</v>
      </c>
      <c r="S334" s="11">
        <f t="shared" si="126"/>
        <v>0</v>
      </c>
      <c r="T334" s="11">
        <f t="shared" si="127"/>
        <v>0</v>
      </c>
      <c r="U334" s="11">
        <f t="shared" si="128"/>
        <v>0</v>
      </c>
      <c r="V334" s="11">
        <f t="shared" si="129"/>
        <v>0</v>
      </c>
      <c r="W334" s="11">
        <f t="shared" si="130"/>
        <v>0</v>
      </c>
      <c r="X334" s="11"/>
      <c r="AB334" s="1" t="s">
        <v>366</v>
      </c>
      <c r="AE334" s="1">
        <v>2</v>
      </c>
      <c r="AF334" s="24">
        <v>17.273925143265362</v>
      </c>
      <c r="AG334" s="24">
        <v>10.528803897944037</v>
      </c>
      <c r="AH334" s="24">
        <v>10.528803897944037</v>
      </c>
      <c r="AI334" s="24">
        <v>10.528803897944037</v>
      </c>
      <c r="AJ334" s="24">
        <v>10.528803897944037</v>
      </c>
      <c r="AK334" s="24">
        <v>10.528803897944037</v>
      </c>
      <c r="AL334" s="24">
        <v>10.528803897944037</v>
      </c>
      <c r="AM334" s="24">
        <v>10.528803897944037</v>
      </c>
      <c r="AP334" s="1" t="s">
        <v>573</v>
      </c>
      <c r="AQ334" s="1" t="s">
        <v>574</v>
      </c>
      <c r="AR334" s="1" t="s">
        <v>909</v>
      </c>
      <c r="AS334" s="1">
        <v>2</v>
      </c>
      <c r="AT334" s="24">
        <v>2.7003303000000005</v>
      </c>
      <c r="AU334" s="24">
        <v>2.6895289788000003</v>
      </c>
      <c r="AV334" s="24">
        <v>2.6760813339060001</v>
      </c>
      <c r="AW334" s="24">
        <v>2.6627009272364699</v>
      </c>
      <c r="AX334" s="24">
        <v>2.6413993198185781</v>
      </c>
      <c r="AY334" s="24">
        <v>2.6149853266203924</v>
      </c>
      <c r="AZ334" s="24">
        <v>2.5940654440074291</v>
      </c>
      <c r="BA334" s="24">
        <v>2.5551544623473177</v>
      </c>
      <c r="BT334" s="1" t="s">
        <v>520</v>
      </c>
    </row>
    <row r="335" spans="1:72" x14ac:dyDescent="0.2">
      <c r="A335" s="74" t="s">
        <v>211</v>
      </c>
      <c r="B335" s="76"/>
      <c r="C335" s="73">
        <f t="shared" si="131"/>
        <v>0</v>
      </c>
      <c r="D335" s="73">
        <f t="shared" si="132"/>
        <v>0</v>
      </c>
      <c r="E335" s="73">
        <f t="shared" si="133"/>
        <v>0</v>
      </c>
      <c r="F335" s="73">
        <f t="shared" si="134"/>
        <v>0</v>
      </c>
      <c r="G335" s="73">
        <f t="shared" si="135"/>
        <v>0</v>
      </c>
      <c r="H335" s="73">
        <f t="shared" si="136"/>
        <v>0</v>
      </c>
      <c r="I335" s="73">
        <f t="shared" si="137"/>
        <v>0</v>
      </c>
      <c r="J335" s="73">
        <f t="shared" si="138"/>
        <v>0</v>
      </c>
      <c r="L335" s="58" t="str">
        <f t="shared" si="122"/>
        <v>ok</v>
      </c>
      <c r="M335" s="1"/>
      <c r="N335" s="46" t="s">
        <v>211</v>
      </c>
      <c r="O335" s="12"/>
      <c r="P335" s="11">
        <f t="shared" si="123"/>
        <v>0</v>
      </c>
      <c r="Q335" s="11">
        <f t="shared" si="124"/>
        <v>0</v>
      </c>
      <c r="R335" s="11">
        <f t="shared" si="125"/>
        <v>0</v>
      </c>
      <c r="S335" s="11">
        <f t="shared" si="126"/>
        <v>0</v>
      </c>
      <c r="T335" s="11">
        <f t="shared" si="127"/>
        <v>0</v>
      </c>
      <c r="U335" s="11">
        <f t="shared" si="128"/>
        <v>0</v>
      </c>
      <c r="V335" s="11">
        <f t="shared" si="129"/>
        <v>0</v>
      </c>
      <c r="W335" s="11">
        <f t="shared" si="130"/>
        <v>0</v>
      </c>
      <c r="X335" s="11"/>
      <c r="AB335" s="1" t="s">
        <v>367</v>
      </c>
      <c r="AE335" s="1">
        <v>2</v>
      </c>
      <c r="AF335" s="24">
        <v>17.273925143265362</v>
      </c>
      <c r="AG335" s="24">
        <v>10.528803897944037</v>
      </c>
      <c r="AH335" s="24">
        <v>10.528803897944037</v>
      </c>
      <c r="AI335" s="24">
        <v>10.528803897944037</v>
      </c>
      <c r="AJ335" s="24">
        <v>10.528803897944037</v>
      </c>
      <c r="AK335" s="24">
        <v>10.528803897944037</v>
      </c>
      <c r="AL335" s="24">
        <v>10.528803897944037</v>
      </c>
      <c r="AM335" s="24">
        <v>10.528803897944037</v>
      </c>
      <c r="AP335" s="1" t="s">
        <v>575</v>
      </c>
      <c r="AQ335" s="1" t="s">
        <v>909</v>
      </c>
      <c r="AR335" s="1" t="s">
        <v>909</v>
      </c>
      <c r="AS335" s="1">
        <v>1</v>
      </c>
      <c r="AT335" s="24">
        <v>10.980606180000001</v>
      </c>
      <c r="AU335" s="24">
        <v>10.936683755280001</v>
      </c>
      <c r="AV335" s="24">
        <v>20.88</v>
      </c>
      <c r="AW335" s="24">
        <v>20.88</v>
      </c>
      <c r="AX335" s="24">
        <v>20.88</v>
      </c>
      <c r="AY335" s="24">
        <v>20.88</v>
      </c>
      <c r="AZ335" s="24">
        <v>20.88</v>
      </c>
      <c r="BA335" s="24">
        <v>20.88</v>
      </c>
      <c r="BT335" s="1" t="s">
        <v>399</v>
      </c>
    </row>
    <row r="336" spans="1:72" x14ac:dyDescent="0.2">
      <c r="A336" s="74" t="s">
        <v>192</v>
      </c>
      <c r="B336" s="76"/>
      <c r="C336" s="73">
        <f t="shared" si="131"/>
        <v>0</v>
      </c>
      <c r="D336" s="73">
        <f t="shared" si="132"/>
        <v>0</v>
      </c>
      <c r="E336" s="73">
        <f t="shared" si="133"/>
        <v>0</v>
      </c>
      <c r="F336" s="73">
        <f t="shared" si="134"/>
        <v>0</v>
      </c>
      <c r="G336" s="73">
        <f t="shared" si="135"/>
        <v>0</v>
      </c>
      <c r="H336" s="73">
        <f t="shared" si="136"/>
        <v>0</v>
      </c>
      <c r="I336" s="73">
        <f t="shared" si="137"/>
        <v>0</v>
      </c>
      <c r="J336" s="73">
        <f t="shared" si="138"/>
        <v>0</v>
      </c>
      <c r="L336" s="58" t="str">
        <f t="shared" si="122"/>
        <v>ok</v>
      </c>
      <c r="M336" s="1"/>
      <c r="N336" s="46" t="s">
        <v>192</v>
      </c>
      <c r="O336" s="12"/>
      <c r="P336" s="11">
        <f t="shared" si="123"/>
        <v>0</v>
      </c>
      <c r="Q336" s="11">
        <f t="shared" si="124"/>
        <v>0</v>
      </c>
      <c r="R336" s="11">
        <f t="shared" si="125"/>
        <v>0</v>
      </c>
      <c r="S336" s="11">
        <f t="shared" si="126"/>
        <v>0</v>
      </c>
      <c r="T336" s="11">
        <f t="shared" si="127"/>
        <v>0</v>
      </c>
      <c r="U336" s="11">
        <f t="shared" si="128"/>
        <v>0</v>
      </c>
      <c r="V336" s="11">
        <f t="shared" si="129"/>
        <v>0</v>
      </c>
      <c r="W336" s="11">
        <f t="shared" si="130"/>
        <v>0</v>
      </c>
      <c r="X336" s="11"/>
      <c r="AB336" s="1" t="s">
        <v>368</v>
      </c>
      <c r="AE336" s="1">
        <v>2</v>
      </c>
      <c r="AF336" s="24">
        <v>24.525764394482497</v>
      </c>
      <c r="AG336" s="24">
        <v>24.525764394482497</v>
      </c>
      <c r="AH336" s="24">
        <v>24.525764394482497</v>
      </c>
      <c r="AI336" s="24">
        <v>24.525764394482497</v>
      </c>
      <c r="AJ336" s="24">
        <v>24.525764394482497</v>
      </c>
      <c r="AK336" s="24">
        <v>24.525764394482497</v>
      </c>
      <c r="AL336" s="24">
        <v>24.525764394482497</v>
      </c>
      <c r="AM336" s="24">
        <v>24.525764394482497</v>
      </c>
      <c r="AP336" s="1" t="s">
        <v>576</v>
      </c>
      <c r="AQ336" s="1" t="s">
        <v>909</v>
      </c>
      <c r="AR336" s="1" t="s">
        <v>909</v>
      </c>
      <c r="AS336" s="1">
        <v>1</v>
      </c>
      <c r="AT336" s="24">
        <v>6.8765832000000007</v>
      </c>
      <c r="AU336" s="24">
        <v>6.8490768672000009</v>
      </c>
      <c r="AV336" s="24">
        <v>6.8148314828640011</v>
      </c>
      <c r="AW336" s="24">
        <v>6.7807573254496809</v>
      </c>
      <c r="AX336" s="24">
        <v>6.7265112668460834</v>
      </c>
      <c r="AY336" s="24">
        <v>6.6592461541776222</v>
      </c>
      <c r="AZ336" s="24">
        <v>6.6059721849442008</v>
      </c>
      <c r="BA336" s="24">
        <v>6.5068826021700374</v>
      </c>
      <c r="BT336" s="1" t="s">
        <v>671</v>
      </c>
    </row>
    <row r="337" spans="1:72" x14ac:dyDescent="0.2">
      <c r="A337" s="74" t="s">
        <v>739</v>
      </c>
      <c r="B337" s="76"/>
      <c r="C337" s="73">
        <f t="shared" si="131"/>
        <v>0</v>
      </c>
      <c r="D337" s="73">
        <f t="shared" si="132"/>
        <v>0</v>
      </c>
      <c r="E337" s="73">
        <f t="shared" si="133"/>
        <v>0</v>
      </c>
      <c r="F337" s="73">
        <f t="shared" si="134"/>
        <v>0</v>
      </c>
      <c r="G337" s="73">
        <f t="shared" si="135"/>
        <v>0</v>
      </c>
      <c r="H337" s="73">
        <f t="shared" si="136"/>
        <v>0</v>
      </c>
      <c r="I337" s="73">
        <f t="shared" si="137"/>
        <v>0</v>
      </c>
      <c r="J337" s="73">
        <f t="shared" si="138"/>
        <v>0</v>
      </c>
      <c r="L337" s="58" t="str">
        <f t="shared" si="122"/>
        <v>ok</v>
      </c>
      <c r="M337" s="1"/>
      <c r="N337" s="46" t="s">
        <v>739</v>
      </c>
      <c r="O337" s="12"/>
      <c r="P337" s="11">
        <f t="shared" si="123"/>
        <v>0</v>
      </c>
      <c r="Q337" s="11">
        <f t="shared" si="124"/>
        <v>0</v>
      </c>
      <c r="R337" s="11">
        <f t="shared" si="125"/>
        <v>0</v>
      </c>
      <c r="S337" s="11">
        <f t="shared" si="126"/>
        <v>0</v>
      </c>
      <c r="T337" s="11">
        <f t="shared" si="127"/>
        <v>0</v>
      </c>
      <c r="U337" s="11">
        <f t="shared" si="128"/>
        <v>0</v>
      </c>
      <c r="V337" s="11">
        <f t="shared" si="129"/>
        <v>0</v>
      </c>
      <c r="W337" s="11">
        <f t="shared" si="130"/>
        <v>0</v>
      </c>
      <c r="X337" s="11"/>
      <c r="AB337" s="1" t="s">
        <v>369</v>
      </c>
      <c r="AE337" s="1">
        <v>2</v>
      </c>
      <c r="AF337" s="24">
        <v>24.525764394482497</v>
      </c>
      <c r="AG337" s="24">
        <v>24.525764394482497</v>
      </c>
      <c r="AH337" s="24">
        <v>24.525764394482497</v>
      </c>
      <c r="AI337" s="24">
        <v>24.525764394482497</v>
      </c>
      <c r="AJ337" s="24">
        <v>24.525764394482497</v>
      </c>
      <c r="AK337" s="24">
        <v>24.525764394482497</v>
      </c>
      <c r="AL337" s="24">
        <v>24.525764394482497</v>
      </c>
      <c r="AM337" s="24">
        <v>24.525764394482497</v>
      </c>
      <c r="AP337" s="1" t="s">
        <v>577</v>
      </c>
      <c r="AQ337" s="1" t="s">
        <v>909</v>
      </c>
      <c r="AR337" s="1" t="s">
        <v>909</v>
      </c>
      <c r="AS337" s="1">
        <v>1</v>
      </c>
      <c r="AT337" s="24">
        <v>36.682480800000008</v>
      </c>
      <c r="AU337" s="24">
        <v>36.535750876800009</v>
      </c>
      <c r="AV337" s="24">
        <v>38.549999999999997</v>
      </c>
      <c r="AW337" s="24">
        <v>41.05</v>
      </c>
      <c r="AX337" s="24">
        <v>43.55</v>
      </c>
      <c r="AY337" s="24">
        <v>46.05</v>
      </c>
      <c r="AZ337" s="24">
        <v>46.05</v>
      </c>
      <c r="BA337" s="24">
        <v>46.05</v>
      </c>
      <c r="BT337" s="1" t="s">
        <v>698</v>
      </c>
    </row>
    <row r="338" spans="1:72" x14ac:dyDescent="0.2">
      <c r="A338" s="74" t="s">
        <v>265</v>
      </c>
      <c r="B338" s="76"/>
      <c r="C338" s="73">
        <f t="shared" si="131"/>
        <v>0</v>
      </c>
      <c r="D338" s="73">
        <f t="shared" si="132"/>
        <v>0</v>
      </c>
      <c r="E338" s="73">
        <f t="shared" si="133"/>
        <v>0</v>
      </c>
      <c r="F338" s="73">
        <f t="shared" si="134"/>
        <v>0</v>
      </c>
      <c r="G338" s="73">
        <f t="shared" si="135"/>
        <v>0</v>
      </c>
      <c r="H338" s="73">
        <f t="shared" si="136"/>
        <v>0</v>
      </c>
      <c r="I338" s="73">
        <f t="shared" si="137"/>
        <v>0</v>
      </c>
      <c r="J338" s="73">
        <f t="shared" si="138"/>
        <v>0</v>
      </c>
      <c r="L338" s="58" t="str">
        <f t="shared" si="122"/>
        <v>ok</v>
      </c>
      <c r="M338" s="1"/>
      <c r="N338" s="46" t="s">
        <v>265</v>
      </c>
      <c r="O338" s="12"/>
      <c r="P338" s="11">
        <f t="shared" si="123"/>
        <v>0</v>
      </c>
      <c r="Q338" s="11">
        <f t="shared" si="124"/>
        <v>0</v>
      </c>
      <c r="R338" s="11">
        <f t="shared" si="125"/>
        <v>0</v>
      </c>
      <c r="S338" s="11">
        <f t="shared" si="126"/>
        <v>0</v>
      </c>
      <c r="T338" s="11">
        <f t="shared" si="127"/>
        <v>0</v>
      </c>
      <c r="U338" s="11">
        <f t="shared" si="128"/>
        <v>0</v>
      </c>
      <c r="V338" s="11">
        <f t="shared" si="129"/>
        <v>0</v>
      </c>
      <c r="W338" s="11">
        <f t="shared" si="130"/>
        <v>0</v>
      </c>
      <c r="X338" s="11"/>
      <c r="AB338" s="1" t="s">
        <v>370</v>
      </c>
      <c r="AE338" s="1">
        <v>2</v>
      </c>
      <c r="AF338" s="24">
        <v>11.114589613387363</v>
      </c>
      <c r="AG338" s="24">
        <v>11.114589613387363</v>
      </c>
      <c r="AH338" s="24">
        <v>11.114589613387363</v>
      </c>
      <c r="AI338" s="24">
        <v>11.114589613387363</v>
      </c>
      <c r="AJ338" s="24">
        <v>11.114589613387363</v>
      </c>
      <c r="AK338" s="24">
        <v>11.114589613387363</v>
      </c>
      <c r="AL338" s="24">
        <v>11.114589613387363</v>
      </c>
      <c r="AM338" s="24">
        <v>11.114589613387363</v>
      </c>
      <c r="AP338" s="1" t="s">
        <v>578</v>
      </c>
      <c r="AQ338" s="1" t="s">
        <v>579</v>
      </c>
      <c r="AR338" s="1" t="s">
        <v>909</v>
      </c>
      <c r="AS338" s="1">
        <v>2</v>
      </c>
      <c r="AT338" s="24">
        <v>6.6609990000000003</v>
      </c>
      <c r="AU338" s="24">
        <v>6.6343550040000006</v>
      </c>
      <c r="AV338" s="24">
        <v>6.6011832289800001</v>
      </c>
      <c r="AW338" s="24">
        <v>6.5681773128351004</v>
      </c>
      <c r="AX338" s="24">
        <v>6.5156318943324196</v>
      </c>
      <c r="AY338" s="24">
        <v>6.4504755753890954</v>
      </c>
      <c r="AZ338" s="24">
        <v>6.3988717707859823</v>
      </c>
      <c r="BA338" s="24">
        <v>6.3028886942241922</v>
      </c>
      <c r="BT338" s="1" t="s">
        <v>562</v>
      </c>
    </row>
    <row r="339" spans="1:72" x14ac:dyDescent="0.2">
      <c r="A339" s="74" t="s">
        <v>546</v>
      </c>
      <c r="B339" s="76"/>
      <c r="C339" s="73">
        <f t="shared" si="131"/>
        <v>219</v>
      </c>
      <c r="D339" s="73">
        <f t="shared" si="132"/>
        <v>220</v>
      </c>
      <c r="E339" s="73">
        <f t="shared" si="133"/>
        <v>221</v>
      </c>
      <c r="F339" s="73">
        <f t="shared" si="134"/>
        <v>222</v>
      </c>
      <c r="G339" s="73">
        <f t="shared" si="135"/>
        <v>223</v>
      </c>
      <c r="H339" s="73">
        <f t="shared" si="136"/>
        <v>224</v>
      </c>
      <c r="I339" s="73">
        <f t="shared" si="137"/>
        <v>225</v>
      </c>
      <c r="J339" s="73">
        <f t="shared" si="138"/>
        <v>226</v>
      </c>
      <c r="L339" s="58" t="str">
        <f t="shared" si="122"/>
        <v>ok</v>
      </c>
      <c r="M339" s="1"/>
      <c r="N339" s="46" t="s">
        <v>546</v>
      </c>
      <c r="O339" s="12"/>
      <c r="P339" s="11">
        <f t="shared" si="123"/>
        <v>219.43860871694824</v>
      </c>
      <c r="Q339" s="11">
        <f t="shared" si="124"/>
        <v>220.40336848122865</v>
      </c>
      <c r="R339" s="11">
        <f t="shared" si="125"/>
        <v>221.37295204433053</v>
      </c>
      <c r="S339" s="11">
        <f t="shared" si="126"/>
        <v>222.34738352524789</v>
      </c>
      <c r="T339" s="11">
        <f t="shared" si="127"/>
        <v>223.3266871635698</v>
      </c>
      <c r="U339" s="11">
        <f t="shared" si="128"/>
        <v>224.31088732008337</v>
      </c>
      <c r="V339" s="11">
        <f t="shared" si="129"/>
        <v>225.30000847737944</v>
      </c>
      <c r="W339" s="11">
        <f t="shared" si="130"/>
        <v>226.29407524046206</v>
      </c>
      <c r="X339" s="11"/>
      <c r="AB339" s="1" t="s">
        <v>371</v>
      </c>
      <c r="AE339" s="1">
        <v>2</v>
      </c>
      <c r="AF339" s="24">
        <v>11.114589613387363</v>
      </c>
      <c r="AG339" s="24">
        <v>11.114589613387363</v>
      </c>
      <c r="AH339" s="24">
        <v>11.114589613387363</v>
      </c>
      <c r="AI339" s="24">
        <v>11.114589613387363</v>
      </c>
      <c r="AJ339" s="24">
        <v>11.114589613387363</v>
      </c>
      <c r="AK339" s="24">
        <v>11.114589613387363</v>
      </c>
      <c r="AL339" s="24">
        <v>11.114589613387363</v>
      </c>
      <c r="AM339" s="24">
        <v>11.114589613387363</v>
      </c>
      <c r="AP339" s="1" t="s">
        <v>580</v>
      </c>
      <c r="AQ339" s="1" t="s">
        <v>909</v>
      </c>
      <c r="AR339" s="1" t="s">
        <v>909</v>
      </c>
      <c r="AS339" s="1">
        <v>1</v>
      </c>
      <c r="AT339" s="24">
        <v>-1.9052484000000001</v>
      </c>
      <c r="AU339" s="24">
        <v>-1.8976274064</v>
      </c>
      <c r="AV339" s="24">
        <v>-1.8881392693680001</v>
      </c>
      <c r="AW339" s="24">
        <v>-1.8786985730211601</v>
      </c>
      <c r="AX339" s="24">
        <v>-1.8636689844369907</v>
      </c>
      <c r="AY339" s="24">
        <v>-1.8450322945926207</v>
      </c>
      <c r="AZ339" s="24">
        <v>-1.8302720362358798</v>
      </c>
      <c r="BA339" s="24">
        <v>-1.8028179556923416</v>
      </c>
      <c r="BT339" s="1" t="s">
        <v>253</v>
      </c>
    </row>
    <row r="340" spans="1:72" x14ac:dyDescent="0.2">
      <c r="A340" s="74" t="s">
        <v>736</v>
      </c>
      <c r="B340" s="76"/>
      <c r="C340" s="73">
        <f t="shared" si="131"/>
        <v>0</v>
      </c>
      <c r="D340" s="73">
        <f t="shared" si="132"/>
        <v>0</v>
      </c>
      <c r="E340" s="73">
        <f t="shared" si="133"/>
        <v>0</v>
      </c>
      <c r="F340" s="73">
        <f t="shared" si="134"/>
        <v>0</v>
      </c>
      <c r="G340" s="73">
        <f t="shared" si="135"/>
        <v>0</v>
      </c>
      <c r="H340" s="73">
        <f t="shared" si="136"/>
        <v>0</v>
      </c>
      <c r="I340" s="73">
        <f t="shared" si="137"/>
        <v>0</v>
      </c>
      <c r="J340" s="73">
        <f t="shared" si="138"/>
        <v>0</v>
      </c>
      <c r="L340" s="58" t="str">
        <f t="shared" si="122"/>
        <v>ok</v>
      </c>
      <c r="M340" s="1"/>
      <c r="N340" s="46" t="s">
        <v>736</v>
      </c>
      <c r="O340" s="12"/>
      <c r="P340" s="11">
        <f t="shared" si="123"/>
        <v>0</v>
      </c>
      <c r="Q340" s="11">
        <f t="shared" si="124"/>
        <v>0</v>
      </c>
      <c r="R340" s="11">
        <f t="shared" si="125"/>
        <v>0</v>
      </c>
      <c r="S340" s="11">
        <f t="shared" si="126"/>
        <v>0</v>
      </c>
      <c r="T340" s="11">
        <f t="shared" si="127"/>
        <v>0</v>
      </c>
      <c r="U340" s="11">
        <f t="shared" si="128"/>
        <v>0</v>
      </c>
      <c r="V340" s="11">
        <f t="shared" si="129"/>
        <v>0</v>
      </c>
      <c r="W340" s="11">
        <f t="shared" si="130"/>
        <v>0</v>
      </c>
      <c r="X340" s="11"/>
      <c r="AB340" s="1" t="s">
        <v>414</v>
      </c>
      <c r="AE340" s="1">
        <v>1</v>
      </c>
      <c r="AF340" s="24">
        <v>295.58397451151103</v>
      </c>
      <c r="AG340" s="24">
        <v>340.5497852833044</v>
      </c>
      <c r="AH340" s="24">
        <v>346.16885674047893</v>
      </c>
      <c r="AI340" s="24">
        <v>352.53836370450375</v>
      </c>
      <c r="AJ340" s="24">
        <v>359.48336946948251</v>
      </c>
      <c r="AK340" s="24">
        <v>367.46602631649341</v>
      </c>
      <c r="AL340" s="24">
        <v>375.62377210071958</v>
      </c>
      <c r="AM340" s="24">
        <v>383.88749508693542</v>
      </c>
      <c r="AP340" s="1" t="s">
        <v>581</v>
      </c>
      <c r="AQ340" s="1" t="s">
        <v>909</v>
      </c>
      <c r="AR340" s="1" t="s">
        <v>909</v>
      </c>
      <c r="AS340" s="1">
        <v>1</v>
      </c>
      <c r="AT340" s="24">
        <v>0.34640880000000118</v>
      </c>
      <c r="AU340" s="24">
        <v>0.34502316480000117</v>
      </c>
      <c r="AV340" s="24">
        <v>0.34329804897600114</v>
      </c>
      <c r="AW340" s="24">
        <v>0.34158155873112112</v>
      </c>
      <c r="AX340" s="24">
        <v>0.33884890626127212</v>
      </c>
      <c r="AY340" s="24">
        <v>0.33546041719865938</v>
      </c>
      <c r="AZ340" s="24">
        <v>0.3327767338610701</v>
      </c>
      <c r="BA340" s="24">
        <v>0.32778508285315405</v>
      </c>
      <c r="BT340" s="1" t="s">
        <v>672</v>
      </c>
    </row>
    <row r="341" spans="1:72" x14ac:dyDescent="0.2">
      <c r="A341" s="74" t="s">
        <v>681</v>
      </c>
      <c r="B341" s="76"/>
      <c r="C341" s="73">
        <f t="shared" si="131"/>
        <v>0</v>
      </c>
      <c r="D341" s="73">
        <f t="shared" si="132"/>
        <v>0</v>
      </c>
      <c r="E341" s="73">
        <f t="shared" si="133"/>
        <v>0</v>
      </c>
      <c r="F341" s="73">
        <f t="shared" si="134"/>
        <v>0</v>
      </c>
      <c r="G341" s="73">
        <f t="shared" si="135"/>
        <v>0</v>
      </c>
      <c r="H341" s="73">
        <f t="shared" si="136"/>
        <v>0</v>
      </c>
      <c r="I341" s="73">
        <f t="shared" si="137"/>
        <v>0</v>
      </c>
      <c r="J341" s="73">
        <f t="shared" si="138"/>
        <v>0</v>
      </c>
      <c r="L341" s="58" t="str">
        <f t="shared" si="122"/>
        <v>ok</v>
      </c>
      <c r="M341" s="1"/>
      <c r="N341" s="46" t="s">
        <v>681</v>
      </c>
      <c r="O341" s="12"/>
      <c r="P341" s="11">
        <f t="shared" si="123"/>
        <v>0</v>
      </c>
      <c r="Q341" s="11">
        <f t="shared" si="124"/>
        <v>0</v>
      </c>
      <c r="R341" s="11">
        <f t="shared" si="125"/>
        <v>0</v>
      </c>
      <c r="S341" s="11">
        <f t="shared" si="126"/>
        <v>0</v>
      </c>
      <c r="T341" s="11">
        <f t="shared" si="127"/>
        <v>0</v>
      </c>
      <c r="U341" s="11">
        <f t="shared" si="128"/>
        <v>0</v>
      </c>
      <c r="V341" s="11">
        <f t="shared" si="129"/>
        <v>0</v>
      </c>
      <c r="W341" s="11">
        <f t="shared" si="130"/>
        <v>0</v>
      </c>
      <c r="X341" s="11"/>
      <c r="AB341" s="1" t="s">
        <v>456</v>
      </c>
      <c r="AE341" s="1">
        <v>1</v>
      </c>
      <c r="AF341" s="24">
        <v>146.54535955054854</v>
      </c>
      <c r="AG341" s="24">
        <v>148.11168186206601</v>
      </c>
      <c r="AH341" s="24">
        <v>149.71778879100341</v>
      </c>
      <c r="AI341" s="24">
        <v>151.88748219540204</v>
      </c>
      <c r="AJ341" s="24">
        <v>154.10917295174167</v>
      </c>
      <c r="AK341" s="24">
        <v>148.2726319467755</v>
      </c>
      <c r="AL341" s="24">
        <v>150.52885435011217</v>
      </c>
      <c r="AM341" s="24">
        <v>152.85881339704986</v>
      </c>
      <c r="AP341" s="1" t="s">
        <v>582</v>
      </c>
      <c r="AQ341" s="1" t="s">
        <v>909</v>
      </c>
      <c r="AR341" s="1" t="s">
        <v>909</v>
      </c>
      <c r="AS341" s="1">
        <v>1</v>
      </c>
      <c r="AT341" s="24">
        <v>17.913757200000003</v>
      </c>
      <c r="AU341" s="24">
        <v>17.842102171200004</v>
      </c>
      <c r="AV341" s="24">
        <v>17.752891660344005</v>
      </c>
      <c r="AW341" s="24">
        <v>17.664127202042284</v>
      </c>
      <c r="AX341" s="24">
        <v>17.522814184425947</v>
      </c>
      <c r="AY341" s="24">
        <v>17.347586042581685</v>
      </c>
      <c r="AZ341" s="24">
        <v>17.208805354241033</v>
      </c>
      <c r="BA341" s="24">
        <v>16.950673273927418</v>
      </c>
      <c r="BT341" s="1" t="s">
        <v>463</v>
      </c>
    </row>
    <row r="342" spans="1:72" x14ac:dyDescent="0.2">
      <c r="A342" s="74" t="s">
        <v>547</v>
      </c>
      <c r="B342" s="76"/>
      <c r="C342" s="73">
        <f t="shared" si="131"/>
        <v>56</v>
      </c>
      <c r="D342" s="73">
        <f t="shared" si="132"/>
        <v>56</v>
      </c>
      <c r="E342" s="73">
        <f t="shared" si="133"/>
        <v>56</v>
      </c>
      <c r="F342" s="73">
        <f t="shared" si="134"/>
        <v>56</v>
      </c>
      <c r="G342" s="73">
        <f t="shared" si="135"/>
        <v>57</v>
      </c>
      <c r="H342" s="73">
        <f t="shared" si="136"/>
        <v>57</v>
      </c>
      <c r="I342" s="73">
        <f t="shared" si="137"/>
        <v>57</v>
      </c>
      <c r="J342" s="73">
        <f t="shared" si="138"/>
        <v>57</v>
      </c>
      <c r="L342" s="58" t="str">
        <f t="shared" si="122"/>
        <v>ok</v>
      </c>
      <c r="M342" s="1"/>
      <c r="N342" s="46" t="s">
        <v>547</v>
      </c>
      <c r="O342" s="12"/>
      <c r="P342" s="11">
        <f t="shared" si="123"/>
        <v>55.528567501815409</v>
      </c>
      <c r="Q342" s="11">
        <f t="shared" si="124"/>
        <v>55.777635767943636</v>
      </c>
      <c r="R342" s="11">
        <f t="shared" si="125"/>
        <v>56.027949375402521</v>
      </c>
      <c r="S342" s="11">
        <f t="shared" si="126"/>
        <v>56.279514550898675</v>
      </c>
      <c r="T342" s="11">
        <f t="shared" si="127"/>
        <v>56.532337552272317</v>
      </c>
      <c r="U342" s="11">
        <f t="shared" si="128"/>
        <v>56.78642466865282</v>
      </c>
      <c r="V342" s="11">
        <f t="shared" si="129"/>
        <v>57.041782220615232</v>
      </c>
      <c r="W342" s="11">
        <f t="shared" si="130"/>
        <v>57.298416560337465</v>
      </c>
      <c r="X342" s="11"/>
      <c r="AB342" s="1" t="s">
        <v>499</v>
      </c>
      <c r="AE342" s="1">
        <v>1</v>
      </c>
      <c r="AF342" s="24">
        <v>8.472809759025095</v>
      </c>
      <c r="AG342" s="24">
        <v>11.472809759025095</v>
      </c>
      <c r="AH342" s="24">
        <v>14.472809759025095</v>
      </c>
      <c r="AI342" s="24">
        <v>17.472809759025097</v>
      </c>
      <c r="AJ342" s="24">
        <v>20.472809759025097</v>
      </c>
      <c r="AK342" s="24">
        <v>23.472809759025097</v>
      </c>
      <c r="AL342" s="24">
        <v>23.472809759025097</v>
      </c>
      <c r="AM342" s="24">
        <v>23.472809759025097</v>
      </c>
      <c r="AP342" s="1" t="s">
        <v>583</v>
      </c>
      <c r="AQ342" s="1" t="s">
        <v>909</v>
      </c>
      <c r="AR342" s="1" t="s">
        <v>909</v>
      </c>
      <c r="AS342" s="1">
        <v>1</v>
      </c>
      <c r="AT342" s="24">
        <v>-0.51040020000000197</v>
      </c>
      <c r="AU342" s="24">
        <v>-0.50835859920000193</v>
      </c>
      <c r="AV342" s="24">
        <v>-0.50581680620400193</v>
      </c>
      <c r="AW342" s="24">
        <v>-0.5032877221729819</v>
      </c>
      <c r="AX342" s="24">
        <v>-0.49926142039559807</v>
      </c>
      <c r="AY342" s="24">
        <v>-0.4942688061916421</v>
      </c>
      <c r="AZ342" s="24">
        <v>-0.49031465574210897</v>
      </c>
      <c r="BA342" s="24">
        <v>-0.48295993590597736</v>
      </c>
      <c r="BT342" s="1" t="s">
        <v>646</v>
      </c>
    </row>
    <row r="343" spans="1:72" x14ac:dyDescent="0.2">
      <c r="A343" s="80" t="s">
        <v>737</v>
      </c>
      <c r="B343" s="76"/>
      <c r="C343" s="73">
        <f t="shared" si="131"/>
        <v>0</v>
      </c>
      <c r="D343" s="73">
        <f t="shared" si="132"/>
        <v>0</v>
      </c>
      <c r="E343" s="73">
        <f t="shared" si="133"/>
        <v>0</v>
      </c>
      <c r="F343" s="73">
        <f t="shared" si="134"/>
        <v>0</v>
      </c>
      <c r="G343" s="73">
        <f t="shared" si="135"/>
        <v>0</v>
      </c>
      <c r="H343" s="73">
        <f t="shared" si="136"/>
        <v>0</v>
      </c>
      <c r="I343" s="73">
        <f t="shared" si="137"/>
        <v>0</v>
      </c>
      <c r="J343" s="73">
        <f t="shared" si="138"/>
        <v>0</v>
      </c>
      <c r="L343" s="58" t="str">
        <f t="shared" si="122"/>
        <v>ok</v>
      </c>
      <c r="M343" s="1"/>
      <c r="N343" s="50" t="s">
        <v>737</v>
      </c>
      <c r="O343" s="12"/>
      <c r="P343" s="11">
        <f t="shared" si="123"/>
        <v>0</v>
      </c>
      <c r="Q343" s="11">
        <f t="shared" si="124"/>
        <v>0</v>
      </c>
      <c r="R343" s="11">
        <f t="shared" si="125"/>
        <v>0</v>
      </c>
      <c r="S343" s="11">
        <f t="shared" si="126"/>
        <v>0</v>
      </c>
      <c r="T343" s="11">
        <f t="shared" si="127"/>
        <v>0</v>
      </c>
      <c r="U343" s="11">
        <f t="shared" si="128"/>
        <v>0</v>
      </c>
      <c r="V343" s="11">
        <f t="shared" si="129"/>
        <v>0</v>
      </c>
      <c r="W343" s="11">
        <f t="shared" si="130"/>
        <v>0</v>
      </c>
      <c r="X343" s="11"/>
      <c r="AB343" s="1" t="s">
        <v>435</v>
      </c>
      <c r="AE343" s="1">
        <v>1</v>
      </c>
      <c r="AF343" s="24">
        <v>625.74429660001624</v>
      </c>
      <c r="AG343" s="24">
        <v>693.75310791972709</v>
      </c>
      <c r="AH343" s="24">
        <v>717.84571572622053</v>
      </c>
      <c r="AI343" s="24">
        <v>728.19501554774149</v>
      </c>
      <c r="AJ343" s="24">
        <v>735.62438321223362</v>
      </c>
      <c r="AK343" s="24">
        <v>743.12728836589702</v>
      </c>
      <c r="AL343" s="24">
        <v>749.29239336620901</v>
      </c>
      <c r="AM343" s="24">
        <v>755.53318867333826</v>
      </c>
      <c r="AP343" s="1" t="s">
        <v>676</v>
      </c>
      <c r="AQ343" s="1" t="s">
        <v>677</v>
      </c>
      <c r="AR343" s="1" t="s">
        <v>909</v>
      </c>
      <c r="AS343" s="1">
        <v>2</v>
      </c>
      <c r="AT343" s="24">
        <v>13.2418449</v>
      </c>
      <c r="AU343" s="24">
        <v>13.1888775204</v>
      </c>
      <c r="AV343" s="24">
        <v>13.122933132798</v>
      </c>
      <c r="AW343" s="24">
        <v>13.05731846713401</v>
      </c>
      <c r="AX343" s="24">
        <v>12.952859919396937</v>
      </c>
      <c r="AY343" s="24">
        <v>12.823331320202968</v>
      </c>
      <c r="AZ343" s="24">
        <v>12.720744669641343</v>
      </c>
      <c r="BA343" s="24">
        <v>12.529933499596723</v>
      </c>
      <c r="BT343" s="1" t="s">
        <v>492</v>
      </c>
    </row>
    <row r="344" spans="1:72" x14ac:dyDescent="0.2">
      <c r="A344" s="80" t="s">
        <v>682</v>
      </c>
      <c r="B344" s="76"/>
      <c r="C344" s="73">
        <f t="shared" si="131"/>
        <v>0</v>
      </c>
      <c r="D344" s="73">
        <f t="shared" si="132"/>
        <v>0</v>
      </c>
      <c r="E344" s="73">
        <f t="shared" si="133"/>
        <v>0</v>
      </c>
      <c r="F344" s="73">
        <f t="shared" si="134"/>
        <v>0</v>
      </c>
      <c r="G344" s="73">
        <f t="shared" si="135"/>
        <v>0</v>
      </c>
      <c r="H344" s="73">
        <f t="shared" si="136"/>
        <v>0</v>
      </c>
      <c r="I344" s="73">
        <f t="shared" si="137"/>
        <v>0</v>
      </c>
      <c r="J344" s="73">
        <f t="shared" si="138"/>
        <v>0</v>
      </c>
      <c r="L344" s="58" t="str">
        <f t="shared" si="122"/>
        <v>ok</v>
      </c>
      <c r="M344" s="1"/>
      <c r="N344" s="50" t="s">
        <v>682</v>
      </c>
      <c r="O344" s="12"/>
      <c r="P344" s="11">
        <f t="shared" si="123"/>
        <v>0</v>
      </c>
      <c r="Q344" s="11">
        <f t="shared" si="124"/>
        <v>0</v>
      </c>
      <c r="R344" s="11">
        <f t="shared" si="125"/>
        <v>0</v>
      </c>
      <c r="S344" s="11">
        <f t="shared" si="126"/>
        <v>0</v>
      </c>
      <c r="T344" s="11">
        <f t="shared" si="127"/>
        <v>0</v>
      </c>
      <c r="U344" s="11">
        <f t="shared" si="128"/>
        <v>0</v>
      </c>
      <c r="V344" s="11">
        <f t="shared" si="129"/>
        <v>0</v>
      </c>
      <c r="W344" s="11">
        <f t="shared" si="130"/>
        <v>0</v>
      </c>
      <c r="X344" s="11"/>
      <c r="AB344" s="1" t="s">
        <v>614</v>
      </c>
      <c r="AE344" s="1">
        <v>2</v>
      </c>
      <c r="AF344" s="24">
        <v>9.8931036600000013</v>
      </c>
      <c r="AG344" s="24">
        <v>9.853531245360001</v>
      </c>
      <c r="AH344" s="24">
        <v>9.8042635891332015</v>
      </c>
      <c r="AI344" s="24">
        <v>9.7552422711875355</v>
      </c>
      <c r="AJ344" s="24">
        <v>9.6772003330180354</v>
      </c>
      <c r="AK344" s="24">
        <v>9.5804283296878552</v>
      </c>
      <c r="AL344" s="24">
        <v>9.5037849030503523</v>
      </c>
      <c r="AM344" s="24">
        <v>9.361228129504596</v>
      </c>
      <c r="AP344" s="1" t="s">
        <v>584</v>
      </c>
      <c r="AQ344" s="1" t="s">
        <v>909</v>
      </c>
      <c r="AR344" s="1" t="s">
        <v>909</v>
      </c>
      <c r="AS344" s="1">
        <v>1</v>
      </c>
      <c r="AT344" s="24">
        <v>7.1548158000000006</v>
      </c>
      <c r="AU344" s="24">
        <v>7.1261965368000002</v>
      </c>
      <c r="AV344" s="24">
        <v>7.090565554116</v>
      </c>
      <c r="AW344" s="24">
        <v>7.0551127263454196</v>
      </c>
      <c r="AX344" s="24">
        <v>6.9986718245346564</v>
      </c>
      <c r="AY344" s="24">
        <v>6.9286851062893096</v>
      </c>
      <c r="AZ344" s="24">
        <v>6.8732556254389952</v>
      </c>
      <c r="BA344" s="24">
        <v>6.7701567910574099</v>
      </c>
      <c r="BT344" s="1" t="s">
        <v>444</v>
      </c>
    </row>
    <row r="345" spans="1:72" x14ac:dyDescent="0.2">
      <c r="A345" s="74" t="s">
        <v>683</v>
      </c>
      <c r="B345" s="76"/>
      <c r="C345" s="73">
        <f t="shared" si="131"/>
        <v>78</v>
      </c>
      <c r="D345" s="73">
        <f t="shared" si="132"/>
        <v>78</v>
      </c>
      <c r="E345" s="73">
        <f t="shared" si="133"/>
        <v>78</v>
      </c>
      <c r="F345" s="73">
        <f t="shared" si="134"/>
        <v>79</v>
      </c>
      <c r="G345" s="73">
        <f t="shared" si="135"/>
        <v>79</v>
      </c>
      <c r="H345" s="73">
        <f t="shared" si="136"/>
        <v>79</v>
      </c>
      <c r="I345" s="73">
        <f t="shared" si="137"/>
        <v>80</v>
      </c>
      <c r="J345" s="73">
        <f t="shared" si="138"/>
        <v>80</v>
      </c>
      <c r="L345" s="58" t="str">
        <f t="shared" ref="L345:L408" si="139">IF(A345=N345,"ok","CHECK")</f>
        <v>ok</v>
      </c>
      <c r="M345" s="1"/>
      <c r="N345" s="46" t="s">
        <v>683</v>
      </c>
      <c r="O345" s="12"/>
      <c r="P345" s="11">
        <f t="shared" si="123"/>
        <v>77.861427708591776</v>
      </c>
      <c r="Q345" s="11">
        <f t="shared" si="124"/>
        <v>78.146876139211273</v>
      </c>
      <c r="R345" s="11">
        <f t="shared" si="125"/>
        <v>78.433751811983882</v>
      </c>
      <c r="S345" s="11">
        <f t="shared" si="126"/>
        <v>78.722061863120373</v>
      </c>
      <c r="T345" s="11">
        <f t="shared" si="127"/>
        <v>79.011813464512528</v>
      </c>
      <c r="U345" s="11">
        <f t="shared" si="128"/>
        <v>79.303013823911655</v>
      </c>
      <c r="V345" s="11">
        <f t="shared" si="129"/>
        <v>79.595670185107764</v>
      </c>
      <c r="W345" s="11">
        <f t="shared" si="130"/>
        <v>79.889789828109855</v>
      </c>
      <c r="X345" s="11"/>
      <c r="AB345" s="1" t="s">
        <v>615</v>
      </c>
      <c r="AE345" s="1">
        <v>2</v>
      </c>
      <c r="AF345" s="24">
        <v>9.8931036600000013</v>
      </c>
      <c r="AG345" s="24">
        <v>9.853531245360001</v>
      </c>
      <c r="AH345" s="24">
        <v>9.8042635891332015</v>
      </c>
      <c r="AI345" s="24">
        <v>9.7552422711875355</v>
      </c>
      <c r="AJ345" s="24">
        <v>9.6772003330180354</v>
      </c>
      <c r="AK345" s="24">
        <v>9.5804283296878552</v>
      </c>
      <c r="AL345" s="24">
        <v>9.5037849030503523</v>
      </c>
      <c r="AM345" s="24">
        <v>9.361228129504596</v>
      </c>
      <c r="AP345" s="1" t="s">
        <v>585</v>
      </c>
      <c r="AQ345" s="1" t="s">
        <v>909</v>
      </c>
      <c r="AR345" s="1" t="s">
        <v>909</v>
      </c>
      <c r="AS345" s="1">
        <v>1</v>
      </c>
      <c r="AT345" s="24">
        <v>22.059607199999999</v>
      </c>
      <c r="AU345" s="24">
        <v>21.971368771199998</v>
      </c>
      <c r="AV345" s="24">
        <v>21.861511927343997</v>
      </c>
      <c r="AW345" s="24">
        <v>21.752204367707279</v>
      </c>
      <c r="AX345" s="24">
        <v>21.578186732765619</v>
      </c>
      <c r="AY345" s="24">
        <v>21.362404865437963</v>
      </c>
      <c r="AZ345" s="24">
        <v>21.191505626514459</v>
      </c>
      <c r="BA345" s="24">
        <v>20.873633042116744</v>
      </c>
      <c r="BT345" s="1" t="s">
        <v>443</v>
      </c>
    </row>
    <row r="346" spans="1:72" x14ac:dyDescent="0.2">
      <c r="A346" s="74" t="s">
        <v>738</v>
      </c>
      <c r="B346" s="76"/>
      <c r="C346" s="73">
        <f t="shared" si="131"/>
        <v>0</v>
      </c>
      <c r="D346" s="73">
        <f t="shared" si="132"/>
        <v>0</v>
      </c>
      <c r="E346" s="73">
        <f t="shared" si="133"/>
        <v>0</v>
      </c>
      <c r="F346" s="73">
        <f t="shared" si="134"/>
        <v>0</v>
      </c>
      <c r="G346" s="73">
        <f t="shared" si="135"/>
        <v>0</v>
      </c>
      <c r="H346" s="73">
        <f t="shared" si="136"/>
        <v>0</v>
      </c>
      <c r="I346" s="73">
        <f t="shared" si="137"/>
        <v>0</v>
      </c>
      <c r="J346" s="73">
        <f t="shared" si="138"/>
        <v>0</v>
      </c>
      <c r="L346" s="58" t="str">
        <f t="shared" si="139"/>
        <v>ok</v>
      </c>
      <c r="M346" s="1"/>
      <c r="N346" s="46" t="s">
        <v>738</v>
      </c>
      <c r="O346" s="12"/>
      <c r="P346" s="11">
        <f t="shared" si="123"/>
        <v>0</v>
      </c>
      <c r="Q346" s="11">
        <f t="shared" si="124"/>
        <v>0</v>
      </c>
      <c r="R346" s="11">
        <f t="shared" si="125"/>
        <v>0</v>
      </c>
      <c r="S346" s="11">
        <f t="shared" si="126"/>
        <v>0</v>
      </c>
      <c r="T346" s="11">
        <f t="shared" si="127"/>
        <v>0</v>
      </c>
      <c r="U346" s="11">
        <f t="shared" si="128"/>
        <v>0</v>
      </c>
      <c r="V346" s="11">
        <f t="shared" si="129"/>
        <v>0</v>
      </c>
      <c r="W346" s="11">
        <f t="shared" si="130"/>
        <v>0</v>
      </c>
      <c r="X346" s="11"/>
      <c r="AB346" s="1" t="s">
        <v>616</v>
      </c>
      <c r="AE346" s="1">
        <v>2</v>
      </c>
      <c r="AF346" s="24">
        <v>11.230647000000001</v>
      </c>
      <c r="AG346" s="24">
        <v>11.185724412000001</v>
      </c>
      <c r="AH346" s="24">
        <v>11.129795789940001</v>
      </c>
      <c r="AI346" s="24">
        <v>11.074146810990301</v>
      </c>
      <c r="AJ346" s="24">
        <v>10.985553636502379</v>
      </c>
      <c r="AK346" s="24">
        <v>10.875698100137356</v>
      </c>
      <c r="AL346" s="24">
        <v>10.788692515336257</v>
      </c>
      <c r="AM346" s="24">
        <v>10.626862127606213</v>
      </c>
      <c r="AP346" s="1" t="s">
        <v>585</v>
      </c>
      <c r="AQ346" s="1" t="s">
        <v>909</v>
      </c>
      <c r="AR346" s="1" t="s">
        <v>909</v>
      </c>
      <c r="AS346" s="1">
        <v>1</v>
      </c>
      <c r="AT346" s="24">
        <v>1.4335427999999977</v>
      </c>
      <c r="AU346" s="24">
        <v>1.4278086287999976</v>
      </c>
      <c r="AV346" s="24">
        <v>1.4206695856559977</v>
      </c>
      <c r="AW346" s="24">
        <v>1.4135662377277176</v>
      </c>
      <c r="AX346" s="24">
        <v>1.4022577078258958</v>
      </c>
      <c r="AY346" s="24">
        <v>1.3882351307476368</v>
      </c>
      <c r="AZ346" s="24">
        <v>1.3771292497016556</v>
      </c>
      <c r="BA346" s="24">
        <v>1.3564723109561307</v>
      </c>
      <c r="BT346" s="1" t="s">
        <v>401</v>
      </c>
    </row>
    <row r="347" spans="1:72" x14ac:dyDescent="0.2">
      <c r="A347" s="74" t="s">
        <v>214</v>
      </c>
      <c r="B347" s="76"/>
      <c r="C347" s="73">
        <f t="shared" si="131"/>
        <v>0</v>
      </c>
      <c r="D347" s="73">
        <f t="shared" si="132"/>
        <v>0</v>
      </c>
      <c r="E347" s="73">
        <f t="shared" si="133"/>
        <v>0</v>
      </c>
      <c r="F347" s="73">
        <f t="shared" si="134"/>
        <v>0</v>
      </c>
      <c r="G347" s="73">
        <f t="shared" si="135"/>
        <v>0</v>
      </c>
      <c r="H347" s="73">
        <f t="shared" si="136"/>
        <v>0</v>
      </c>
      <c r="I347" s="73">
        <f t="shared" si="137"/>
        <v>0</v>
      </c>
      <c r="J347" s="73">
        <f t="shared" si="138"/>
        <v>0</v>
      </c>
      <c r="L347" s="58" t="str">
        <f t="shared" si="139"/>
        <v>ok</v>
      </c>
      <c r="M347" s="1"/>
      <c r="N347" s="46" t="s">
        <v>214</v>
      </c>
      <c r="O347" s="12"/>
      <c r="P347" s="11">
        <f t="shared" si="123"/>
        <v>0</v>
      </c>
      <c r="Q347" s="11">
        <f t="shared" si="124"/>
        <v>0</v>
      </c>
      <c r="R347" s="11">
        <f t="shared" si="125"/>
        <v>0</v>
      </c>
      <c r="S347" s="11">
        <f t="shared" si="126"/>
        <v>0</v>
      </c>
      <c r="T347" s="11">
        <f t="shared" si="127"/>
        <v>0</v>
      </c>
      <c r="U347" s="11">
        <f t="shared" si="128"/>
        <v>0</v>
      </c>
      <c r="V347" s="11">
        <f t="shared" si="129"/>
        <v>0</v>
      </c>
      <c r="W347" s="11">
        <f t="shared" si="130"/>
        <v>0</v>
      </c>
      <c r="X347" s="11"/>
      <c r="AB347" s="1" t="s">
        <v>617</v>
      </c>
      <c r="AE347" s="1">
        <v>2</v>
      </c>
      <c r="AF347" s="24">
        <v>11.230647000000001</v>
      </c>
      <c r="AG347" s="24">
        <v>11.185724412000001</v>
      </c>
      <c r="AH347" s="24">
        <v>11.129795789940001</v>
      </c>
      <c r="AI347" s="24">
        <v>11.074146810990301</v>
      </c>
      <c r="AJ347" s="24">
        <v>10.985553636502379</v>
      </c>
      <c r="AK347" s="24">
        <v>10.875698100137356</v>
      </c>
      <c r="AL347" s="24">
        <v>10.788692515336257</v>
      </c>
      <c r="AM347" s="24">
        <v>10.626862127606213</v>
      </c>
      <c r="AP347" s="1" t="s">
        <v>586</v>
      </c>
      <c r="AQ347" s="1" t="s">
        <v>909</v>
      </c>
      <c r="AR347" s="1" t="s">
        <v>909</v>
      </c>
      <c r="AS347" s="1">
        <v>1</v>
      </c>
      <c r="AT347" s="24">
        <v>-2.0379156000000029</v>
      </c>
      <c r="AU347" s="24">
        <v>-2.029763937600003</v>
      </c>
      <c r="AV347" s="24">
        <v>-2.0196151179120028</v>
      </c>
      <c r="AW347" s="24">
        <v>-2.0095170423224427</v>
      </c>
      <c r="AX347" s="24">
        <v>-1.9934409059838631</v>
      </c>
      <c r="AY347" s="24">
        <v>-1.9735064969240246</v>
      </c>
      <c r="AZ347" s="24">
        <v>-1.9577184449486325</v>
      </c>
      <c r="BA347" s="24">
        <v>-1.928352668274403</v>
      </c>
      <c r="BT347" s="1" t="s">
        <v>560</v>
      </c>
    </row>
    <row r="348" spans="1:72" x14ac:dyDescent="0.2">
      <c r="A348" s="74" t="s">
        <v>213</v>
      </c>
      <c r="B348" s="76"/>
      <c r="C348" s="73">
        <f t="shared" si="131"/>
        <v>0</v>
      </c>
      <c r="D348" s="73">
        <f t="shared" si="132"/>
        <v>0</v>
      </c>
      <c r="E348" s="73">
        <f t="shared" si="133"/>
        <v>0</v>
      </c>
      <c r="F348" s="73">
        <f t="shared" si="134"/>
        <v>0</v>
      </c>
      <c r="G348" s="73">
        <f t="shared" si="135"/>
        <v>0</v>
      </c>
      <c r="H348" s="73">
        <f t="shared" si="136"/>
        <v>0</v>
      </c>
      <c r="I348" s="73">
        <f t="shared" si="137"/>
        <v>0</v>
      </c>
      <c r="J348" s="73">
        <f t="shared" si="138"/>
        <v>0</v>
      </c>
      <c r="L348" s="58" t="str">
        <f t="shared" si="139"/>
        <v>ok</v>
      </c>
      <c r="M348" s="1"/>
      <c r="N348" s="46" t="s">
        <v>213</v>
      </c>
      <c r="O348" s="12"/>
      <c r="P348" s="11">
        <f t="shared" si="123"/>
        <v>0</v>
      </c>
      <c r="Q348" s="11">
        <f t="shared" si="124"/>
        <v>0</v>
      </c>
      <c r="R348" s="11">
        <f t="shared" si="125"/>
        <v>0</v>
      </c>
      <c r="S348" s="11">
        <f t="shared" si="126"/>
        <v>0</v>
      </c>
      <c r="T348" s="11">
        <f t="shared" si="127"/>
        <v>0</v>
      </c>
      <c r="U348" s="11">
        <f t="shared" si="128"/>
        <v>0</v>
      </c>
      <c r="V348" s="11">
        <f t="shared" si="129"/>
        <v>0</v>
      </c>
      <c r="W348" s="11">
        <f t="shared" si="130"/>
        <v>0</v>
      </c>
      <c r="X348" s="11"/>
      <c r="AB348" s="1" t="s">
        <v>509</v>
      </c>
      <c r="AE348" s="1">
        <v>1</v>
      </c>
      <c r="AF348" s="24">
        <v>47.409966610695619</v>
      </c>
      <c r="AG348" s="24">
        <v>48.05722504378847</v>
      </c>
      <c r="AH348" s="24">
        <v>48.319278096788459</v>
      </c>
      <c r="AI348" s="24">
        <v>48.547243977788476</v>
      </c>
      <c r="AJ348" s="24">
        <v>48.859687806788465</v>
      </c>
      <c r="AK348" s="24">
        <v>49.116609400788469</v>
      </c>
      <c r="AL348" s="24">
        <v>49.370264130788463</v>
      </c>
      <c r="AM348" s="24">
        <v>49.616696181788477</v>
      </c>
      <c r="AP348" s="1" t="s">
        <v>587</v>
      </c>
      <c r="AQ348" s="1" t="s">
        <v>588</v>
      </c>
      <c r="AR348" s="1" t="s">
        <v>909</v>
      </c>
      <c r="AS348" s="1">
        <v>2</v>
      </c>
      <c r="AT348" s="24">
        <v>18.638820300000003</v>
      </c>
      <c r="AU348" s="24">
        <v>20.14</v>
      </c>
      <c r="AV348" s="24">
        <v>21.64</v>
      </c>
      <c r="AW348" s="24">
        <v>23.14</v>
      </c>
      <c r="AX348" s="24">
        <v>24.64</v>
      </c>
      <c r="AY348" s="24">
        <v>24.64</v>
      </c>
      <c r="AZ348" s="24">
        <v>24.64</v>
      </c>
      <c r="BA348" s="24">
        <v>24.64</v>
      </c>
      <c r="BT348" s="1" t="s">
        <v>648</v>
      </c>
    </row>
    <row r="349" spans="1:72" x14ac:dyDescent="0.2">
      <c r="A349" s="74" t="s">
        <v>740</v>
      </c>
      <c r="B349" s="76"/>
      <c r="C349" s="73">
        <f t="shared" si="131"/>
        <v>0</v>
      </c>
      <c r="D349" s="73">
        <f t="shared" si="132"/>
        <v>0</v>
      </c>
      <c r="E349" s="73">
        <f t="shared" si="133"/>
        <v>0</v>
      </c>
      <c r="F349" s="73">
        <f t="shared" si="134"/>
        <v>0</v>
      </c>
      <c r="G349" s="73">
        <f t="shared" si="135"/>
        <v>0</v>
      </c>
      <c r="H349" s="73">
        <f t="shared" si="136"/>
        <v>0</v>
      </c>
      <c r="I349" s="73">
        <f t="shared" si="137"/>
        <v>0</v>
      </c>
      <c r="J349" s="73">
        <f t="shared" si="138"/>
        <v>0</v>
      </c>
      <c r="L349" s="58" t="str">
        <f t="shared" si="139"/>
        <v>ok</v>
      </c>
      <c r="M349" s="1"/>
      <c r="N349" s="46" t="s">
        <v>740</v>
      </c>
      <c r="O349" s="12"/>
      <c r="P349" s="11">
        <f t="shared" si="123"/>
        <v>0</v>
      </c>
      <c r="Q349" s="11">
        <f t="shared" si="124"/>
        <v>0</v>
      </c>
      <c r="R349" s="11">
        <f t="shared" si="125"/>
        <v>0</v>
      </c>
      <c r="S349" s="11">
        <f t="shared" si="126"/>
        <v>0</v>
      </c>
      <c r="T349" s="11">
        <f t="shared" si="127"/>
        <v>0</v>
      </c>
      <c r="U349" s="11">
        <f t="shared" si="128"/>
        <v>0</v>
      </c>
      <c r="V349" s="11">
        <f t="shared" si="129"/>
        <v>0</v>
      </c>
      <c r="W349" s="11">
        <f t="shared" si="130"/>
        <v>0</v>
      </c>
      <c r="X349" s="11"/>
      <c r="AB349" s="1" t="s">
        <v>193</v>
      </c>
      <c r="AE349" s="1">
        <v>2</v>
      </c>
      <c r="AF349" s="24">
        <v>0.49381680000000006</v>
      </c>
      <c r="AG349" s="24">
        <v>15.491841532800001</v>
      </c>
      <c r="AH349" s="24">
        <v>15.489382325136001</v>
      </c>
      <c r="AI349" s="24">
        <v>15.48693541351032</v>
      </c>
      <c r="AJ349" s="24">
        <v>15.483039930202237</v>
      </c>
      <c r="AK349" s="24">
        <v>15.478209530900216</v>
      </c>
      <c r="AL349" s="24">
        <v>15.474383854653013</v>
      </c>
      <c r="AM349" s="24">
        <v>15.467268096833218</v>
      </c>
      <c r="AP349" s="1" t="s">
        <v>589</v>
      </c>
      <c r="AQ349" s="1" t="s">
        <v>909</v>
      </c>
      <c r="AR349" s="1" t="s">
        <v>909</v>
      </c>
      <c r="AS349" s="1">
        <v>1</v>
      </c>
      <c r="AT349" s="24">
        <v>1.0336985999999999</v>
      </c>
      <c r="AU349" s="24">
        <v>1.0295638055999998</v>
      </c>
      <c r="AV349" s="24">
        <v>1.0244159865719997</v>
      </c>
      <c r="AW349" s="24">
        <v>1.0192939066391398</v>
      </c>
      <c r="AX349" s="24">
        <v>1.0111395553860267</v>
      </c>
      <c r="AY349" s="24">
        <v>1.0010281598321664</v>
      </c>
      <c r="AZ349" s="24">
        <v>0.99301993455350912</v>
      </c>
      <c r="BA349" s="24">
        <v>0.97812463553520645</v>
      </c>
      <c r="BT349" s="1" t="s">
        <v>490</v>
      </c>
    </row>
    <row r="350" spans="1:72" x14ac:dyDescent="0.2">
      <c r="A350" s="74" t="s">
        <v>678</v>
      </c>
      <c r="B350" s="76"/>
      <c r="C350" s="73">
        <f t="shared" si="131"/>
        <v>-28</v>
      </c>
      <c r="D350" s="73">
        <f t="shared" si="132"/>
        <v>-28</v>
      </c>
      <c r="E350" s="73">
        <f t="shared" si="133"/>
        <v>-28</v>
      </c>
      <c r="F350" s="73">
        <f t="shared" si="134"/>
        <v>-28</v>
      </c>
      <c r="G350" s="73">
        <f t="shared" si="135"/>
        <v>-28</v>
      </c>
      <c r="H350" s="73">
        <f t="shared" si="136"/>
        <v>-27</v>
      </c>
      <c r="I350" s="73">
        <f t="shared" si="137"/>
        <v>-27</v>
      </c>
      <c r="J350" s="73">
        <f t="shared" si="138"/>
        <v>-27</v>
      </c>
      <c r="L350" s="58" t="str">
        <f t="shared" si="139"/>
        <v>ok</v>
      </c>
      <c r="M350" s="1"/>
      <c r="N350" s="46" t="s">
        <v>678</v>
      </c>
      <c r="O350" s="12"/>
      <c r="P350" s="11">
        <f t="shared" si="123"/>
        <v>-28.289437800000005</v>
      </c>
      <c r="Q350" s="11">
        <f t="shared" si="124"/>
        <v>-28.176280048800006</v>
      </c>
      <c r="R350" s="11">
        <f t="shared" si="125"/>
        <v>-28.035398648556004</v>
      </c>
      <c r="S350" s="11">
        <f t="shared" si="126"/>
        <v>-27.895221655313225</v>
      </c>
      <c r="T350" s="11">
        <f t="shared" si="127"/>
        <v>-27.67205988207072</v>
      </c>
      <c r="U350" s="11">
        <f t="shared" si="128"/>
        <v>-27.395339283250014</v>
      </c>
      <c r="V350" s="11">
        <f t="shared" si="129"/>
        <v>-27.176176568984012</v>
      </c>
      <c r="W350" s="11">
        <f t="shared" si="130"/>
        <v>-26.768533920449251</v>
      </c>
      <c r="X350" s="11"/>
      <c r="AB350" s="1" t="s">
        <v>525</v>
      </c>
      <c r="AE350" s="1">
        <v>1</v>
      </c>
      <c r="AF350" s="24">
        <v>26.077184058266607</v>
      </c>
      <c r="AG350" s="24">
        <v>26.207074888892869</v>
      </c>
      <c r="AH350" s="24">
        <v>26.402391907895097</v>
      </c>
      <c r="AI350" s="24">
        <v>26.690162182468384</v>
      </c>
      <c r="AJ350" s="24">
        <v>27.011401309590553</v>
      </c>
      <c r="AK350" s="24">
        <v>27.335721117793121</v>
      </c>
      <c r="AL350" s="24">
        <v>27.663934960843672</v>
      </c>
      <c r="AM350" s="24">
        <v>27.997723603234345</v>
      </c>
      <c r="AP350" s="1" t="s">
        <v>590</v>
      </c>
      <c r="AQ350" s="1" t="s">
        <v>591</v>
      </c>
      <c r="AR350" s="1" t="s">
        <v>909</v>
      </c>
      <c r="AS350" s="1">
        <v>2</v>
      </c>
      <c r="AT350" s="24">
        <v>6.8572359000000001</v>
      </c>
      <c r="AU350" s="24">
        <v>6.8298069563999997</v>
      </c>
      <c r="AV350" s="24">
        <v>6.795657921618</v>
      </c>
      <c r="AW350" s="24">
        <v>6.7616796320099102</v>
      </c>
      <c r="AX350" s="24">
        <v>6.7075861949538309</v>
      </c>
      <c r="AY350" s="24">
        <v>6.6405103330042925</v>
      </c>
      <c r="AZ350" s="24">
        <v>6.5873862503402583</v>
      </c>
      <c r="BA350" s="24">
        <v>6.4885754565851546</v>
      </c>
      <c r="BT350" s="1" t="s">
        <v>504</v>
      </c>
    </row>
    <row r="351" spans="1:72" x14ac:dyDescent="0.2">
      <c r="A351" s="74" t="s">
        <v>174</v>
      </c>
      <c r="B351" s="76"/>
      <c r="C351" s="73">
        <f t="shared" si="131"/>
        <v>0</v>
      </c>
      <c r="D351" s="73">
        <f t="shared" si="132"/>
        <v>0</v>
      </c>
      <c r="E351" s="73">
        <f t="shared" si="133"/>
        <v>0</v>
      </c>
      <c r="F351" s="73">
        <f t="shared" si="134"/>
        <v>0</v>
      </c>
      <c r="G351" s="73">
        <f t="shared" si="135"/>
        <v>0</v>
      </c>
      <c r="H351" s="73">
        <f t="shared" si="136"/>
        <v>0</v>
      </c>
      <c r="I351" s="73">
        <f t="shared" si="137"/>
        <v>0</v>
      </c>
      <c r="J351" s="73">
        <f t="shared" si="138"/>
        <v>0</v>
      </c>
      <c r="L351" s="58" t="str">
        <f t="shared" si="139"/>
        <v>ok</v>
      </c>
      <c r="M351" s="1"/>
      <c r="N351" s="46" t="s">
        <v>174</v>
      </c>
      <c r="O351" s="12"/>
      <c r="P351" s="11">
        <f t="shared" si="123"/>
        <v>0</v>
      </c>
      <c r="Q351" s="11">
        <f t="shared" si="124"/>
        <v>0</v>
      </c>
      <c r="R351" s="11">
        <f t="shared" si="125"/>
        <v>0</v>
      </c>
      <c r="S351" s="11">
        <f t="shared" si="126"/>
        <v>0</v>
      </c>
      <c r="T351" s="11">
        <f t="shared" si="127"/>
        <v>0</v>
      </c>
      <c r="U351" s="11">
        <f t="shared" si="128"/>
        <v>0</v>
      </c>
      <c r="V351" s="11">
        <f t="shared" si="129"/>
        <v>0</v>
      </c>
      <c r="W351" s="11">
        <f t="shared" si="130"/>
        <v>0</v>
      </c>
      <c r="X351" s="11"/>
      <c r="AB351" s="1" t="s">
        <v>436</v>
      </c>
      <c r="AE351" s="1">
        <v>1</v>
      </c>
      <c r="AF351" s="24">
        <v>674.78492438333933</v>
      </c>
      <c r="AG351" s="24">
        <v>775.3220233210352</v>
      </c>
      <c r="AH351" s="24">
        <v>786.87050490497325</v>
      </c>
      <c r="AI351" s="24">
        <v>793.08925834524382</v>
      </c>
      <c r="AJ351" s="24">
        <v>798.03017672748013</v>
      </c>
      <c r="AK351" s="24">
        <v>803.01614919274516</v>
      </c>
      <c r="AL351" s="24">
        <v>808.0476847430632</v>
      </c>
      <c r="AM351" s="24">
        <v>813.12529922131193</v>
      </c>
      <c r="AP351" s="1" t="s">
        <v>592</v>
      </c>
      <c r="AQ351" s="1" t="s">
        <v>909</v>
      </c>
      <c r="AR351" s="1" t="s">
        <v>909</v>
      </c>
      <c r="AS351" s="1">
        <v>1</v>
      </c>
      <c r="AT351" s="24">
        <v>5.2035024000000023</v>
      </c>
      <c r="AU351" s="24">
        <v>5.1826883904000018</v>
      </c>
      <c r="AV351" s="24">
        <v>5.1567749484480014</v>
      </c>
      <c r="AW351" s="24">
        <v>5.1309910737057614</v>
      </c>
      <c r="AX351" s="24">
        <v>5.0899431451161155</v>
      </c>
      <c r="AY351" s="24">
        <v>5.0390437136649542</v>
      </c>
      <c r="AZ351" s="24">
        <v>4.9987313639556348</v>
      </c>
      <c r="BA351" s="24">
        <v>4.9237503934963005</v>
      </c>
      <c r="BT351" s="1" t="s">
        <v>422</v>
      </c>
    </row>
    <row r="352" spans="1:72" x14ac:dyDescent="0.2">
      <c r="A352" s="74" t="s">
        <v>521</v>
      </c>
      <c r="B352" s="76"/>
      <c r="C352" s="73">
        <f t="shared" si="131"/>
        <v>0</v>
      </c>
      <c r="D352" s="73">
        <f t="shared" si="132"/>
        <v>0</v>
      </c>
      <c r="E352" s="73">
        <f t="shared" si="133"/>
        <v>0</v>
      </c>
      <c r="F352" s="73">
        <f t="shared" si="134"/>
        <v>0</v>
      </c>
      <c r="G352" s="73">
        <f t="shared" si="135"/>
        <v>0</v>
      </c>
      <c r="H352" s="73">
        <f t="shared" si="136"/>
        <v>0</v>
      </c>
      <c r="I352" s="73">
        <f t="shared" si="137"/>
        <v>0</v>
      </c>
      <c r="J352" s="73">
        <f t="shared" si="138"/>
        <v>0</v>
      </c>
      <c r="L352" s="58" t="str">
        <f t="shared" si="139"/>
        <v>ok</v>
      </c>
      <c r="M352" s="1"/>
      <c r="N352" s="46" t="s">
        <v>521</v>
      </c>
      <c r="O352" s="12"/>
      <c r="P352" s="11">
        <f t="shared" si="123"/>
        <v>0</v>
      </c>
      <c r="Q352" s="11">
        <f t="shared" si="124"/>
        <v>0</v>
      </c>
      <c r="R352" s="11">
        <f t="shared" si="125"/>
        <v>0</v>
      </c>
      <c r="S352" s="11">
        <f t="shared" si="126"/>
        <v>0</v>
      </c>
      <c r="T352" s="11">
        <f t="shared" si="127"/>
        <v>0</v>
      </c>
      <c r="U352" s="11">
        <f t="shared" si="128"/>
        <v>0</v>
      </c>
      <c r="V352" s="11">
        <f t="shared" si="129"/>
        <v>0</v>
      </c>
      <c r="W352" s="11">
        <f t="shared" si="130"/>
        <v>0</v>
      </c>
      <c r="X352" s="11"/>
      <c r="AB352" s="1" t="s">
        <v>372</v>
      </c>
      <c r="AE352" s="1">
        <v>1</v>
      </c>
      <c r="AF352" s="24">
        <v>7.5760068722410221</v>
      </c>
      <c r="AG352" s="24">
        <v>7.5760068722410221</v>
      </c>
      <c r="AH352" s="24">
        <v>7.5760068722410221</v>
      </c>
      <c r="AI352" s="24">
        <v>7.5760068722410221</v>
      </c>
      <c r="AJ352" s="24">
        <v>7.5760068722410221</v>
      </c>
      <c r="AK352" s="24">
        <v>7.5760068722410221</v>
      </c>
      <c r="AL352" s="24">
        <v>7.5760068722410221</v>
      </c>
      <c r="AM352" s="24">
        <v>7.5760068722410221</v>
      </c>
      <c r="AP352" s="1" t="s">
        <v>593</v>
      </c>
      <c r="AQ352" s="1" t="s">
        <v>594</v>
      </c>
      <c r="AR352" s="1" t="s">
        <v>909</v>
      </c>
      <c r="AS352" s="1">
        <v>2</v>
      </c>
      <c r="AT352" s="24">
        <v>7.2165429000000003</v>
      </c>
      <c r="AU352" s="24">
        <v>7.1876767284000005</v>
      </c>
      <c r="AV352" s="24">
        <v>7.1517383447580007</v>
      </c>
      <c r="AW352" s="24">
        <v>7.115979653034211</v>
      </c>
      <c r="AX352" s="24">
        <v>7.0590518158099371</v>
      </c>
      <c r="AY352" s="24">
        <v>6.9884612976518374</v>
      </c>
      <c r="AZ352" s="24">
        <v>6.9325536072706226</v>
      </c>
      <c r="BA352" s="24">
        <v>6.8285653031615636</v>
      </c>
      <c r="BT352" s="1" t="s">
        <v>485</v>
      </c>
    </row>
    <row r="353" spans="1:72" x14ac:dyDescent="0.2">
      <c r="A353" s="74" t="s">
        <v>408</v>
      </c>
      <c r="B353" s="76"/>
      <c r="C353" s="73">
        <f t="shared" si="131"/>
        <v>127</v>
      </c>
      <c r="D353" s="73">
        <f t="shared" si="132"/>
        <v>130</v>
      </c>
      <c r="E353" s="73">
        <f t="shared" si="133"/>
        <v>132</v>
      </c>
      <c r="F353" s="73">
        <f t="shared" si="134"/>
        <v>134</v>
      </c>
      <c r="G353" s="73">
        <f t="shared" si="135"/>
        <v>137</v>
      </c>
      <c r="H353" s="73">
        <f t="shared" si="136"/>
        <v>140</v>
      </c>
      <c r="I353" s="73">
        <f t="shared" si="137"/>
        <v>143</v>
      </c>
      <c r="J353" s="73">
        <f t="shared" si="138"/>
        <v>146</v>
      </c>
      <c r="L353" s="58" t="str">
        <f t="shared" si="139"/>
        <v>ok</v>
      </c>
      <c r="M353" s="1"/>
      <c r="N353" s="46" t="s">
        <v>408</v>
      </c>
      <c r="O353" s="12"/>
      <c r="P353" s="11">
        <f t="shared" si="123"/>
        <v>127.41825083185205</v>
      </c>
      <c r="Q353" s="11">
        <f t="shared" si="124"/>
        <v>129.55887744582716</v>
      </c>
      <c r="R353" s="11">
        <f t="shared" si="125"/>
        <v>131.6965989236833</v>
      </c>
      <c r="S353" s="11">
        <f t="shared" si="126"/>
        <v>134.11981634387905</v>
      </c>
      <c r="T353" s="11">
        <f t="shared" si="127"/>
        <v>136.76197672585349</v>
      </c>
      <c r="U353" s="11">
        <f t="shared" si="128"/>
        <v>139.798901442378</v>
      </c>
      <c r="V353" s="11">
        <f t="shared" si="129"/>
        <v>142.90243705439877</v>
      </c>
      <c r="W353" s="11">
        <f t="shared" si="130"/>
        <v>146.04629066959555</v>
      </c>
      <c r="X353" s="11"/>
      <c r="AB353" s="1" t="s">
        <v>661</v>
      </c>
      <c r="AE353" s="1">
        <v>1</v>
      </c>
      <c r="AF353" s="24">
        <v>21.5</v>
      </c>
      <c r="AG353" s="24">
        <v>21.5</v>
      </c>
      <c r="AH353" s="24">
        <v>21.5</v>
      </c>
      <c r="AI353" s="24">
        <v>21.5</v>
      </c>
      <c r="AJ353" s="24">
        <v>21.5</v>
      </c>
      <c r="AK353" s="24">
        <v>21.5</v>
      </c>
      <c r="AL353" s="24">
        <v>21.5</v>
      </c>
      <c r="AM353" s="24">
        <v>21.5</v>
      </c>
      <c r="AP353" s="1" t="s">
        <v>595</v>
      </c>
      <c r="AQ353" s="1" t="s">
        <v>596</v>
      </c>
      <c r="AR353" s="1" t="s">
        <v>909</v>
      </c>
      <c r="AS353" s="1">
        <v>2</v>
      </c>
      <c r="AT353" s="24">
        <v>20.0078721</v>
      </c>
      <c r="AU353" s="24">
        <v>19.927840611600001</v>
      </c>
      <c r="AV353" s="24">
        <v>19.828201408542</v>
      </c>
      <c r="AW353" s="24">
        <v>19.729060401499289</v>
      </c>
      <c r="AX353" s="24">
        <v>19.571227918287295</v>
      </c>
      <c r="AY353" s="24">
        <v>19.375515639104421</v>
      </c>
      <c r="AZ353" s="24">
        <v>19.220511513991585</v>
      </c>
      <c r="BA353" s="24">
        <v>18.932203841281712</v>
      </c>
      <c r="BT353" s="1" t="s">
        <v>533</v>
      </c>
    </row>
    <row r="354" spans="1:72" x14ac:dyDescent="0.2">
      <c r="A354" s="74" t="s">
        <v>2</v>
      </c>
      <c r="B354" s="75"/>
      <c r="C354" s="73">
        <f t="shared" si="131"/>
        <v>0</v>
      </c>
      <c r="D354" s="73">
        <f t="shared" si="132"/>
        <v>0</v>
      </c>
      <c r="E354" s="73">
        <f t="shared" si="133"/>
        <v>0</v>
      </c>
      <c r="F354" s="73">
        <f t="shared" si="134"/>
        <v>0</v>
      </c>
      <c r="G354" s="73">
        <f t="shared" si="135"/>
        <v>0</v>
      </c>
      <c r="H354" s="73">
        <f t="shared" si="136"/>
        <v>0</v>
      </c>
      <c r="I354" s="73">
        <f t="shared" si="137"/>
        <v>0</v>
      </c>
      <c r="J354" s="73">
        <f t="shared" si="138"/>
        <v>0</v>
      </c>
      <c r="L354" s="58" t="str">
        <f t="shared" si="139"/>
        <v>ok</v>
      </c>
      <c r="M354" s="1"/>
      <c r="N354" s="46" t="s">
        <v>2</v>
      </c>
      <c r="O354" s="10"/>
      <c r="P354" s="11">
        <f t="shared" si="123"/>
        <v>0</v>
      </c>
      <c r="Q354" s="11">
        <f t="shared" si="124"/>
        <v>0</v>
      </c>
      <c r="R354" s="11">
        <f t="shared" si="125"/>
        <v>0</v>
      </c>
      <c r="S354" s="11">
        <f t="shared" si="126"/>
        <v>0</v>
      </c>
      <c r="T354" s="11">
        <f t="shared" si="127"/>
        <v>0</v>
      </c>
      <c r="U354" s="11">
        <f t="shared" si="128"/>
        <v>0</v>
      </c>
      <c r="V354" s="11">
        <f t="shared" si="129"/>
        <v>0</v>
      </c>
      <c r="W354" s="11">
        <f t="shared" si="130"/>
        <v>0</v>
      </c>
      <c r="X354" s="11"/>
      <c r="AB354" s="1" t="s">
        <v>437</v>
      </c>
      <c r="AE354" s="1">
        <v>2</v>
      </c>
      <c r="AF354" s="24">
        <v>0</v>
      </c>
      <c r="AG354" s="24">
        <v>0</v>
      </c>
      <c r="AH354" s="24">
        <v>3.3</v>
      </c>
      <c r="AI354" s="24">
        <v>3.3</v>
      </c>
      <c r="AJ354" s="24">
        <v>3.3</v>
      </c>
      <c r="AK354" s="24">
        <v>3.3</v>
      </c>
      <c r="AL354" s="24">
        <v>3.3</v>
      </c>
      <c r="AM354" s="24">
        <v>3.3</v>
      </c>
      <c r="AP354" s="1" t="s">
        <v>415</v>
      </c>
      <c r="AQ354" s="1" t="s">
        <v>909</v>
      </c>
      <c r="AR354" s="1" t="s">
        <v>909</v>
      </c>
      <c r="AS354" s="1">
        <v>1</v>
      </c>
      <c r="AT354" s="24">
        <v>-6.148756199999994</v>
      </c>
      <c r="AU354" s="24">
        <v>-6.124161175199994</v>
      </c>
      <c r="AV354" s="24">
        <v>-6.0935403693239945</v>
      </c>
      <c r="AW354" s="24">
        <v>-6.0630726674773747</v>
      </c>
      <c r="AX354" s="24">
        <v>-6.0145680861375554</v>
      </c>
      <c r="AY354" s="24">
        <v>-5.9544224052761798</v>
      </c>
      <c r="AZ354" s="24">
        <v>-5.9067870260339701</v>
      </c>
      <c r="BA354" s="24">
        <v>-5.8181852206434606</v>
      </c>
      <c r="BT354" s="2" t="s">
        <v>565</v>
      </c>
    </row>
    <row r="355" spans="1:72" x14ac:dyDescent="0.2">
      <c r="A355" s="74" t="s">
        <v>3</v>
      </c>
      <c r="B355" s="75"/>
      <c r="C355" s="73">
        <f t="shared" si="131"/>
        <v>0</v>
      </c>
      <c r="D355" s="73">
        <f t="shared" si="132"/>
        <v>0</v>
      </c>
      <c r="E355" s="73">
        <f t="shared" si="133"/>
        <v>0</v>
      </c>
      <c r="F355" s="73">
        <f t="shared" si="134"/>
        <v>0</v>
      </c>
      <c r="G355" s="73">
        <f t="shared" si="135"/>
        <v>0</v>
      </c>
      <c r="H355" s="73">
        <f t="shared" si="136"/>
        <v>0</v>
      </c>
      <c r="I355" s="73">
        <f t="shared" si="137"/>
        <v>0</v>
      </c>
      <c r="J355" s="73">
        <f t="shared" si="138"/>
        <v>0</v>
      </c>
      <c r="L355" s="58" t="str">
        <f t="shared" si="139"/>
        <v>ok</v>
      </c>
      <c r="M355" s="1"/>
      <c r="N355" s="46" t="s">
        <v>3</v>
      </c>
      <c r="O355" s="10"/>
      <c r="P355" s="11">
        <f t="shared" si="123"/>
        <v>0</v>
      </c>
      <c r="Q355" s="11">
        <f t="shared" si="124"/>
        <v>0</v>
      </c>
      <c r="R355" s="11">
        <f t="shared" si="125"/>
        <v>0</v>
      </c>
      <c r="S355" s="11">
        <f t="shared" si="126"/>
        <v>0</v>
      </c>
      <c r="T355" s="11">
        <f t="shared" si="127"/>
        <v>0</v>
      </c>
      <c r="U355" s="11">
        <f t="shared" si="128"/>
        <v>0</v>
      </c>
      <c r="V355" s="11">
        <f t="shared" si="129"/>
        <v>0</v>
      </c>
      <c r="W355" s="11">
        <f t="shared" si="130"/>
        <v>0</v>
      </c>
      <c r="X355" s="11"/>
      <c r="AB355" s="1" t="s">
        <v>437</v>
      </c>
      <c r="AE355" s="1">
        <v>1</v>
      </c>
      <c r="AF355" s="24">
        <v>426.928540202671</v>
      </c>
      <c r="AG355" s="24">
        <v>575.52883543986536</v>
      </c>
      <c r="AH355" s="24">
        <v>595.56577800677871</v>
      </c>
      <c r="AI355" s="24">
        <v>608.61639027569606</v>
      </c>
      <c r="AJ355" s="24">
        <v>612.13742660851267</v>
      </c>
      <c r="AK355" s="24">
        <v>615.3294494997333</v>
      </c>
      <c r="AL355" s="24">
        <v>618.55157169773997</v>
      </c>
      <c r="AM355" s="24">
        <v>621.80411653727856</v>
      </c>
      <c r="AP355" s="1" t="s">
        <v>678</v>
      </c>
      <c r="AQ355" s="1" t="s">
        <v>909</v>
      </c>
      <c r="AR355" s="1" t="s">
        <v>909</v>
      </c>
      <c r="AS355" s="1">
        <v>1</v>
      </c>
      <c r="AT355" s="24">
        <v>-28.289437800000005</v>
      </c>
      <c r="AU355" s="24">
        <v>-28.176280048800006</v>
      </c>
      <c r="AV355" s="24">
        <v>-28.035398648556004</v>
      </c>
      <c r="AW355" s="24">
        <v>-27.895221655313225</v>
      </c>
      <c r="AX355" s="24">
        <v>-27.67205988207072</v>
      </c>
      <c r="AY355" s="24">
        <v>-27.395339283250014</v>
      </c>
      <c r="AZ355" s="24">
        <v>-27.176176568984012</v>
      </c>
      <c r="BA355" s="24">
        <v>-26.768533920449251</v>
      </c>
      <c r="BT355" s="1" t="s">
        <v>535</v>
      </c>
    </row>
    <row r="356" spans="1:72" x14ac:dyDescent="0.2">
      <c r="A356" s="74" t="s">
        <v>64</v>
      </c>
      <c r="B356" s="75"/>
      <c r="C356" s="73">
        <f t="shared" si="131"/>
        <v>0</v>
      </c>
      <c r="D356" s="73">
        <f t="shared" si="132"/>
        <v>0</v>
      </c>
      <c r="E356" s="73">
        <f t="shared" si="133"/>
        <v>0</v>
      </c>
      <c r="F356" s="73">
        <f t="shared" si="134"/>
        <v>0</v>
      </c>
      <c r="G356" s="73">
        <f t="shared" si="135"/>
        <v>0</v>
      </c>
      <c r="H356" s="73">
        <f t="shared" si="136"/>
        <v>0</v>
      </c>
      <c r="I356" s="73">
        <f t="shared" si="137"/>
        <v>0</v>
      </c>
      <c r="J356" s="73">
        <f t="shared" si="138"/>
        <v>0</v>
      </c>
      <c r="L356" s="58" t="str">
        <f t="shared" si="139"/>
        <v>ok</v>
      </c>
      <c r="M356" s="1"/>
      <c r="N356" s="46" t="s">
        <v>64</v>
      </c>
      <c r="O356" s="10"/>
      <c r="P356" s="11">
        <f t="shared" si="123"/>
        <v>0</v>
      </c>
      <c r="Q356" s="11">
        <f t="shared" si="124"/>
        <v>0</v>
      </c>
      <c r="R356" s="11">
        <f t="shared" si="125"/>
        <v>0</v>
      </c>
      <c r="S356" s="11">
        <f t="shared" si="126"/>
        <v>0</v>
      </c>
      <c r="T356" s="11">
        <f t="shared" si="127"/>
        <v>0</v>
      </c>
      <c r="U356" s="11">
        <f t="shared" si="128"/>
        <v>0</v>
      </c>
      <c r="V356" s="11">
        <f t="shared" si="129"/>
        <v>0</v>
      </c>
      <c r="W356" s="11">
        <f t="shared" si="130"/>
        <v>0</v>
      </c>
      <c r="X356" s="11"/>
      <c r="AB356" s="1" t="s">
        <v>675</v>
      </c>
      <c r="AE356" s="1">
        <v>1</v>
      </c>
      <c r="AF356" s="24">
        <v>69.128672593579608</v>
      </c>
      <c r="AG356" s="24">
        <v>69.673336258126881</v>
      </c>
      <c r="AH356" s="24">
        <v>70.414571439135884</v>
      </c>
      <c r="AI356" s="24">
        <v>71.594792367258535</v>
      </c>
      <c r="AJ356" s="24">
        <v>73.004335653025834</v>
      </c>
      <c r="AK356" s="24">
        <v>74.59614241663111</v>
      </c>
      <c r="AL356" s="24">
        <v>76.222081371034463</v>
      </c>
      <c r="AM356" s="24">
        <v>77.891054588394212</v>
      </c>
      <c r="AP356" s="1" t="s">
        <v>597</v>
      </c>
      <c r="AQ356" s="1" t="s">
        <v>909</v>
      </c>
      <c r="AR356" s="1" t="s">
        <v>909</v>
      </c>
      <c r="AS356" s="1">
        <v>1</v>
      </c>
      <c r="AT356" s="24">
        <v>4.3227396000000002</v>
      </c>
      <c r="AU356" s="24">
        <v>4.3054486416</v>
      </c>
      <c r="AV356" s="24">
        <v>4.2839213983919997</v>
      </c>
      <c r="AW356" s="24">
        <v>4.26250179140004</v>
      </c>
      <c r="AX356" s="24">
        <v>4.2284017770688394</v>
      </c>
      <c r="AY356" s="24">
        <v>4.1861177592981509</v>
      </c>
      <c r="AZ356" s="24">
        <v>4.152628817223766</v>
      </c>
      <c r="BA356" s="24">
        <v>4.0903393849654091</v>
      </c>
      <c r="BT356" s="1" t="s">
        <v>465</v>
      </c>
    </row>
    <row r="357" spans="1:72" x14ac:dyDescent="0.2">
      <c r="A357" s="74" t="s">
        <v>149</v>
      </c>
      <c r="B357" s="76"/>
      <c r="C357" s="73">
        <f t="shared" si="131"/>
        <v>0</v>
      </c>
      <c r="D357" s="73">
        <f t="shared" si="132"/>
        <v>0</v>
      </c>
      <c r="E357" s="73">
        <f t="shared" si="133"/>
        <v>0</v>
      </c>
      <c r="F357" s="73">
        <f t="shared" si="134"/>
        <v>0</v>
      </c>
      <c r="G357" s="73">
        <f t="shared" si="135"/>
        <v>0</v>
      </c>
      <c r="H357" s="73">
        <f t="shared" si="136"/>
        <v>0</v>
      </c>
      <c r="I357" s="73">
        <f t="shared" si="137"/>
        <v>0</v>
      </c>
      <c r="J357" s="73">
        <f t="shared" si="138"/>
        <v>0</v>
      </c>
      <c r="L357" s="58" t="str">
        <f t="shared" si="139"/>
        <v>ok</v>
      </c>
      <c r="M357" s="1"/>
      <c r="N357" s="46" t="s">
        <v>149</v>
      </c>
      <c r="O357" s="12"/>
      <c r="P357" s="11">
        <f t="shared" si="123"/>
        <v>0</v>
      </c>
      <c r="Q357" s="11">
        <f t="shared" si="124"/>
        <v>0</v>
      </c>
      <c r="R357" s="11">
        <f t="shared" si="125"/>
        <v>0</v>
      </c>
      <c r="S357" s="11">
        <f t="shared" si="126"/>
        <v>0</v>
      </c>
      <c r="T357" s="11">
        <f t="shared" si="127"/>
        <v>0</v>
      </c>
      <c r="U357" s="11">
        <f t="shared" si="128"/>
        <v>0</v>
      </c>
      <c r="V357" s="11">
        <f t="shared" si="129"/>
        <v>0</v>
      </c>
      <c r="W357" s="11">
        <f t="shared" si="130"/>
        <v>0</v>
      </c>
      <c r="X357" s="11"/>
      <c r="AB357" s="1" t="s">
        <v>675</v>
      </c>
      <c r="AE357" s="1">
        <v>2</v>
      </c>
      <c r="AF357" s="24">
        <v>0</v>
      </c>
      <c r="AG357" s="24">
        <v>0</v>
      </c>
      <c r="AH357" s="24">
        <v>3.3</v>
      </c>
      <c r="AI357" s="24">
        <v>3.3</v>
      </c>
      <c r="AJ357" s="24">
        <v>3.3</v>
      </c>
      <c r="AK357" s="24">
        <v>3.3</v>
      </c>
      <c r="AL357" s="24">
        <v>3.3</v>
      </c>
      <c r="AM357" s="24">
        <v>3.3</v>
      </c>
      <c r="AP357" s="1" t="s">
        <v>598</v>
      </c>
      <c r="AQ357" s="1" t="s">
        <v>599</v>
      </c>
      <c r="AR357" s="1" t="s">
        <v>909</v>
      </c>
      <c r="AS357" s="1">
        <v>2</v>
      </c>
      <c r="AT357" s="24">
        <v>14.095890000000001</v>
      </c>
      <c r="AU357" s="24">
        <v>14.03950644</v>
      </c>
      <c r="AV357" s="24">
        <v>13.9693089078</v>
      </c>
      <c r="AW357" s="24">
        <v>13.899462363261</v>
      </c>
      <c r="AX357" s="24">
        <v>13.788266664354911</v>
      </c>
      <c r="AY357" s="24">
        <v>13.650383997711362</v>
      </c>
      <c r="AZ357" s="24">
        <v>13.541180925729671</v>
      </c>
      <c r="BA357" s="24">
        <v>13.338063211843727</v>
      </c>
      <c r="BT357" s="1" t="s">
        <v>424</v>
      </c>
    </row>
    <row r="358" spans="1:72" x14ac:dyDescent="0.2">
      <c r="A358" s="74" t="s">
        <v>150</v>
      </c>
      <c r="B358" s="75"/>
      <c r="C358" s="73">
        <f t="shared" si="131"/>
        <v>0</v>
      </c>
      <c r="D358" s="73">
        <f t="shared" si="132"/>
        <v>0</v>
      </c>
      <c r="E358" s="73">
        <f t="shared" si="133"/>
        <v>0</v>
      </c>
      <c r="F358" s="73">
        <f t="shared" si="134"/>
        <v>0</v>
      </c>
      <c r="G358" s="73">
        <f t="shared" si="135"/>
        <v>0</v>
      </c>
      <c r="H358" s="73">
        <f t="shared" si="136"/>
        <v>0</v>
      </c>
      <c r="I358" s="73">
        <f t="shared" si="137"/>
        <v>0</v>
      </c>
      <c r="J358" s="73">
        <f t="shared" si="138"/>
        <v>0</v>
      </c>
      <c r="L358" s="58" t="str">
        <f t="shared" si="139"/>
        <v>ok</v>
      </c>
      <c r="M358" s="1"/>
      <c r="N358" s="46" t="s">
        <v>150</v>
      </c>
      <c r="O358" s="10"/>
      <c r="P358" s="11">
        <f t="shared" si="123"/>
        <v>0</v>
      </c>
      <c r="Q358" s="11">
        <f t="shared" si="124"/>
        <v>0</v>
      </c>
      <c r="R358" s="11">
        <f t="shared" si="125"/>
        <v>0</v>
      </c>
      <c r="S358" s="11">
        <f t="shared" si="126"/>
        <v>0</v>
      </c>
      <c r="T358" s="11">
        <f t="shared" si="127"/>
        <v>0</v>
      </c>
      <c r="U358" s="11">
        <f t="shared" si="128"/>
        <v>0</v>
      </c>
      <c r="V358" s="11">
        <f t="shared" si="129"/>
        <v>0</v>
      </c>
      <c r="W358" s="11">
        <f t="shared" si="130"/>
        <v>0</v>
      </c>
      <c r="X358" s="11"/>
      <c r="AB358" s="1" t="s">
        <v>618</v>
      </c>
      <c r="AE358" s="1">
        <v>1</v>
      </c>
      <c r="AF358" s="24">
        <v>44.7991338</v>
      </c>
      <c r="AG358" s="24">
        <v>44.619937264800001</v>
      </c>
      <c r="AH358" s="24">
        <v>44.396837578476003</v>
      </c>
      <c r="AI358" s="24">
        <v>44.174853390583621</v>
      </c>
      <c r="AJ358" s="24">
        <v>43.82145456345895</v>
      </c>
      <c r="AK358" s="24">
        <v>43.383240017824363</v>
      </c>
      <c r="AL358" s="24">
        <v>43.036174097681766</v>
      </c>
      <c r="AM358" s="24">
        <v>42.390631486216542</v>
      </c>
      <c r="AP358" s="1" t="s">
        <v>600</v>
      </c>
      <c r="AQ358" s="1" t="s">
        <v>601</v>
      </c>
      <c r="AR358" s="1" t="s">
        <v>909</v>
      </c>
      <c r="AS358" s="1">
        <v>2</v>
      </c>
      <c r="AT358" s="24">
        <v>6.9327825000000001</v>
      </c>
      <c r="AU358" s="24">
        <v>6.9050513699999998</v>
      </c>
      <c r="AV358" s="24">
        <v>6.8705261131499995</v>
      </c>
      <c r="AW358" s="24">
        <v>6.8361734825842495</v>
      </c>
      <c r="AX358" s="24">
        <v>6.7814840947235755</v>
      </c>
      <c r="AY358" s="24">
        <v>6.7136692537763398</v>
      </c>
      <c r="AZ358" s="24">
        <v>6.6599598997461289</v>
      </c>
      <c r="BA358" s="24">
        <v>6.5600605012499367</v>
      </c>
      <c r="BT358" s="1" t="s">
        <v>567</v>
      </c>
    </row>
    <row r="359" spans="1:72" x14ac:dyDescent="0.2">
      <c r="A359" s="74" t="s">
        <v>432</v>
      </c>
      <c r="B359" s="75"/>
      <c r="C359" s="73">
        <f t="shared" si="131"/>
        <v>519</v>
      </c>
      <c r="D359" s="73">
        <f t="shared" si="132"/>
        <v>544</v>
      </c>
      <c r="E359" s="73">
        <f t="shared" si="133"/>
        <v>599</v>
      </c>
      <c r="F359" s="73">
        <f t="shared" si="134"/>
        <v>616</v>
      </c>
      <c r="G359" s="73">
        <f t="shared" si="135"/>
        <v>626</v>
      </c>
      <c r="H359" s="73">
        <f t="shared" si="136"/>
        <v>639</v>
      </c>
      <c r="I359" s="73">
        <f t="shared" si="137"/>
        <v>645</v>
      </c>
      <c r="J359" s="73">
        <f t="shared" si="138"/>
        <v>645</v>
      </c>
      <c r="L359" s="58" t="str">
        <f t="shared" si="139"/>
        <v>ok</v>
      </c>
      <c r="M359" s="1"/>
      <c r="N359" s="46" t="s">
        <v>432</v>
      </c>
      <c r="O359" s="10"/>
      <c r="P359" s="11">
        <f t="shared" si="123"/>
        <v>518.66964700462324</v>
      </c>
      <c r="Q359" s="11">
        <f t="shared" si="124"/>
        <v>544.43482169339654</v>
      </c>
      <c r="R359" s="11">
        <f t="shared" si="125"/>
        <v>598.89366638048602</v>
      </c>
      <c r="S359" s="11">
        <f t="shared" si="126"/>
        <v>616.42310935184594</v>
      </c>
      <c r="T359" s="11">
        <f t="shared" si="127"/>
        <v>626.30647042958992</v>
      </c>
      <c r="U359" s="11">
        <f t="shared" si="128"/>
        <v>639.15843838626029</v>
      </c>
      <c r="V359" s="11">
        <f t="shared" si="129"/>
        <v>644.73985884044021</v>
      </c>
      <c r="W359" s="11">
        <f t="shared" si="130"/>
        <v>644.73985884044021</v>
      </c>
      <c r="X359" s="11"/>
      <c r="AB359" s="1" t="s">
        <v>482</v>
      </c>
      <c r="AE359" s="1">
        <v>2</v>
      </c>
      <c r="AF359" s="24">
        <v>124.34320532572603</v>
      </c>
      <c r="AG359" s="24">
        <v>128.30862745168326</v>
      </c>
      <c r="AH359" s="24">
        <v>0</v>
      </c>
      <c r="AI359" s="24">
        <v>0</v>
      </c>
      <c r="AJ359" s="24">
        <v>0</v>
      </c>
      <c r="AK359" s="24">
        <v>0</v>
      </c>
      <c r="AL359" s="24">
        <v>0</v>
      </c>
      <c r="AM359" s="24">
        <v>0</v>
      </c>
      <c r="AP359" s="1" t="s">
        <v>604</v>
      </c>
      <c r="AQ359" s="1" t="s">
        <v>909</v>
      </c>
      <c r="AR359" s="1" t="s">
        <v>909</v>
      </c>
      <c r="AS359" s="1">
        <v>1</v>
      </c>
      <c r="AT359" s="24">
        <v>0.45051569999999741</v>
      </c>
      <c r="AU359" s="24">
        <v>0.44871363719999741</v>
      </c>
      <c r="AV359" s="24">
        <v>0.44647006901399744</v>
      </c>
      <c r="AW359" s="24">
        <v>0.44423771866892747</v>
      </c>
      <c r="AX359" s="24">
        <v>0.44068381691957603</v>
      </c>
      <c r="AY359" s="24">
        <v>0.4362769787503803</v>
      </c>
      <c r="AZ359" s="24">
        <v>0.43278676292037727</v>
      </c>
      <c r="BA359" s="24">
        <v>0.42629496147657159</v>
      </c>
      <c r="BT359" s="1" t="s">
        <v>963</v>
      </c>
    </row>
    <row r="360" spans="1:72" x14ac:dyDescent="0.2">
      <c r="A360" s="74" t="s">
        <v>1007</v>
      </c>
      <c r="B360" s="76"/>
      <c r="C360" s="73">
        <f t="shared" si="131"/>
        <v>0</v>
      </c>
      <c r="D360" s="73">
        <f t="shared" si="132"/>
        <v>0</v>
      </c>
      <c r="E360" s="73">
        <f t="shared" si="133"/>
        <v>0</v>
      </c>
      <c r="F360" s="73">
        <f t="shared" si="134"/>
        <v>0</v>
      </c>
      <c r="G360" s="73">
        <f t="shared" si="135"/>
        <v>0</v>
      </c>
      <c r="H360" s="73">
        <f t="shared" si="136"/>
        <v>0</v>
      </c>
      <c r="I360" s="73">
        <f t="shared" si="137"/>
        <v>0</v>
      </c>
      <c r="J360" s="73">
        <f t="shared" si="138"/>
        <v>0</v>
      </c>
      <c r="L360" s="58" t="str">
        <f t="shared" si="139"/>
        <v>ok</v>
      </c>
      <c r="M360" s="1"/>
      <c r="N360" s="46" t="s">
        <v>1007</v>
      </c>
      <c r="O360" s="12"/>
      <c r="P360" s="11">
        <f t="shared" si="123"/>
        <v>0</v>
      </c>
      <c r="Q360" s="11">
        <f t="shared" si="124"/>
        <v>0</v>
      </c>
      <c r="R360" s="11">
        <f t="shared" si="125"/>
        <v>0</v>
      </c>
      <c r="S360" s="11">
        <f t="shared" si="126"/>
        <v>0</v>
      </c>
      <c r="T360" s="11">
        <f t="shared" si="127"/>
        <v>0</v>
      </c>
      <c r="U360" s="11">
        <f t="shared" si="128"/>
        <v>0</v>
      </c>
      <c r="V360" s="11">
        <f t="shared" si="129"/>
        <v>0</v>
      </c>
      <c r="W360" s="11">
        <f t="shared" si="130"/>
        <v>0</v>
      </c>
      <c r="X360" s="11"/>
      <c r="AB360" s="1" t="s">
        <v>482</v>
      </c>
      <c r="AE360" s="1">
        <v>2</v>
      </c>
      <c r="AF360" s="24">
        <v>0</v>
      </c>
      <c r="AG360" s="24">
        <v>0</v>
      </c>
      <c r="AH360" s="24">
        <v>75.599999999999994</v>
      </c>
      <c r="AI360" s="24">
        <v>83.566942999999995</v>
      </c>
      <c r="AJ360" s="24">
        <v>88.036233999999993</v>
      </c>
      <c r="AK360" s="24">
        <v>100.86704647310907</v>
      </c>
      <c r="AL360" s="24">
        <v>103.25585147310908</v>
      </c>
      <c r="AM360" s="24">
        <v>104.60894997310908</v>
      </c>
      <c r="AP360" s="1" t="s">
        <v>602</v>
      </c>
      <c r="AQ360" s="1" t="s">
        <v>603</v>
      </c>
      <c r="AR360" s="1" t="s">
        <v>909</v>
      </c>
      <c r="AS360" s="1">
        <v>2</v>
      </c>
      <c r="AT360" s="24">
        <v>0</v>
      </c>
      <c r="AU360" s="24">
        <v>0</v>
      </c>
      <c r="AV360" s="24">
        <v>0</v>
      </c>
      <c r="AW360" s="24">
        <v>0</v>
      </c>
      <c r="AX360" s="24">
        <v>0</v>
      </c>
      <c r="AY360" s="24">
        <v>0</v>
      </c>
      <c r="AZ360" s="24">
        <v>0</v>
      </c>
      <c r="BA360" s="24">
        <v>0</v>
      </c>
      <c r="BT360" s="1" t="s">
        <v>284</v>
      </c>
    </row>
    <row r="361" spans="1:72" x14ac:dyDescent="0.2">
      <c r="A361" s="74" t="s">
        <v>184</v>
      </c>
      <c r="B361" s="76"/>
      <c r="C361" s="73">
        <f t="shared" si="131"/>
        <v>0</v>
      </c>
      <c r="D361" s="73">
        <f t="shared" si="132"/>
        <v>0</v>
      </c>
      <c r="E361" s="73">
        <f t="shared" si="133"/>
        <v>0</v>
      </c>
      <c r="F361" s="73">
        <f t="shared" si="134"/>
        <v>0</v>
      </c>
      <c r="G361" s="73">
        <f t="shared" si="135"/>
        <v>0</v>
      </c>
      <c r="H361" s="73">
        <f t="shared" si="136"/>
        <v>0</v>
      </c>
      <c r="I361" s="73">
        <f t="shared" si="137"/>
        <v>0</v>
      </c>
      <c r="J361" s="73">
        <f t="shared" si="138"/>
        <v>0</v>
      </c>
      <c r="L361" s="58" t="str">
        <f t="shared" si="139"/>
        <v>ok</v>
      </c>
      <c r="M361" s="1"/>
      <c r="N361" s="46" t="s">
        <v>184</v>
      </c>
      <c r="O361" s="12"/>
      <c r="P361" s="11">
        <f t="shared" si="123"/>
        <v>0</v>
      </c>
      <c r="Q361" s="11">
        <f t="shared" si="124"/>
        <v>0</v>
      </c>
      <c r="R361" s="11">
        <f t="shared" si="125"/>
        <v>0</v>
      </c>
      <c r="S361" s="11">
        <f t="shared" si="126"/>
        <v>0</v>
      </c>
      <c r="T361" s="11">
        <f t="shared" si="127"/>
        <v>0</v>
      </c>
      <c r="U361" s="11">
        <f t="shared" si="128"/>
        <v>0</v>
      </c>
      <c r="V361" s="11">
        <f t="shared" si="129"/>
        <v>0</v>
      </c>
      <c r="W361" s="11">
        <f t="shared" si="130"/>
        <v>0</v>
      </c>
      <c r="X361" s="11"/>
      <c r="AB361" s="1" t="s">
        <v>482</v>
      </c>
      <c r="AE361" s="1">
        <v>2</v>
      </c>
      <c r="AF361" s="24">
        <v>0</v>
      </c>
      <c r="AG361" s="24">
        <v>0</v>
      </c>
      <c r="AH361" s="24">
        <v>53.94</v>
      </c>
      <c r="AI361" s="24">
        <v>54.84825</v>
      </c>
      <c r="AJ361" s="24">
        <v>55.75365</v>
      </c>
      <c r="AK361" s="24">
        <v>45.988580526890921</v>
      </c>
      <c r="AL361" s="24">
        <v>46.853330526890922</v>
      </c>
      <c r="AM361" s="24">
        <v>47.804380526890924</v>
      </c>
      <c r="AP361" s="1" t="s">
        <v>605</v>
      </c>
      <c r="AQ361" s="1" t="s">
        <v>606</v>
      </c>
      <c r="AR361" s="1" t="s">
        <v>909</v>
      </c>
      <c r="AS361" s="1">
        <v>2</v>
      </c>
      <c r="AT361" s="24">
        <v>-3.6372923999999998</v>
      </c>
      <c r="AU361" s="24">
        <v>-3.6227432303999998</v>
      </c>
      <c r="AV361" s="24">
        <v>-3.6046295142479998</v>
      </c>
      <c r="AW361" s="24">
        <v>-3.5866063666767598</v>
      </c>
      <c r="AX361" s="24">
        <v>-3.5579135157433459</v>
      </c>
      <c r="AY361" s="24">
        <v>-3.5223343805859124</v>
      </c>
      <c r="AZ361" s="24">
        <v>-3.4941557055412251</v>
      </c>
      <c r="BA361" s="24">
        <v>-3.4417433699581066</v>
      </c>
      <c r="BT361" s="1" t="s">
        <v>685</v>
      </c>
    </row>
    <row r="362" spans="1:72" x14ac:dyDescent="0.2">
      <c r="A362" s="74" t="s">
        <v>185</v>
      </c>
      <c r="B362" s="76"/>
      <c r="C362" s="73">
        <f t="shared" si="131"/>
        <v>0</v>
      </c>
      <c r="D362" s="73">
        <f t="shared" si="132"/>
        <v>0</v>
      </c>
      <c r="E362" s="73">
        <f t="shared" si="133"/>
        <v>0</v>
      </c>
      <c r="F362" s="73">
        <f t="shared" si="134"/>
        <v>0</v>
      </c>
      <c r="G362" s="73">
        <f t="shared" si="135"/>
        <v>0</v>
      </c>
      <c r="H362" s="73">
        <f t="shared" si="136"/>
        <v>0</v>
      </c>
      <c r="I362" s="73">
        <f t="shared" si="137"/>
        <v>0</v>
      </c>
      <c r="J362" s="73">
        <f t="shared" si="138"/>
        <v>0</v>
      </c>
      <c r="L362" s="58" t="str">
        <f t="shared" si="139"/>
        <v>ok</v>
      </c>
      <c r="M362" s="1"/>
      <c r="N362" s="46" t="s">
        <v>185</v>
      </c>
      <c r="O362" s="12"/>
      <c r="P362" s="11">
        <f t="shared" si="123"/>
        <v>0</v>
      </c>
      <c r="Q362" s="11">
        <f t="shared" si="124"/>
        <v>0</v>
      </c>
      <c r="R362" s="11">
        <f t="shared" si="125"/>
        <v>0</v>
      </c>
      <c r="S362" s="11">
        <f t="shared" si="126"/>
        <v>0</v>
      </c>
      <c r="T362" s="11">
        <f t="shared" si="127"/>
        <v>0</v>
      </c>
      <c r="U362" s="11">
        <f t="shared" si="128"/>
        <v>0</v>
      </c>
      <c r="V362" s="11">
        <f t="shared" si="129"/>
        <v>0</v>
      </c>
      <c r="W362" s="11">
        <f t="shared" si="130"/>
        <v>0</v>
      </c>
      <c r="X362" s="11"/>
      <c r="AB362" s="1" t="s">
        <v>459</v>
      </c>
      <c r="AE362" s="1">
        <v>2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4">
        <v>0</v>
      </c>
      <c r="AM362" s="24">
        <v>0</v>
      </c>
      <c r="AP362" s="1" t="s">
        <v>607</v>
      </c>
      <c r="AQ362" s="1" t="s">
        <v>608</v>
      </c>
      <c r="AR362" s="1" t="s">
        <v>909</v>
      </c>
      <c r="AS362" s="1">
        <v>2</v>
      </c>
      <c r="AT362" s="24">
        <v>29.232849000000002</v>
      </c>
      <c r="AU362" s="24">
        <v>29.115917604</v>
      </c>
      <c r="AV362" s="24">
        <v>28.970338015980001</v>
      </c>
      <c r="AW362" s="24">
        <v>28.825486325900101</v>
      </c>
      <c r="AX362" s="24">
        <v>28.594882435292899</v>
      </c>
      <c r="AY362" s="24">
        <v>28.30893361093997</v>
      </c>
      <c r="AZ362" s="24">
        <v>28.082462142052449</v>
      </c>
      <c r="BA362" s="24">
        <v>27.661225209921664</v>
      </c>
      <c r="BT362" s="1" t="s">
        <v>287</v>
      </c>
    </row>
    <row r="363" spans="1:72" x14ac:dyDescent="0.2">
      <c r="A363" s="74" t="s">
        <v>266</v>
      </c>
      <c r="B363" s="76"/>
      <c r="C363" s="73">
        <f t="shared" si="131"/>
        <v>-64</v>
      </c>
      <c r="D363" s="73">
        <f t="shared" si="132"/>
        <v>-64</v>
      </c>
      <c r="E363" s="73">
        <f t="shared" si="133"/>
        <v>-64</v>
      </c>
      <c r="F363" s="73">
        <f t="shared" si="134"/>
        <v>-64</v>
      </c>
      <c r="G363" s="73">
        <f t="shared" si="135"/>
        <v>-65</v>
      </c>
      <c r="H363" s="73">
        <f t="shared" si="136"/>
        <v>-65</v>
      </c>
      <c r="I363" s="73">
        <f t="shared" si="137"/>
        <v>-65</v>
      </c>
      <c r="J363" s="73">
        <f t="shared" si="138"/>
        <v>-65</v>
      </c>
      <c r="L363" s="58" t="str">
        <f t="shared" si="139"/>
        <v>ok</v>
      </c>
      <c r="M363" s="1"/>
      <c r="N363" s="46" t="s">
        <v>266</v>
      </c>
      <c r="O363" s="12"/>
      <c r="P363" s="11">
        <f t="shared" si="123"/>
        <v>-63.613155848712282</v>
      </c>
      <c r="Q363" s="11">
        <f t="shared" si="124"/>
        <v>-63.847477476668125</v>
      </c>
      <c r="R363" s="11">
        <f t="shared" si="125"/>
        <v>-64.082970712763753</v>
      </c>
      <c r="S363" s="11">
        <f t="shared" si="126"/>
        <v>-64.319641415039868</v>
      </c>
      <c r="T363" s="11">
        <f t="shared" si="127"/>
        <v>-64.557495470827348</v>
      </c>
      <c r="U363" s="11">
        <f t="shared" si="128"/>
        <v>-64.796538796893756</v>
      </c>
      <c r="V363" s="11">
        <f t="shared" si="129"/>
        <v>-65.0367773395905</v>
      </c>
      <c r="W363" s="11">
        <f t="shared" si="130"/>
        <v>-65.27821707500074</v>
      </c>
      <c r="X363" s="11"/>
      <c r="AB363" s="1" t="s">
        <v>483</v>
      </c>
      <c r="AE363" s="1">
        <v>2</v>
      </c>
      <c r="AF363" s="24">
        <v>124.34320532572603</v>
      </c>
      <c r="AG363" s="24">
        <v>128.30862745168326</v>
      </c>
      <c r="AH363" s="24">
        <v>0</v>
      </c>
      <c r="AI363" s="24">
        <v>0</v>
      </c>
      <c r="AJ363" s="24">
        <v>0</v>
      </c>
      <c r="AK363" s="24">
        <v>0</v>
      </c>
      <c r="AL363" s="24">
        <v>0</v>
      </c>
      <c r="AM363" s="24">
        <v>0</v>
      </c>
      <c r="AP363" s="1" t="s">
        <v>193</v>
      </c>
      <c r="AQ363" s="1" t="s">
        <v>609</v>
      </c>
      <c r="AR363" s="1" t="s">
        <v>909</v>
      </c>
      <c r="AS363" s="1">
        <v>2</v>
      </c>
      <c r="AT363" s="24">
        <v>0.49381680000000006</v>
      </c>
      <c r="AU363" s="24">
        <v>15.491841532800001</v>
      </c>
      <c r="AV363" s="24">
        <v>15.489382325136001</v>
      </c>
      <c r="AW363" s="24">
        <v>15.48693541351032</v>
      </c>
      <c r="AX363" s="24">
        <v>15.483039930202237</v>
      </c>
      <c r="AY363" s="24">
        <v>15.478209530900216</v>
      </c>
      <c r="AZ363" s="24">
        <v>15.474383854653013</v>
      </c>
      <c r="BA363" s="24">
        <v>15.467268096833218</v>
      </c>
      <c r="BT363" s="1" t="s">
        <v>238</v>
      </c>
    </row>
    <row r="364" spans="1:72" x14ac:dyDescent="0.2">
      <c r="A364" s="74" t="s">
        <v>65</v>
      </c>
      <c r="B364" s="76"/>
      <c r="C364" s="73">
        <f t="shared" si="131"/>
        <v>0</v>
      </c>
      <c r="D364" s="73">
        <f t="shared" si="132"/>
        <v>0</v>
      </c>
      <c r="E364" s="73">
        <f t="shared" si="133"/>
        <v>0</v>
      </c>
      <c r="F364" s="73">
        <f t="shared" si="134"/>
        <v>0</v>
      </c>
      <c r="G364" s="73">
        <f t="shared" si="135"/>
        <v>0</v>
      </c>
      <c r="H364" s="73">
        <f t="shared" si="136"/>
        <v>0</v>
      </c>
      <c r="I364" s="73">
        <f t="shared" si="137"/>
        <v>0</v>
      </c>
      <c r="J364" s="73">
        <f t="shared" si="138"/>
        <v>0</v>
      </c>
      <c r="L364" s="58" t="str">
        <f t="shared" si="139"/>
        <v>ok</v>
      </c>
      <c r="M364" s="1"/>
      <c r="N364" s="46" t="s">
        <v>65</v>
      </c>
      <c r="O364" s="12"/>
      <c r="P364" s="11">
        <f t="shared" si="123"/>
        <v>0</v>
      </c>
      <c r="Q364" s="11">
        <f t="shared" si="124"/>
        <v>0</v>
      </c>
      <c r="R364" s="11">
        <f t="shared" si="125"/>
        <v>0</v>
      </c>
      <c r="S364" s="11">
        <f t="shared" si="126"/>
        <v>0</v>
      </c>
      <c r="T364" s="11">
        <f t="shared" si="127"/>
        <v>0</v>
      </c>
      <c r="U364" s="11">
        <f t="shared" si="128"/>
        <v>0</v>
      </c>
      <c r="V364" s="11">
        <f t="shared" si="129"/>
        <v>0</v>
      </c>
      <c r="W364" s="11">
        <f t="shared" si="130"/>
        <v>0</v>
      </c>
      <c r="X364" s="11"/>
      <c r="AB364" s="1" t="s">
        <v>483</v>
      </c>
      <c r="AE364" s="1">
        <v>2</v>
      </c>
      <c r="AF364" s="24">
        <v>0</v>
      </c>
      <c r="AG364" s="24">
        <v>0</v>
      </c>
      <c r="AH364" s="24">
        <v>75.599999999999994</v>
      </c>
      <c r="AI364" s="24">
        <v>83.566942999999995</v>
      </c>
      <c r="AJ364" s="24">
        <v>88.036233999999993</v>
      </c>
      <c r="AK364" s="24">
        <v>100.86704647310907</v>
      </c>
      <c r="AL364" s="24">
        <v>103.25585147310908</v>
      </c>
      <c r="AM364" s="24">
        <v>104.60894997310908</v>
      </c>
      <c r="AP364" s="1" t="s">
        <v>610</v>
      </c>
      <c r="AQ364" s="1" t="s">
        <v>909</v>
      </c>
      <c r="AR364" s="1" t="s">
        <v>909</v>
      </c>
      <c r="AS364" s="1">
        <v>1</v>
      </c>
      <c r="AT364" s="24">
        <v>0.58594680000000088</v>
      </c>
      <c r="AU364" s="24">
        <v>0.58360301280000082</v>
      </c>
      <c r="AV364" s="24">
        <v>0.5806849977360008</v>
      </c>
      <c r="AW364" s="24">
        <v>0.57778157274732078</v>
      </c>
      <c r="AX364" s="24">
        <v>0.57315932016534221</v>
      </c>
      <c r="AY364" s="24">
        <v>0.56742772696368882</v>
      </c>
      <c r="AZ364" s="24">
        <v>0.56288830514797927</v>
      </c>
      <c r="BA364" s="24">
        <v>0.55444498057075953</v>
      </c>
      <c r="BT364" s="1" t="s">
        <v>572</v>
      </c>
    </row>
    <row r="365" spans="1:72" x14ac:dyDescent="0.2">
      <c r="A365" s="74" t="s">
        <v>600</v>
      </c>
      <c r="B365" s="76"/>
      <c r="C365" s="73">
        <f t="shared" si="131"/>
        <v>7</v>
      </c>
      <c r="D365" s="73">
        <f t="shared" si="132"/>
        <v>7</v>
      </c>
      <c r="E365" s="73">
        <f t="shared" si="133"/>
        <v>7</v>
      </c>
      <c r="F365" s="73">
        <f t="shared" si="134"/>
        <v>7</v>
      </c>
      <c r="G365" s="73">
        <f t="shared" si="135"/>
        <v>7</v>
      </c>
      <c r="H365" s="73">
        <f t="shared" si="136"/>
        <v>7</v>
      </c>
      <c r="I365" s="73">
        <f t="shared" si="137"/>
        <v>7</v>
      </c>
      <c r="J365" s="73">
        <f t="shared" si="138"/>
        <v>7</v>
      </c>
      <c r="L365" s="58" t="str">
        <f t="shared" si="139"/>
        <v>ok</v>
      </c>
      <c r="M365" s="1"/>
      <c r="N365" s="46" t="s">
        <v>600</v>
      </c>
      <c r="O365" s="12"/>
      <c r="P365" s="11">
        <f t="shared" si="123"/>
        <v>6.9327825000000001</v>
      </c>
      <c r="Q365" s="11">
        <f t="shared" si="124"/>
        <v>6.9050513699999998</v>
      </c>
      <c r="R365" s="11">
        <f t="shared" si="125"/>
        <v>6.8705261131499995</v>
      </c>
      <c r="S365" s="11">
        <f t="shared" si="126"/>
        <v>6.8361734825842495</v>
      </c>
      <c r="T365" s="11">
        <f t="shared" si="127"/>
        <v>6.7814840947235755</v>
      </c>
      <c r="U365" s="11">
        <f t="shared" si="128"/>
        <v>6.7136692537763398</v>
      </c>
      <c r="V365" s="11">
        <f t="shared" si="129"/>
        <v>6.6599598997461289</v>
      </c>
      <c r="W365" s="11">
        <f t="shared" si="130"/>
        <v>6.5600605012499367</v>
      </c>
      <c r="X365" s="11"/>
      <c r="AB365" s="1" t="s">
        <v>483</v>
      </c>
      <c r="AE365" s="1">
        <v>2</v>
      </c>
      <c r="AF365" s="24">
        <v>0</v>
      </c>
      <c r="AG365" s="24">
        <v>0</v>
      </c>
      <c r="AH365" s="24">
        <v>53.94</v>
      </c>
      <c r="AI365" s="24">
        <v>54.84825</v>
      </c>
      <c r="AJ365" s="24">
        <v>55.75365</v>
      </c>
      <c r="AK365" s="24">
        <v>45.988580526890921</v>
      </c>
      <c r="AL365" s="24">
        <v>46.853330526890922</v>
      </c>
      <c r="AM365" s="24">
        <v>47.804380526890924</v>
      </c>
      <c r="AP365" s="1" t="s">
        <v>611</v>
      </c>
      <c r="AQ365" s="1" t="s">
        <v>909</v>
      </c>
      <c r="AR365" s="1" t="s">
        <v>909</v>
      </c>
      <c r="AS365" s="1">
        <v>1</v>
      </c>
      <c r="AT365" s="24">
        <v>1.1976900000000008</v>
      </c>
      <c r="AU365" s="24">
        <v>1.1928992400000007</v>
      </c>
      <c r="AV365" s="24">
        <v>1.1869347438000006</v>
      </c>
      <c r="AW365" s="24">
        <v>1.1810000700810006</v>
      </c>
      <c r="AX365" s="24">
        <v>1.1715520695203525</v>
      </c>
      <c r="AY365" s="24">
        <v>1.159836548825149</v>
      </c>
      <c r="AZ365" s="24">
        <v>1.1505578564345478</v>
      </c>
      <c r="BA365" s="24">
        <v>1.1332994885880296</v>
      </c>
      <c r="BT365" s="1" t="s">
        <v>469</v>
      </c>
    </row>
    <row r="366" spans="1:72" x14ac:dyDescent="0.2">
      <c r="A366" s="74" t="s">
        <v>601</v>
      </c>
      <c r="B366" s="76"/>
      <c r="C366" s="73">
        <f t="shared" si="131"/>
        <v>7</v>
      </c>
      <c r="D366" s="73">
        <f t="shared" si="132"/>
        <v>7</v>
      </c>
      <c r="E366" s="73">
        <f t="shared" si="133"/>
        <v>7</v>
      </c>
      <c r="F366" s="73">
        <f t="shared" si="134"/>
        <v>7</v>
      </c>
      <c r="G366" s="73">
        <f t="shared" si="135"/>
        <v>7</v>
      </c>
      <c r="H366" s="73">
        <f t="shared" si="136"/>
        <v>7</v>
      </c>
      <c r="I366" s="73">
        <f t="shared" si="137"/>
        <v>7</v>
      </c>
      <c r="J366" s="73">
        <f t="shared" si="138"/>
        <v>7</v>
      </c>
      <c r="L366" s="58" t="str">
        <f t="shared" si="139"/>
        <v>ok</v>
      </c>
      <c r="M366" s="1"/>
      <c r="N366" s="46" t="s">
        <v>601</v>
      </c>
      <c r="O366" s="12"/>
      <c r="P366" s="11">
        <f t="shared" si="123"/>
        <v>6.9327825000000001</v>
      </c>
      <c r="Q366" s="11">
        <f t="shared" si="124"/>
        <v>6.9050513699999998</v>
      </c>
      <c r="R366" s="11">
        <f t="shared" si="125"/>
        <v>6.8705261131499995</v>
      </c>
      <c r="S366" s="11">
        <f t="shared" si="126"/>
        <v>6.8361734825842495</v>
      </c>
      <c r="T366" s="11">
        <f t="shared" si="127"/>
        <v>6.7814840947235755</v>
      </c>
      <c r="U366" s="11">
        <f t="shared" si="128"/>
        <v>6.7136692537763398</v>
      </c>
      <c r="V366" s="11">
        <f t="shared" si="129"/>
        <v>6.6599598997461289</v>
      </c>
      <c r="W366" s="11">
        <f t="shared" si="130"/>
        <v>6.5600605012499367</v>
      </c>
      <c r="X366" s="11"/>
      <c r="AB366" s="1" t="s">
        <v>460</v>
      </c>
      <c r="AE366" s="1">
        <v>2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4">
        <v>0</v>
      </c>
      <c r="AM366" s="24">
        <v>0</v>
      </c>
      <c r="AP366" s="1" t="s">
        <v>523</v>
      </c>
      <c r="AQ366" s="1" t="s">
        <v>524</v>
      </c>
      <c r="AS366" s="1">
        <v>2</v>
      </c>
      <c r="AT366" s="24">
        <v>161.06553399518265</v>
      </c>
      <c r="AU366" s="24">
        <v>161.86780374751294</v>
      </c>
      <c r="AV366" s="24">
        <v>163.07417786726643</v>
      </c>
      <c r="AW366" s="24">
        <v>164.85158883459033</v>
      </c>
      <c r="AX366" s="24">
        <v>166.83571992153858</v>
      </c>
      <c r="AY366" s="24">
        <v>168.83887881233923</v>
      </c>
      <c r="AZ366" s="24">
        <v>170.86608918050743</v>
      </c>
      <c r="BA366" s="24">
        <v>172.92773225546736</v>
      </c>
      <c r="BT366" s="1" t="s">
        <v>470</v>
      </c>
    </row>
    <row r="367" spans="1:72" x14ac:dyDescent="0.2">
      <c r="A367" s="74" t="s">
        <v>966</v>
      </c>
      <c r="B367" s="76"/>
      <c r="C367" s="73">
        <f t="shared" si="131"/>
        <v>11</v>
      </c>
      <c r="D367" s="73">
        <f t="shared" si="132"/>
        <v>11</v>
      </c>
      <c r="E367" s="73">
        <f t="shared" si="133"/>
        <v>12</v>
      </c>
      <c r="F367" s="73">
        <f t="shared" si="134"/>
        <v>12</v>
      </c>
      <c r="G367" s="73">
        <f t="shared" si="135"/>
        <v>12</v>
      </c>
      <c r="H367" s="73">
        <f t="shared" si="136"/>
        <v>12</v>
      </c>
      <c r="I367" s="73">
        <f t="shared" si="137"/>
        <v>13</v>
      </c>
      <c r="J367" s="73">
        <f t="shared" si="138"/>
        <v>13</v>
      </c>
      <c r="L367" s="58" t="str">
        <f t="shared" si="139"/>
        <v>ok</v>
      </c>
      <c r="M367" s="1"/>
      <c r="N367" s="46" t="s">
        <v>966</v>
      </c>
      <c r="O367" s="12"/>
      <c r="P367" s="11">
        <f t="shared" si="123"/>
        <v>11.279603662565215</v>
      </c>
      <c r="Q367" s="11">
        <f t="shared" si="124"/>
        <v>11.469101004096309</v>
      </c>
      <c r="R367" s="11">
        <f t="shared" si="125"/>
        <v>11.658341170663897</v>
      </c>
      <c r="S367" s="11">
        <f t="shared" si="126"/>
        <v>11.872854648204113</v>
      </c>
      <c r="T367" s="11">
        <f t="shared" si="127"/>
        <v>12.106749884773734</v>
      </c>
      <c r="U367" s="11">
        <f t="shared" si="128"/>
        <v>12.375591333559981</v>
      </c>
      <c r="V367" s="11">
        <f t="shared" si="129"/>
        <v>12.650329461165013</v>
      </c>
      <c r="W367" s="11">
        <f t="shared" si="130"/>
        <v>12.928636709310643</v>
      </c>
      <c r="X367" s="11"/>
      <c r="AB367" s="1" t="s">
        <v>438</v>
      </c>
      <c r="AE367" s="1">
        <v>1</v>
      </c>
      <c r="AF367" s="24">
        <v>340.22200177354091</v>
      </c>
      <c r="AG367" s="24">
        <v>519.95207065464297</v>
      </c>
      <c r="AH367" s="24">
        <v>526.50837824153734</v>
      </c>
      <c r="AI367" s="24">
        <v>531.57268836560581</v>
      </c>
      <c r="AJ367" s="24">
        <v>536.66276767747684</v>
      </c>
      <c r="AK367" s="24">
        <v>545.10452826889195</v>
      </c>
      <c r="AL367" s="24">
        <v>547.62591841495237</v>
      </c>
      <c r="AM367" s="24">
        <v>550.15897129345944</v>
      </c>
      <c r="AP367" s="1" t="s">
        <v>531</v>
      </c>
      <c r="AQ367" s="1" t="s">
        <v>909</v>
      </c>
      <c r="AS367" s="1">
        <v>1</v>
      </c>
      <c r="AT367" s="24">
        <v>0.62000000476837158</v>
      </c>
      <c r="AU367" s="24">
        <v>0.62000000476837158</v>
      </c>
      <c r="AV367" s="24">
        <v>0.62000000476837158</v>
      </c>
      <c r="AW367" s="24">
        <v>0.62000000476837158</v>
      </c>
      <c r="AX367" s="24">
        <v>0.62000000476837158</v>
      </c>
      <c r="AY367" s="24">
        <v>0.62000000476837158</v>
      </c>
      <c r="AZ367" s="24">
        <v>0.62000000476837158</v>
      </c>
      <c r="BA367" s="24">
        <v>0.62000000476837158</v>
      </c>
      <c r="BT367" s="1" t="s">
        <v>574</v>
      </c>
    </row>
    <row r="368" spans="1:72" x14ac:dyDescent="0.2">
      <c r="A368" s="74" t="s">
        <v>967</v>
      </c>
      <c r="B368" s="76"/>
      <c r="C368" s="73">
        <f t="shared" si="131"/>
        <v>58</v>
      </c>
      <c r="D368" s="73">
        <f t="shared" si="132"/>
        <v>59</v>
      </c>
      <c r="E368" s="73">
        <f t="shared" si="133"/>
        <v>98</v>
      </c>
      <c r="F368" s="73">
        <f t="shared" si="134"/>
        <v>100</v>
      </c>
      <c r="G368" s="73">
        <f t="shared" si="135"/>
        <v>102</v>
      </c>
      <c r="H368" s="73">
        <f t="shared" si="136"/>
        <v>104</v>
      </c>
      <c r="I368" s="73">
        <f t="shared" si="137"/>
        <v>107</v>
      </c>
      <c r="J368" s="73">
        <f t="shared" si="138"/>
        <v>109</v>
      </c>
      <c r="L368" s="58" t="str">
        <f t="shared" si="139"/>
        <v>ok</v>
      </c>
      <c r="M368" s="1"/>
      <c r="N368" s="46" t="s">
        <v>967</v>
      </c>
      <c r="O368" s="12"/>
      <c r="P368" s="11">
        <f t="shared" si="123"/>
        <v>57.979334795871601</v>
      </c>
      <c r="Q368" s="11">
        <f t="shared" si="124"/>
        <v>58.953387620442243</v>
      </c>
      <c r="R368" s="11">
        <f t="shared" si="125"/>
        <v>98.426118516179542</v>
      </c>
      <c r="S368" s="11">
        <f t="shared" si="126"/>
        <v>100.23715909687725</v>
      </c>
      <c r="T368" s="11">
        <f t="shared" si="127"/>
        <v>102.21183113108573</v>
      </c>
      <c r="U368" s="11">
        <f t="shared" si="128"/>
        <v>104.48153828006512</v>
      </c>
      <c r="V368" s="11">
        <f t="shared" si="129"/>
        <v>106.80102842988256</v>
      </c>
      <c r="W368" s="11">
        <f t="shared" si="130"/>
        <v>109.15065105533998</v>
      </c>
      <c r="X368" s="11"/>
      <c r="AB368" s="1" t="s">
        <v>662</v>
      </c>
      <c r="AE368" s="1">
        <v>1</v>
      </c>
      <c r="AF368" s="24">
        <v>17</v>
      </c>
      <c r="AG368" s="24">
        <v>17</v>
      </c>
      <c r="AH368" s="24">
        <v>17</v>
      </c>
      <c r="AI368" s="24">
        <v>17</v>
      </c>
      <c r="AJ368" s="24">
        <v>17</v>
      </c>
      <c r="AK368" s="24">
        <v>17</v>
      </c>
      <c r="AL368" s="24">
        <v>17</v>
      </c>
      <c r="AM368" s="24">
        <v>17</v>
      </c>
      <c r="AP368" s="1" t="s">
        <v>525</v>
      </c>
      <c r="AQ368" s="1" t="s">
        <v>909</v>
      </c>
      <c r="AS368" s="1">
        <v>1</v>
      </c>
      <c r="AT368" s="24">
        <v>26.077184058266607</v>
      </c>
      <c r="AU368" s="24">
        <v>26.207074888892869</v>
      </c>
      <c r="AV368" s="24">
        <v>26.402391907895097</v>
      </c>
      <c r="AW368" s="24">
        <v>26.690162182468384</v>
      </c>
      <c r="AX368" s="24">
        <v>27.011401309590553</v>
      </c>
      <c r="AY368" s="24">
        <v>27.335721117793121</v>
      </c>
      <c r="AZ368" s="24">
        <v>27.663934960843672</v>
      </c>
      <c r="BA368" s="24">
        <v>27.997723603234345</v>
      </c>
      <c r="BT368" s="1" t="s">
        <v>473</v>
      </c>
    </row>
    <row r="369" spans="1:72" x14ac:dyDescent="0.2">
      <c r="A369" s="74" t="s">
        <v>419</v>
      </c>
      <c r="B369" s="76"/>
      <c r="C369" s="73">
        <f t="shared" si="131"/>
        <v>19</v>
      </c>
      <c r="D369" s="73">
        <f t="shared" si="132"/>
        <v>19</v>
      </c>
      <c r="E369" s="73">
        <f t="shared" si="133"/>
        <v>19</v>
      </c>
      <c r="F369" s="73">
        <f t="shared" si="134"/>
        <v>20</v>
      </c>
      <c r="G369" s="73">
        <f t="shared" si="135"/>
        <v>21</v>
      </c>
      <c r="H369" s="73">
        <f t="shared" si="136"/>
        <v>21</v>
      </c>
      <c r="I369" s="73">
        <f t="shared" si="137"/>
        <v>21</v>
      </c>
      <c r="J369" s="73">
        <f t="shared" si="138"/>
        <v>22</v>
      </c>
      <c r="L369" s="58" t="str">
        <f t="shared" si="139"/>
        <v>ok</v>
      </c>
      <c r="M369" s="1"/>
      <c r="N369" s="46" t="s">
        <v>419</v>
      </c>
      <c r="O369" s="12"/>
      <c r="P369" s="11">
        <f t="shared" si="123"/>
        <v>18.679603662565214</v>
      </c>
      <c r="Q369" s="11">
        <f t="shared" si="124"/>
        <v>19.26910100409631</v>
      </c>
      <c r="R369" s="11">
        <f t="shared" si="125"/>
        <v>19.458341170663896</v>
      </c>
      <c r="S369" s="11">
        <f t="shared" si="126"/>
        <v>20.072854648204114</v>
      </c>
      <c r="T369" s="11">
        <f t="shared" si="127"/>
        <v>20.706749884773735</v>
      </c>
      <c r="U369" s="11">
        <f t="shared" si="128"/>
        <v>20.975591333559983</v>
      </c>
      <c r="V369" s="11">
        <f t="shared" si="129"/>
        <v>21.250329461165013</v>
      </c>
      <c r="W369" s="11">
        <f t="shared" si="130"/>
        <v>21.528636709310643</v>
      </c>
      <c r="X369" s="11"/>
      <c r="AB369" s="65" t="s">
        <v>968</v>
      </c>
      <c r="AE369" s="1">
        <v>2</v>
      </c>
      <c r="AF369" s="24">
        <v>-6.9631854000000004</v>
      </c>
      <c r="AG369" s="24">
        <v>-6.9353326584000001</v>
      </c>
      <c r="AH369" s="24">
        <v>-6.900655995108</v>
      </c>
      <c r="AI369" s="24">
        <v>-6.8661527151324604</v>
      </c>
      <c r="AJ369" s="24">
        <v>-6.8112234934114007</v>
      </c>
      <c r="AK369" s="24">
        <v>-6.7431112584772865</v>
      </c>
      <c r="AL369" s="24">
        <v>-6.6891663684094684</v>
      </c>
      <c r="AM369" s="24">
        <v>-6.588828872883326</v>
      </c>
      <c r="AP369" s="1" t="s">
        <v>526</v>
      </c>
      <c r="AQ369" s="1" t="s">
        <v>909</v>
      </c>
      <c r="AS369" s="1">
        <v>1</v>
      </c>
      <c r="AT369" s="24">
        <v>107.1277395685136</v>
      </c>
      <c r="AU369" s="24">
        <v>107.66134438736893</v>
      </c>
      <c r="AV369" s="24">
        <v>108.46372668057271</v>
      </c>
      <c r="AW369" s="24">
        <v>109.6459164047839</v>
      </c>
      <c r="AX369" s="24">
        <v>110.96559959882306</v>
      </c>
      <c r="AY369" s="24">
        <v>112.29793854586596</v>
      </c>
      <c r="AZ369" s="24">
        <v>113.6462745863885</v>
      </c>
      <c r="BA369" s="24">
        <v>115.01751247285118</v>
      </c>
      <c r="BT369" s="1" t="s">
        <v>448</v>
      </c>
    </row>
    <row r="370" spans="1:72" x14ac:dyDescent="0.2">
      <c r="A370" s="74" t="s">
        <v>598</v>
      </c>
      <c r="B370" s="76"/>
      <c r="C370" s="73">
        <f t="shared" si="131"/>
        <v>14</v>
      </c>
      <c r="D370" s="73">
        <f t="shared" si="132"/>
        <v>14</v>
      </c>
      <c r="E370" s="73">
        <f t="shared" si="133"/>
        <v>14</v>
      </c>
      <c r="F370" s="73">
        <f t="shared" si="134"/>
        <v>14</v>
      </c>
      <c r="G370" s="73">
        <f t="shared" si="135"/>
        <v>14</v>
      </c>
      <c r="H370" s="73">
        <f t="shared" si="136"/>
        <v>14</v>
      </c>
      <c r="I370" s="73">
        <f t="shared" si="137"/>
        <v>14</v>
      </c>
      <c r="J370" s="73">
        <f t="shared" si="138"/>
        <v>13</v>
      </c>
      <c r="L370" s="58" t="str">
        <f t="shared" si="139"/>
        <v>ok</v>
      </c>
      <c r="M370" s="1"/>
      <c r="N370" s="46" t="s">
        <v>598</v>
      </c>
      <c r="O370" s="12"/>
      <c r="P370" s="11">
        <f t="shared" si="123"/>
        <v>14.095890000000001</v>
      </c>
      <c r="Q370" s="11">
        <f t="shared" si="124"/>
        <v>14.03950644</v>
      </c>
      <c r="R370" s="11">
        <f t="shared" si="125"/>
        <v>13.9693089078</v>
      </c>
      <c r="S370" s="11">
        <f t="shared" si="126"/>
        <v>13.899462363261</v>
      </c>
      <c r="T370" s="11">
        <f t="shared" si="127"/>
        <v>13.788266664354911</v>
      </c>
      <c r="U370" s="11">
        <f t="shared" si="128"/>
        <v>13.650383997711362</v>
      </c>
      <c r="V370" s="11">
        <f t="shared" si="129"/>
        <v>13.541180925729671</v>
      </c>
      <c r="W370" s="11">
        <f t="shared" si="130"/>
        <v>13.338063211843727</v>
      </c>
      <c r="X370" s="11"/>
      <c r="AB370" s="65" t="s">
        <v>969</v>
      </c>
      <c r="AE370" s="1">
        <v>2</v>
      </c>
      <c r="AF370" s="24">
        <v>-6.9631854000000004</v>
      </c>
      <c r="AG370" s="24">
        <v>-6.9353326584000001</v>
      </c>
      <c r="AH370" s="24">
        <v>-6.900655995108</v>
      </c>
      <c r="AI370" s="24">
        <v>-6.8661527151324604</v>
      </c>
      <c r="AJ370" s="24">
        <v>-6.8112234934114007</v>
      </c>
      <c r="AK370" s="24">
        <v>-6.7431112584772865</v>
      </c>
      <c r="AL370" s="24">
        <v>-6.6891663684094684</v>
      </c>
      <c r="AM370" s="24">
        <v>-6.588828872883326</v>
      </c>
      <c r="AP370" s="1" t="s">
        <v>527</v>
      </c>
      <c r="AQ370" s="1" t="s">
        <v>909</v>
      </c>
      <c r="AS370" s="1">
        <v>1</v>
      </c>
      <c r="AT370" s="24">
        <v>52.835191912259212</v>
      </c>
      <c r="AU370" s="24">
        <v>53.098364766676589</v>
      </c>
      <c r="AV370" s="24">
        <v>53.494098146463884</v>
      </c>
      <c r="AW370" s="24">
        <v>54.077151809380496</v>
      </c>
      <c r="AX370" s="24">
        <v>54.728016983062702</v>
      </c>
      <c r="AY370" s="24">
        <v>55.38512394940701</v>
      </c>
      <c r="AZ370" s="24">
        <v>56.050120651009799</v>
      </c>
      <c r="BA370" s="24">
        <v>56.726412498298153</v>
      </c>
      <c r="BT370" s="1" t="s">
        <v>291</v>
      </c>
    </row>
    <row r="371" spans="1:72" x14ac:dyDescent="0.2">
      <c r="A371" s="74" t="s">
        <v>599</v>
      </c>
      <c r="B371" s="76"/>
      <c r="C371" s="73">
        <f t="shared" si="131"/>
        <v>14</v>
      </c>
      <c r="D371" s="73">
        <f t="shared" si="132"/>
        <v>14</v>
      </c>
      <c r="E371" s="73">
        <f t="shared" si="133"/>
        <v>14</v>
      </c>
      <c r="F371" s="73">
        <f t="shared" si="134"/>
        <v>14</v>
      </c>
      <c r="G371" s="73">
        <f t="shared" si="135"/>
        <v>14</v>
      </c>
      <c r="H371" s="73">
        <f t="shared" si="136"/>
        <v>14</v>
      </c>
      <c r="I371" s="73">
        <f t="shared" si="137"/>
        <v>14</v>
      </c>
      <c r="J371" s="73">
        <f t="shared" si="138"/>
        <v>13</v>
      </c>
      <c r="L371" s="58" t="str">
        <f t="shared" si="139"/>
        <v>ok</v>
      </c>
      <c r="M371" s="1"/>
      <c r="N371" s="46" t="s">
        <v>599</v>
      </c>
      <c r="O371" s="12"/>
      <c r="P371" s="11">
        <f t="shared" si="123"/>
        <v>14.095890000000001</v>
      </c>
      <c r="Q371" s="11">
        <f t="shared" si="124"/>
        <v>14.03950644</v>
      </c>
      <c r="R371" s="11">
        <f t="shared" si="125"/>
        <v>13.9693089078</v>
      </c>
      <c r="S371" s="11">
        <f t="shared" si="126"/>
        <v>13.899462363261</v>
      </c>
      <c r="T371" s="11">
        <f t="shared" si="127"/>
        <v>13.788266664354911</v>
      </c>
      <c r="U371" s="11">
        <f t="shared" si="128"/>
        <v>13.650383997711362</v>
      </c>
      <c r="V371" s="11">
        <f t="shared" si="129"/>
        <v>13.541180925729671</v>
      </c>
      <c r="W371" s="11">
        <f t="shared" si="130"/>
        <v>13.338063211843727</v>
      </c>
      <c r="X371" s="11"/>
      <c r="AB371" s="1" t="s">
        <v>887</v>
      </c>
      <c r="AE371" s="1">
        <v>2</v>
      </c>
      <c r="AF371" s="24">
        <v>14.00256231</v>
      </c>
      <c r="AG371" s="24">
        <v>13.94655206076</v>
      </c>
      <c r="AH371" s="24">
        <v>13.8768193004562</v>
      </c>
      <c r="AI371" s="24">
        <v>13.807435203953919</v>
      </c>
      <c r="AJ371" s="24">
        <v>13.696975722322287</v>
      </c>
      <c r="AK371" s="24">
        <v>13.560005965099064</v>
      </c>
      <c r="AL371" s="24">
        <v>13.451525917378271</v>
      </c>
      <c r="AM371" s="24">
        <v>13.249753028617597</v>
      </c>
      <c r="AP371" s="1" t="s">
        <v>528</v>
      </c>
      <c r="AQ371" s="1" t="s">
        <v>909</v>
      </c>
      <c r="AS371" s="1">
        <v>1</v>
      </c>
      <c r="AT371" s="24">
        <v>136.58534657115334</v>
      </c>
      <c r="AU371" s="24">
        <v>137.26568015617013</v>
      </c>
      <c r="AV371" s="24">
        <v>138.28869869498382</v>
      </c>
      <c r="AW371" s="24">
        <v>139.79596276911258</v>
      </c>
      <c r="AX371" s="24">
        <v>141.47852778119974</v>
      </c>
      <c r="AY371" s="24">
        <v>143.17722858049848</v>
      </c>
      <c r="AZ371" s="24">
        <v>144.89632529747311</v>
      </c>
      <c r="BA371" s="24">
        <v>146.64462132899928</v>
      </c>
      <c r="BT371" s="1" t="s">
        <v>537</v>
      </c>
    </row>
    <row r="372" spans="1:72" x14ac:dyDescent="0.2">
      <c r="A372" s="72" t="s">
        <v>1064</v>
      </c>
      <c r="B372" s="72"/>
      <c r="C372" s="73">
        <f t="shared" si="131"/>
        <v>0</v>
      </c>
      <c r="D372" s="73">
        <f t="shared" si="132"/>
        <v>0</v>
      </c>
      <c r="E372" s="73">
        <f t="shared" si="133"/>
        <v>0</v>
      </c>
      <c r="F372" s="73">
        <f t="shared" si="134"/>
        <v>0</v>
      </c>
      <c r="G372" s="73">
        <f t="shared" si="135"/>
        <v>0</v>
      </c>
      <c r="H372" s="73">
        <f t="shared" si="136"/>
        <v>0</v>
      </c>
      <c r="I372" s="73">
        <f t="shared" si="137"/>
        <v>0</v>
      </c>
      <c r="J372" s="73">
        <f t="shared" si="138"/>
        <v>0</v>
      </c>
      <c r="L372" s="58" t="str">
        <f t="shared" si="139"/>
        <v>ok</v>
      </c>
      <c r="M372" s="1"/>
      <c r="N372" s="64" t="s">
        <v>1064</v>
      </c>
      <c r="P372" s="11">
        <f t="shared" si="123"/>
        <v>0</v>
      </c>
      <c r="Q372" s="11">
        <f t="shared" si="124"/>
        <v>0</v>
      </c>
      <c r="R372" s="11">
        <f t="shared" si="125"/>
        <v>0</v>
      </c>
      <c r="S372" s="11">
        <f t="shared" si="126"/>
        <v>0</v>
      </c>
      <c r="T372" s="11">
        <f t="shared" si="127"/>
        <v>0</v>
      </c>
      <c r="U372" s="11">
        <f t="shared" si="128"/>
        <v>0</v>
      </c>
      <c r="V372" s="11">
        <f t="shared" si="129"/>
        <v>0</v>
      </c>
      <c r="W372" s="11">
        <f t="shared" si="130"/>
        <v>0</v>
      </c>
      <c r="X372" s="11"/>
      <c r="AB372" s="1" t="s">
        <v>923</v>
      </c>
      <c r="AE372" s="1">
        <v>2</v>
      </c>
      <c r="AF372" s="24">
        <v>14.00256231</v>
      </c>
      <c r="AG372" s="24">
        <v>13.94655206076</v>
      </c>
      <c r="AH372" s="24">
        <v>13.8768193004562</v>
      </c>
      <c r="AI372" s="24">
        <v>13.807435203953919</v>
      </c>
      <c r="AJ372" s="24">
        <v>13.696975722322287</v>
      </c>
      <c r="AK372" s="24">
        <v>13.560005965099064</v>
      </c>
      <c r="AL372" s="24">
        <v>13.451525917378271</v>
      </c>
      <c r="AM372" s="24">
        <v>13.249753028617597</v>
      </c>
      <c r="AP372" s="1" t="s">
        <v>529</v>
      </c>
      <c r="AQ372" s="1" t="s">
        <v>909</v>
      </c>
      <c r="AS372" s="1">
        <v>1</v>
      </c>
      <c r="AT372" s="24">
        <v>349.94205643462942</v>
      </c>
      <c r="AU372" s="24">
        <v>351.68512287461749</v>
      </c>
      <c r="AV372" s="24">
        <v>354.30617425553356</v>
      </c>
      <c r="AW372" s="24">
        <v>358.16789956452106</v>
      </c>
      <c r="AX372" s="24">
        <v>362.47875922257379</v>
      </c>
      <c r="AY372" s="24">
        <v>366.83095999591279</v>
      </c>
      <c r="AZ372" s="24">
        <v>371.23541666312002</v>
      </c>
      <c r="BA372" s="24">
        <v>375.71468419721128</v>
      </c>
      <c r="BT372" s="1" t="s">
        <v>579</v>
      </c>
    </row>
    <row r="373" spans="1:72" x14ac:dyDescent="0.2">
      <c r="A373" s="72" t="s">
        <v>1065</v>
      </c>
      <c r="B373" s="72"/>
      <c r="C373" s="73">
        <f t="shared" si="131"/>
        <v>0</v>
      </c>
      <c r="D373" s="73">
        <f t="shared" si="132"/>
        <v>0</v>
      </c>
      <c r="E373" s="73">
        <f t="shared" si="133"/>
        <v>0</v>
      </c>
      <c r="F373" s="73">
        <f t="shared" si="134"/>
        <v>0</v>
      </c>
      <c r="G373" s="73">
        <f t="shared" si="135"/>
        <v>0</v>
      </c>
      <c r="H373" s="73">
        <f t="shared" si="136"/>
        <v>0</v>
      </c>
      <c r="I373" s="73">
        <f t="shared" si="137"/>
        <v>0</v>
      </c>
      <c r="J373" s="73">
        <f t="shared" si="138"/>
        <v>0</v>
      </c>
      <c r="L373" s="58" t="str">
        <f t="shared" si="139"/>
        <v>ok</v>
      </c>
      <c r="M373" s="1"/>
      <c r="N373" s="64" t="s">
        <v>1065</v>
      </c>
      <c r="P373" s="11">
        <f t="shared" si="123"/>
        <v>0</v>
      </c>
      <c r="Q373" s="11">
        <f t="shared" si="124"/>
        <v>0</v>
      </c>
      <c r="R373" s="11">
        <f t="shared" si="125"/>
        <v>0</v>
      </c>
      <c r="S373" s="11">
        <f t="shared" si="126"/>
        <v>0</v>
      </c>
      <c r="T373" s="11">
        <f t="shared" si="127"/>
        <v>0</v>
      </c>
      <c r="U373" s="11">
        <f t="shared" si="128"/>
        <v>0</v>
      </c>
      <c r="V373" s="11">
        <f t="shared" si="129"/>
        <v>0</v>
      </c>
      <c r="W373" s="11">
        <f t="shared" si="130"/>
        <v>0</v>
      </c>
      <c r="X373" s="11"/>
      <c r="AA373" s="1" t="s">
        <v>1099</v>
      </c>
      <c r="AB373" s="88" t="s">
        <v>373</v>
      </c>
      <c r="AE373" s="1">
        <v>1</v>
      </c>
      <c r="AF373" s="24">
        <v>75.233609216202623</v>
      </c>
      <c r="AG373" s="24">
        <v>75.233609216202623</v>
      </c>
      <c r="AH373" s="24">
        <v>71.619703580833786</v>
      </c>
      <c r="AI373" s="24">
        <v>71.619703580833786</v>
      </c>
      <c r="AJ373" s="24">
        <v>71.619703580833786</v>
      </c>
      <c r="AK373" s="24">
        <v>71.619703580833786</v>
      </c>
      <c r="AL373" s="24">
        <v>71.619703580833786</v>
      </c>
      <c r="AM373" s="24">
        <v>71.619703580833786</v>
      </c>
      <c r="AP373" s="1" t="s">
        <v>530</v>
      </c>
      <c r="AQ373" s="1" t="s">
        <v>909</v>
      </c>
      <c r="AS373" s="1">
        <v>1</v>
      </c>
      <c r="AT373" s="24">
        <v>23.782887897104722</v>
      </c>
      <c r="AU373" s="24">
        <v>23.901350805398188</v>
      </c>
      <c r="AV373" s="24">
        <v>24.079483642016875</v>
      </c>
      <c r="AW373" s="24">
        <v>24.341935606347199</v>
      </c>
      <c r="AX373" s="24">
        <v>24.634911800841191</v>
      </c>
      <c r="AY373" s="24">
        <v>24.930697635080723</v>
      </c>
      <c r="AZ373" s="24">
        <v>25.230034903173316</v>
      </c>
      <c r="BA373" s="24">
        <v>25.534456494307026</v>
      </c>
      <c r="BT373" s="1" t="s">
        <v>524</v>
      </c>
    </row>
    <row r="374" spans="1:72" x14ac:dyDescent="0.2">
      <c r="A374" s="72" t="s">
        <v>1066</v>
      </c>
      <c r="B374" s="72"/>
      <c r="C374" s="73">
        <f t="shared" si="131"/>
        <v>0</v>
      </c>
      <c r="D374" s="73">
        <f t="shared" si="132"/>
        <v>0</v>
      </c>
      <c r="E374" s="73">
        <f t="shared" si="133"/>
        <v>0</v>
      </c>
      <c r="F374" s="73">
        <f t="shared" si="134"/>
        <v>0</v>
      </c>
      <c r="G374" s="73">
        <f t="shared" si="135"/>
        <v>0</v>
      </c>
      <c r="H374" s="73">
        <f t="shared" si="136"/>
        <v>0</v>
      </c>
      <c r="I374" s="73">
        <f t="shared" si="137"/>
        <v>0</v>
      </c>
      <c r="J374" s="73">
        <f t="shared" si="138"/>
        <v>0</v>
      </c>
      <c r="L374" s="58" t="str">
        <f t="shared" si="139"/>
        <v>ok</v>
      </c>
      <c r="M374" s="1"/>
      <c r="N374" s="64" t="s">
        <v>1066</v>
      </c>
      <c r="P374" s="11">
        <f t="shared" si="123"/>
        <v>0</v>
      </c>
      <c r="Q374" s="11">
        <f t="shared" si="124"/>
        <v>0</v>
      </c>
      <c r="R374" s="11">
        <f t="shared" si="125"/>
        <v>0</v>
      </c>
      <c r="S374" s="11">
        <f t="shared" si="126"/>
        <v>0</v>
      </c>
      <c r="T374" s="11">
        <f t="shared" si="127"/>
        <v>0</v>
      </c>
      <c r="U374" s="11">
        <f t="shared" si="128"/>
        <v>0</v>
      </c>
      <c r="V374" s="11">
        <f t="shared" si="129"/>
        <v>0</v>
      </c>
      <c r="W374" s="11">
        <f t="shared" si="130"/>
        <v>0</v>
      </c>
      <c r="X374" s="11"/>
      <c r="AB374" s="1" t="s">
        <v>258</v>
      </c>
      <c r="AE374" s="1">
        <v>1</v>
      </c>
      <c r="AF374" s="24">
        <v>335.7</v>
      </c>
      <c r="AG374" s="24">
        <v>341.2</v>
      </c>
      <c r="AH374" s="24">
        <v>346.5</v>
      </c>
      <c r="AI374" s="24">
        <v>351.8</v>
      </c>
      <c r="AJ374" s="24">
        <v>358.6</v>
      </c>
      <c r="AK374" s="24">
        <v>366.1</v>
      </c>
      <c r="AL374" s="24">
        <v>374</v>
      </c>
      <c r="AM374" s="24">
        <v>382.7</v>
      </c>
      <c r="AP374" s="1" t="s">
        <v>530</v>
      </c>
      <c r="AQ374" s="1" t="s">
        <v>909</v>
      </c>
      <c r="AS374" s="1">
        <v>1</v>
      </c>
      <c r="AT374" s="24">
        <v>16.440231057030179</v>
      </c>
      <c r="AU374" s="24">
        <v>16.522120085497129</v>
      </c>
      <c r="AV374" s="24">
        <v>16.645256729185046</v>
      </c>
      <c r="AW374" s="24">
        <v>16.826680068252596</v>
      </c>
      <c r="AX374" s="24">
        <v>17.029203679032303</v>
      </c>
      <c r="AY374" s="24">
        <v>17.233669489884747</v>
      </c>
      <c r="AZ374" s="24">
        <v>17.440590275649438</v>
      </c>
      <c r="BA374" s="24">
        <v>17.651025665945173</v>
      </c>
      <c r="BT374" s="1" t="s">
        <v>408</v>
      </c>
    </row>
    <row r="375" spans="1:72" x14ac:dyDescent="0.2">
      <c r="A375" s="74" t="s">
        <v>333</v>
      </c>
      <c r="B375" s="76"/>
      <c r="C375" s="73">
        <f t="shared" si="131"/>
        <v>38</v>
      </c>
      <c r="D375" s="73">
        <f t="shared" si="132"/>
        <v>38</v>
      </c>
      <c r="E375" s="73">
        <f t="shared" si="133"/>
        <v>38</v>
      </c>
      <c r="F375" s="73">
        <f t="shared" si="134"/>
        <v>38</v>
      </c>
      <c r="G375" s="73">
        <f t="shared" si="135"/>
        <v>38</v>
      </c>
      <c r="H375" s="73">
        <f t="shared" si="136"/>
        <v>38</v>
      </c>
      <c r="I375" s="73">
        <f t="shared" si="137"/>
        <v>38</v>
      </c>
      <c r="J375" s="73">
        <f t="shared" si="138"/>
        <v>38</v>
      </c>
      <c r="L375" s="58" t="str">
        <f t="shared" si="139"/>
        <v>ok</v>
      </c>
      <c r="M375" s="1"/>
      <c r="N375" s="46" t="s">
        <v>333</v>
      </c>
      <c r="O375" s="12"/>
      <c r="P375" s="11">
        <f t="shared" si="123"/>
        <v>37.570754168114526</v>
      </c>
      <c r="Q375" s="11">
        <f t="shared" si="124"/>
        <v>37.570754168114526</v>
      </c>
      <c r="R375" s="11">
        <f t="shared" si="125"/>
        <v>37.570754168114526</v>
      </c>
      <c r="S375" s="11">
        <f t="shared" si="126"/>
        <v>37.570754168114526</v>
      </c>
      <c r="T375" s="11">
        <f t="shared" si="127"/>
        <v>37.570754168114526</v>
      </c>
      <c r="U375" s="11">
        <f t="shared" si="128"/>
        <v>37.570754168114526</v>
      </c>
      <c r="V375" s="11">
        <f t="shared" si="129"/>
        <v>37.570754168114526</v>
      </c>
      <c r="W375" s="11">
        <f t="shared" si="130"/>
        <v>37.570754168114526</v>
      </c>
      <c r="X375" s="11"/>
      <c r="AB375" s="1" t="s">
        <v>552</v>
      </c>
      <c r="AE375" s="1">
        <v>1</v>
      </c>
      <c r="AF375" s="24">
        <v>77.81558560300526</v>
      </c>
      <c r="AG375" s="24">
        <v>78.204663531020259</v>
      </c>
      <c r="AH375" s="24">
        <v>78.595686848675371</v>
      </c>
      <c r="AI375" s="24">
        <v>78.988665282918717</v>
      </c>
      <c r="AJ375" s="24">
        <v>79.383608609333336</v>
      </c>
      <c r="AK375" s="24">
        <v>79.780526652379962</v>
      </c>
      <c r="AL375" s="24">
        <v>80.179429285641874</v>
      </c>
      <c r="AM375" s="24">
        <v>80.580326432070081</v>
      </c>
      <c r="AP375" s="1" t="s">
        <v>531</v>
      </c>
      <c r="AQ375" s="1" t="s">
        <v>909</v>
      </c>
      <c r="AS375" s="1">
        <v>1</v>
      </c>
      <c r="AT375" s="24">
        <v>170.09251648133886</v>
      </c>
      <c r="AU375" s="24">
        <v>170.93974976387838</v>
      </c>
      <c r="AV375" s="24">
        <v>172.21373560527491</v>
      </c>
      <c r="AW375" s="24">
        <v>174.09076228351319</v>
      </c>
      <c r="AX375" s="24">
        <v>176.18609479343414</v>
      </c>
      <c r="AY375" s="24">
        <v>178.30152152810996</v>
      </c>
      <c r="AZ375" s="24">
        <v>180.44234771485395</v>
      </c>
      <c r="BA375" s="24">
        <v>182.61953640325916</v>
      </c>
      <c r="BT375" s="1" t="s">
        <v>294</v>
      </c>
    </row>
    <row r="376" spans="1:72" x14ac:dyDescent="0.2">
      <c r="A376" s="74" t="s">
        <v>10</v>
      </c>
      <c r="B376" s="76"/>
      <c r="C376" s="73">
        <f t="shared" si="131"/>
        <v>0</v>
      </c>
      <c r="D376" s="73">
        <f t="shared" si="132"/>
        <v>0</v>
      </c>
      <c r="E376" s="73">
        <f t="shared" si="133"/>
        <v>0</v>
      </c>
      <c r="F376" s="73">
        <f t="shared" si="134"/>
        <v>0</v>
      </c>
      <c r="G376" s="73">
        <f t="shared" si="135"/>
        <v>0</v>
      </c>
      <c r="H376" s="73">
        <f t="shared" si="136"/>
        <v>0</v>
      </c>
      <c r="I376" s="73">
        <f t="shared" si="137"/>
        <v>0</v>
      </c>
      <c r="J376" s="73">
        <f t="shared" si="138"/>
        <v>0</v>
      </c>
      <c r="L376" s="58" t="str">
        <f t="shared" si="139"/>
        <v>ok</v>
      </c>
      <c r="M376" s="1"/>
      <c r="N376" s="46" t="s">
        <v>10</v>
      </c>
      <c r="O376" s="12"/>
      <c r="P376" s="11">
        <f t="shared" si="123"/>
        <v>0</v>
      </c>
      <c r="Q376" s="11">
        <f t="shared" si="124"/>
        <v>0</v>
      </c>
      <c r="R376" s="11">
        <f t="shared" si="125"/>
        <v>0</v>
      </c>
      <c r="S376" s="11">
        <f t="shared" si="126"/>
        <v>0</v>
      </c>
      <c r="T376" s="11">
        <f t="shared" si="127"/>
        <v>0</v>
      </c>
      <c r="U376" s="11">
        <f t="shared" si="128"/>
        <v>0</v>
      </c>
      <c r="V376" s="11">
        <f t="shared" si="129"/>
        <v>0</v>
      </c>
      <c r="W376" s="11">
        <f t="shared" si="130"/>
        <v>0</v>
      </c>
      <c r="X376" s="11"/>
      <c r="AB376" s="1" t="s">
        <v>374</v>
      </c>
      <c r="AE376" s="1">
        <v>1</v>
      </c>
      <c r="AF376" s="24">
        <v>11.554107056021687</v>
      </c>
      <c r="AG376" s="24">
        <v>11.554107056021687</v>
      </c>
      <c r="AH376" s="24">
        <v>11.554107056021687</v>
      </c>
      <c r="AI376" s="24">
        <v>11.554107056021687</v>
      </c>
      <c r="AJ376" s="24">
        <v>11.554107056021687</v>
      </c>
      <c r="AK376" s="24">
        <v>11.554107056021687</v>
      </c>
      <c r="AL376" s="24">
        <v>11.554107056021687</v>
      </c>
      <c r="AM376" s="24">
        <v>11.554107056021687</v>
      </c>
      <c r="AP376" s="1" t="s">
        <v>532</v>
      </c>
      <c r="AQ376" s="1" t="s">
        <v>533</v>
      </c>
      <c r="AR376" s="1" t="s">
        <v>909</v>
      </c>
      <c r="AS376" s="1">
        <v>2</v>
      </c>
      <c r="AT376" s="24">
        <v>87.801113731382472</v>
      </c>
      <c r="AU376" s="24">
        <v>88.577420920150772</v>
      </c>
      <c r="AV376" s="24">
        <v>89.633900793952492</v>
      </c>
      <c r="AW376" s="24">
        <v>91.3160654957194</v>
      </c>
      <c r="AX376" s="24">
        <v>93.325082540267076</v>
      </c>
      <c r="AY376" s="24">
        <v>95.593879073158519</v>
      </c>
      <c r="AZ376" s="24">
        <v>97.911324096503236</v>
      </c>
      <c r="BA376" s="24">
        <v>100.29010570216641</v>
      </c>
      <c r="BT376" s="1" t="s">
        <v>297</v>
      </c>
    </row>
    <row r="377" spans="1:72" x14ac:dyDescent="0.2">
      <c r="A377" s="74" t="s">
        <v>165</v>
      </c>
      <c r="B377" s="76"/>
      <c r="C377" s="73">
        <f t="shared" si="131"/>
        <v>0</v>
      </c>
      <c r="D377" s="73">
        <f t="shared" si="132"/>
        <v>0</v>
      </c>
      <c r="E377" s="73">
        <f t="shared" si="133"/>
        <v>0</v>
      </c>
      <c r="F377" s="73">
        <f t="shared" si="134"/>
        <v>0</v>
      </c>
      <c r="G377" s="73">
        <f t="shared" si="135"/>
        <v>0</v>
      </c>
      <c r="H377" s="73">
        <f t="shared" si="136"/>
        <v>0</v>
      </c>
      <c r="I377" s="73">
        <f t="shared" si="137"/>
        <v>0</v>
      </c>
      <c r="J377" s="73">
        <f t="shared" si="138"/>
        <v>0</v>
      </c>
      <c r="L377" s="58" t="str">
        <f t="shared" si="139"/>
        <v>ok</v>
      </c>
      <c r="M377" s="1"/>
      <c r="N377" s="46" t="s">
        <v>165</v>
      </c>
      <c r="O377" s="12"/>
      <c r="P377" s="11">
        <f t="shared" si="123"/>
        <v>0</v>
      </c>
      <c r="Q377" s="11">
        <f t="shared" si="124"/>
        <v>0</v>
      </c>
      <c r="R377" s="11">
        <f t="shared" si="125"/>
        <v>0</v>
      </c>
      <c r="S377" s="11">
        <f t="shared" si="126"/>
        <v>0</v>
      </c>
      <c r="T377" s="11">
        <f t="shared" si="127"/>
        <v>0</v>
      </c>
      <c r="U377" s="11">
        <f t="shared" si="128"/>
        <v>0</v>
      </c>
      <c r="V377" s="11">
        <f t="shared" si="129"/>
        <v>0</v>
      </c>
      <c r="W377" s="11">
        <f t="shared" si="130"/>
        <v>0</v>
      </c>
      <c r="X377" s="11"/>
      <c r="AB377" s="1" t="s">
        <v>461</v>
      </c>
      <c r="AE377" s="1">
        <v>1</v>
      </c>
      <c r="AF377" s="24">
        <v>279.41664257090179</v>
      </c>
      <c r="AG377" s="24">
        <v>183.49372196713409</v>
      </c>
      <c r="AH377" s="24">
        <v>185.80878800957314</v>
      </c>
      <c r="AI377" s="24">
        <v>178.30240616865512</v>
      </c>
      <c r="AJ377" s="24">
        <v>188.8050847607285</v>
      </c>
      <c r="AK377" s="24">
        <v>195.90491078389763</v>
      </c>
      <c r="AL377" s="24">
        <v>201.58824823393107</v>
      </c>
      <c r="AM377" s="24">
        <v>205.12378645299859</v>
      </c>
      <c r="AP377" s="1" t="s">
        <v>534</v>
      </c>
      <c r="AQ377" s="1" t="s">
        <v>535</v>
      </c>
      <c r="AR377" s="1" t="s">
        <v>909</v>
      </c>
      <c r="AS377" s="1">
        <v>2</v>
      </c>
      <c r="AT377" s="24">
        <v>73.253685627737482</v>
      </c>
      <c r="AU377" s="24">
        <v>74.008369928002821</v>
      </c>
      <c r="AV377" s="24">
        <v>75.035423117564875</v>
      </c>
      <c r="AW377" s="24">
        <v>76.670733609662975</v>
      </c>
      <c r="AX377" s="24">
        <v>78.623792455982752</v>
      </c>
      <c r="AY377" s="24">
        <v>80.829395017239747</v>
      </c>
      <c r="AZ377" s="24">
        <v>83.082291037204669</v>
      </c>
      <c r="BA377" s="24">
        <v>85.394815199710834</v>
      </c>
      <c r="BT377" s="1" t="s">
        <v>959</v>
      </c>
    </row>
    <row r="378" spans="1:72" x14ac:dyDescent="0.2">
      <c r="A378" s="74" t="s">
        <v>151</v>
      </c>
      <c r="B378" s="76"/>
      <c r="C378" s="73">
        <f t="shared" si="131"/>
        <v>0</v>
      </c>
      <c r="D378" s="73">
        <f t="shared" si="132"/>
        <v>0</v>
      </c>
      <c r="E378" s="73">
        <f t="shared" si="133"/>
        <v>0</v>
      </c>
      <c r="F378" s="73">
        <f t="shared" si="134"/>
        <v>0</v>
      </c>
      <c r="G378" s="73">
        <f t="shared" si="135"/>
        <v>0</v>
      </c>
      <c r="H378" s="73">
        <f t="shared" si="136"/>
        <v>0</v>
      </c>
      <c r="I378" s="73">
        <f t="shared" si="137"/>
        <v>0</v>
      </c>
      <c r="J378" s="73">
        <f t="shared" si="138"/>
        <v>0</v>
      </c>
      <c r="L378" s="58" t="str">
        <f t="shared" si="139"/>
        <v>ok</v>
      </c>
      <c r="M378" s="1"/>
      <c r="N378" s="46" t="s">
        <v>151</v>
      </c>
      <c r="O378" s="12"/>
      <c r="P378" s="11">
        <f t="shared" si="123"/>
        <v>0</v>
      </c>
      <c r="Q378" s="11">
        <f t="shared" si="124"/>
        <v>0</v>
      </c>
      <c r="R378" s="11">
        <f t="shared" si="125"/>
        <v>0</v>
      </c>
      <c r="S378" s="11">
        <f t="shared" si="126"/>
        <v>0</v>
      </c>
      <c r="T378" s="11">
        <f t="shared" si="127"/>
        <v>0</v>
      </c>
      <c r="U378" s="11">
        <f t="shared" si="128"/>
        <v>0</v>
      </c>
      <c r="V378" s="11">
        <f t="shared" si="129"/>
        <v>0</v>
      </c>
      <c r="W378" s="11">
        <f t="shared" si="130"/>
        <v>0</v>
      </c>
      <c r="X378" s="11"/>
      <c r="AB378" s="1" t="s">
        <v>461</v>
      </c>
      <c r="AE378" s="1">
        <v>1</v>
      </c>
      <c r="AF378" s="24">
        <v>289.87504788826345</v>
      </c>
      <c r="AG378" s="24">
        <v>547.12821991142505</v>
      </c>
      <c r="AH378" s="24">
        <v>621.13123520365957</v>
      </c>
      <c r="AI378" s="24">
        <v>613.50174083000798</v>
      </c>
      <c r="AJ378" s="24">
        <v>656.30929217657695</v>
      </c>
      <c r="AK378" s="24">
        <v>635.49913565912891</v>
      </c>
      <c r="AL378" s="24">
        <v>642.68188640984727</v>
      </c>
      <c r="AM378" s="24">
        <v>726.38736969101853</v>
      </c>
      <c r="AP378" s="26" t="s">
        <v>225</v>
      </c>
      <c r="AQ378" s="1" t="s">
        <v>909</v>
      </c>
      <c r="AR378" s="1" t="s">
        <v>909</v>
      </c>
      <c r="AS378" s="1">
        <v>1</v>
      </c>
      <c r="AT378" s="24">
        <v>85.268585348862729</v>
      </c>
      <c r="AU378" s="24">
        <v>85.934581150304126</v>
      </c>
      <c r="AV378" s="24">
        <v>86.8409377710326</v>
      </c>
      <c r="AW378" s="24">
        <v>88.284070908170165</v>
      </c>
      <c r="AX378" s="24">
        <v>90.007611455071199</v>
      </c>
      <c r="AY378" s="24">
        <v>91.954017448847779</v>
      </c>
      <c r="AZ378" s="24">
        <v>93.942159099406993</v>
      </c>
      <c r="BA378" s="24">
        <v>95.982921551228785</v>
      </c>
      <c r="BT378" s="1" t="s">
        <v>677</v>
      </c>
    </row>
    <row r="379" spans="1:72" x14ac:dyDescent="0.2">
      <c r="A379" s="74" t="s">
        <v>152</v>
      </c>
      <c r="B379" s="81"/>
      <c r="C379" s="73">
        <f t="shared" si="131"/>
        <v>0</v>
      </c>
      <c r="D379" s="73">
        <f t="shared" si="132"/>
        <v>0</v>
      </c>
      <c r="E379" s="73">
        <f t="shared" si="133"/>
        <v>0</v>
      </c>
      <c r="F379" s="73">
        <f t="shared" si="134"/>
        <v>0</v>
      </c>
      <c r="G379" s="73">
        <f t="shared" si="135"/>
        <v>0</v>
      </c>
      <c r="H379" s="73">
        <f t="shared" si="136"/>
        <v>0</v>
      </c>
      <c r="I379" s="73">
        <f t="shared" si="137"/>
        <v>0</v>
      </c>
      <c r="J379" s="73">
        <f t="shared" si="138"/>
        <v>0</v>
      </c>
      <c r="L379" s="58" t="str">
        <f t="shared" si="139"/>
        <v>ok</v>
      </c>
      <c r="M379" s="1"/>
      <c r="N379" s="46" t="s">
        <v>152</v>
      </c>
      <c r="O379" s="16"/>
      <c r="P379" s="11">
        <f t="shared" si="123"/>
        <v>0</v>
      </c>
      <c r="Q379" s="11">
        <f t="shared" si="124"/>
        <v>0</v>
      </c>
      <c r="R379" s="11">
        <f t="shared" si="125"/>
        <v>0</v>
      </c>
      <c r="S379" s="11">
        <f t="shared" si="126"/>
        <v>0</v>
      </c>
      <c r="T379" s="11">
        <f t="shared" si="127"/>
        <v>0</v>
      </c>
      <c r="U379" s="11">
        <f t="shared" si="128"/>
        <v>0</v>
      </c>
      <c r="V379" s="11">
        <f t="shared" si="129"/>
        <v>0</v>
      </c>
      <c r="W379" s="11">
        <f t="shared" si="130"/>
        <v>0</v>
      </c>
      <c r="X379" s="11"/>
      <c r="AB379" s="1" t="s">
        <v>461</v>
      </c>
      <c r="AE379" s="1">
        <v>1</v>
      </c>
      <c r="AF379" s="24">
        <v>0</v>
      </c>
      <c r="AG379" s="24">
        <v>0</v>
      </c>
      <c r="AH379" s="24">
        <v>0</v>
      </c>
      <c r="AI379" s="24">
        <v>60.3</v>
      </c>
      <c r="AJ379" s="24">
        <v>72.400000000000006</v>
      </c>
      <c r="AK379" s="24">
        <v>72.400000000000006</v>
      </c>
      <c r="AL379" s="24">
        <v>72.400000000000006</v>
      </c>
      <c r="AM379" s="24">
        <v>72.400000000000006</v>
      </c>
      <c r="AP379" s="1" t="s">
        <v>536</v>
      </c>
      <c r="AQ379" s="1" t="s">
        <v>537</v>
      </c>
      <c r="AR379" s="1" t="s">
        <v>909</v>
      </c>
      <c r="AS379" s="1">
        <v>2</v>
      </c>
      <c r="AT379" s="24">
        <v>86.517214599243573</v>
      </c>
      <c r="AU379" s="24">
        <v>87.213335596628099</v>
      </c>
      <c r="AV379" s="24">
        <v>88.160689729254841</v>
      </c>
      <c r="AW379" s="24">
        <v>89.669100557984748</v>
      </c>
      <c r="AX379" s="24">
        <v>91.470602552358798</v>
      </c>
      <c r="AY379" s="24">
        <v>93.505050935922995</v>
      </c>
      <c r="AZ379" s="24">
        <v>95.583122818258673</v>
      </c>
      <c r="BA379" s="24">
        <v>97.716195714983357</v>
      </c>
      <c r="BT379" s="1" t="s">
        <v>300</v>
      </c>
    </row>
    <row r="380" spans="1:72" x14ac:dyDescent="0.2">
      <c r="A380" s="74" t="s">
        <v>4</v>
      </c>
      <c r="B380" s="81"/>
      <c r="C380" s="73">
        <f t="shared" si="131"/>
        <v>0</v>
      </c>
      <c r="D380" s="73">
        <f t="shared" si="132"/>
        <v>0</v>
      </c>
      <c r="E380" s="73">
        <f t="shared" si="133"/>
        <v>0</v>
      </c>
      <c r="F380" s="73">
        <f t="shared" si="134"/>
        <v>0</v>
      </c>
      <c r="G380" s="73">
        <f t="shared" si="135"/>
        <v>0</v>
      </c>
      <c r="H380" s="73">
        <f t="shared" si="136"/>
        <v>0</v>
      </c>
      <c r="I380" s="73">
        <f t="shared" si="137"/>
        <v>0</v>
      </c>
      <c r="J380" s="73">
        <f t="shared" si="138"/>
        <v>0</v>
      </c>
      <c r="L380" s="58" t="str">
        <f t="shared" si="139"/>
        <v>ok</v>
      </c>
      <c r="M380" s="1"/>
      <c r="N380" s="46" t="s">
        <v>4</v>
      </c>
      <c r="O380" s="16"/>
      <c r="P380" s="11">
        <f t="shared" si="123"/>
        <v>0</v>
      </c>
      <c r="Q380" s="11">
        <f t="shared" si="124"/>
        <v>0</v>
      </c>
      <c r="R380" s="11">
        <f t="shared" si="125"/>
        <v>0</v>
      </c>
      <c r="S380" s="11">
        <f t="shared" si="126"/>
        <v>0</v>
      </c>
      <c r="T380" s="11">
        <f t="shared" si="127"/>
        <v>0</v>
      </c>
      <c r="U380" s="11">
        <f t="shared" si="128"/>
        <v>0</v>
      </c>
      <c r="V380" s="11">
        <f t="shared" si="129"/>
        <v>0</v>
      </c>
      <c r="W380" s="11">
        <f t="shared" si="130"/>
        <v>0</v>
      </c>
      <c r="X380" s="11"/>
      <c r="AB380" s="1" t="s">
        <v>501</v>
      </c>
      <c r="AE380" s="1">
        <v>1</v>
      </c>
      <c r="AF380" s="24">
        <v>403.68274180046069</v>
      </c>
      <c r="AG380" s="24">
        <v>405.82197721673396</v>
      </c>
      <c r="AH380" s="24">
        <v>411.28051697395915</v>
      </c>
      <c r="AI380" s="24">
        <v>417.40071065524404</v>
      </c>
      <c r="AJ380" s="24">
        <v>423.44907128457123</v>
      </c>
      <c r="AK380" s="24">
        <v>428.40139270272749</v>
      </c>
      <c r="AL380" s="24">
        <v>437.11844527040745</v>
      </c>
      <c r="AM380" s="24">
        <v>443.17244932516041</v>
      </c>
      <c r="AP380" s="1" t="s">
        <v>538</v>
      </c>
      <c r="AQ380" s="1" t="s">
        <v>909</v>
      </c>
      <c r="AR380" s="1" t="s">
        <v>909</v>
      </c>
      <c r="AS380" s="1">
        <v>1</v>
      </c>
      <c r="AT380" s="24">
        <v>263.4033411941474</v>
      </c>
      <c r="AU380" s="24">
        <v>265.73226276045233</v>
      </c>
      <c r="AV380" s="24">
        <v>268.90170238185749</v>
      </c>
      <c r="AW380" s="24">
        <v>273.94819648715816</v>
      </c>
      <c r="AX380" s="24">
        <v>279.97524762080121</v>
      </c>
      <c r="AY380" s="24">
        <v>286.78163721947556</v>
      </c>
      <c r="AZ380" s="24">
        <v>293.73397228950972</v>
      </c>
      <c r="BA380" s="24">
        <v>300.87031710649921</v>
      </c>
      <c r="BT380" s="1" t="s">
        <v>973</v>
      </c>
    </row>
    <row r="381" spans="1:72" x14ac:dyDescent="0.2">
      <c r="A381" s="74" t="s">
        <v>5</v>
      </c>
      <c r="B381" s="76"/>
      <c r="C381" s="73">
        <f t="shared" si="131"/>
        <v>0</v>
      </c>
      <c r="D381" s="73">
        <f t="shared" si="132"/>
        <v>0</v>
      </c>
      <c r="E381" s="73">
        <f t="shared" si="133"/>
        <v>0</v>
      </c>
      <c r="F381" s="73">
        <f t="shared" si="134"/>
        <v>0</v>
      </c>
      <c r="G381" s="73">
        <f t="shared" si="135"/>
        <v>0</v>
      </c>
      <c r="H381" s="73">
        <f t="shared" si="136"/>
        <v>0</v>
      </c>
      <c r="I381" s="73">
        <f t="shared" si="137"/>
        <v>0</v>
      </c>
      <c r="J381" s="73">
        <f t="shared" si="138"/>
        <v>0</v>
      </c>
      <c r="L381" s="58" t="str">
        <f t="shared" si="139"/>
        <v>ok</v>
      </c>
      <c r="M381" s="1"/>
      <c r="N381" s="46" t="s">
        <v>5</v>
      </c>
      <c r="O381" s="12"/>
      <c r="P381" s="11">
        <f t="shared" si="123"/>
        <v>0</v>
      </c>
      <c r="Q381" s="11">
        <f t="shared" si="124"/>
        <v>0</v>
      </c>
      <c r="R381" s="11">
        <f t="shared" si="125"/>
        <v>0</v>
      </c>
      <c r="S381" s="11">
        <f t="shared" si="126"/>
        <v>0</v>
      </c>
      <c r="T381" s="11">
        <f t="shared" si="127"/>
        <v>0</v>
      </c>
      <c r="U381" s="11">
        <f t="shared" si="128"/>
        <v>0</v>
      </c>
      <c r="V381" s="11">
        <f t="shared" si="129"/>
        <v>0</v>
      </c>
      <c r="W381" s="11">
        <f t="shared" si="130"/>
        <v>0</v>
      </c>
      <c r="X381" s="11"/>
      <c r="AA381" s="1" t="s">
        <v>439</v>
      </c>
      <c r="AB381" s="1" t="s">
        <v>439</v>
      </c>
      <c r="AE381" s="1">
        <v>2</v>
      </c>
      <c r="AF381" s="24">
        <v>179.58102198002905</v>
      </c>
      <c r="AG381" s="24">
        <v>191.3268918830953</v>
      </c>
      <c r="AH381" s="24">
        <v>216.54772259573909</v>
      </c>
      <c r="AI381" s="24">
        <v>267.26894196026893</v>
      </c>
      <c r="AJ381" s="24">
        <v>274.21676972692268</v>
      </c>
      <c r="AK381" s="24">
        <v>276.46717961120538</v>
      </c>
      <c r="AL381" s="24">
        <v>277.78661090516107</v>
      </c>
      <c r="AM381" s="24">
        <v>279.11674085293942</v>
      </c>
      <c r="AP381" s="1" t="s">
        <v>539</v>
      </c>
      <c r="AQ381" s="1" t="s">
        <v>909</v>
      </c>
      <c r="AR381" s="1" t="s">
        <v>909</v>
      </c>
      <c r="AS381" s="1">
        <v>1</v>
      </c>
      <c r="AT381" s="24">
        <v>293.01474251094993</v>
      </c>
      <c r="AU381" s="24">
        <v>296.03347971201129</v>
      </c>
      <c r="AV381" s="24">
        <v>300.1416924702595</v>
      </c>
      <c r="AW381" s="24">
        <v>306.6829344386519</v>
      </c>
      <c r="AX381" s="24">
        <v>314.49516982393101</v>
      </c>
      <c r="AY381" s="24">
        <v>323.31758006895899</v>
      </c>
      <c r="AZ381" s="24">
        <v>332.32916414881868</v>
      </c>
      <c r="BA381" s="24">
        <v>341.57926079884334</v>
      </c>
      <c r="BT381" s="1" t="s">
        <v>304</v>
      </c>
    </row>
    <row r="382" spans="1:72" x14ac:dyDescent="0.2">
      <c r="A382" s="74" t="s">
        <v>103</v>
      </c>
      <c r="B382" s="76"/>
      <c r="C382" s="73">
        <f t="shared" si="131"/>
        <v>0</v>
      </c>
      <c r="D382" s="73">
        <f t="shared" si="132"/>
        <v>0</v>
      </c>
      <c r="E382" s="73">
        <f t="shared" si="133"/>
        <v>0</v>
      </c>
      <c r="F382" s="73">
        <f t="shared" si="134"/>
        <v>0</v>
      </c>
      <c r="G382" s="73">
        <f t="shared" si="135"/>
        <v>0</v>
      </c>
      <c r="H382" s="73">
        <f t="shared" si="136"/>
        <v>0</v>
      </c>
      <c r="I382" s="73">
        <f t="shared" si="137"/>
        <v>0</v>
      </c>
      <c r="J382" s="73">
        <f t="shared" si="138"/>
        <v>0</v>
      </c>
      <c r="L382" s="58" t="str">
        <f t="shared" si="139"/>
        <v>ok</v>
      </c>
      <c r="M382" s="1"/>
      <c r="N382" s="46" t="s">
        <v>103</v>
      </c>
      <c r="O382" s="12"/>
      <c r="P382" s="11">
        <f t="shared" si="123"/>
        <v>0</v>
      </c>
      <c r="Q382" s="11">
        <f t="shared" si="124"/>
        <v>0</v>
      </c>
      <c r="R382" s="11">
        <f t="shared" si="125"/>
        <v>0</v>
      </c>
      <c r="S382" s="11">
        <f t="shared" si="126"/>
        <v>0</v>
      </c>
      <c r="T382" s="11">
        <f t="shared" si="127"/>
        <v>0</v>
      </c>
      <c r="U382" s="11">
        <f t="shared" si="128"/>
        <v>0</v>
      </c>
      <c r="V382" s="11">
        <f t="shared" si="129"/>
        <v>0</v>
      </c>
      <c r="W382" s="11">
        <f t="shared" si="130"/>
        <v>0</v>
      </c>
      <c r="X382" s="11"/>
      <c r="AA382" s="1" t="s">
        <v>440</v>
      </c>
      <c r="AB382" s="1" t="s">
        <v>440</v>
      </c>
      <c r="AE382" s="1">
        <v>2</v>
      </c>
      <c r="AF382" s="24">
        <v>179.58102198002905</v>
      </c>
      <c r="AG382" s="24">
        <v>191.3268918830953</v>
      </c>
      <c r="AH382" s="24">
        <v>216.54772259573909</v>
      </c>
      <c r="AI382" s="24">
        <v>267.26894196026893</v>
      </c>
      <c r="AJ382" s="24">
        <v>274.21676972692268</v>
      </c>
      <c r="AK382" s="24">
        <v>276.46717961120538</v>
      </c>
      <c r="AL382" s="24">
        <v>277.78661090516107</v>
      </c>
      <c r="AM382" s="24">
        <v>279.11674085293942</v>
      </c>
      <c r="AP382" s="1" t="s">
        <v>231</v>
      </c>
      <c r="AQ382" s="1" t="s">
        <v>909</v>
      </c>
      <c r="AR382" s="1" t="s">
        <v>909</v>
      </c>
      <c r="AS382" s="1">
        <v>1</v>
      </c>
      <c r="AT382" s="24">
        <v>371.42482872338343</v>
      </c>
      <c r="AU382" s="24">
        <v>374.38337715186771</v>
      </c>
      <c r="AV382" s="24">
        <v>378.40967874430885</v>
      </c>
      <c r="AW382" s="24">
        <v>384.82049885117965</v>
      </c>
      <c r="AX382" s="24">
        <v>392.47697080704955</v>
      </c>
      <c r="AY382" s="24">
        <v>401.12347635801132</v>
      </c>
      <c r="AZ382" s="24">
        <v>409.95538392129617</v>
      </c>
      <c r="BA382" s="24">
        <v>419.02104849707894</v>
      </c>
      <c r="BT382" s="1" t="s">
        <v>306</v>
      </c>
    </row>
    <row r="383" spans="1:72" x14ac:dyDescent="0.2">
      <c r="A383" s="74" t="s">
        <v>741</v>
      </c>
      <c r="B383" s="76"/>
      <c r="C383" s="73">
        <f t="shared" si="131"/>
        <v>0</v>
      </c>
      <c r="D383" s="73">
        <f t="shared" si="132"/>
        <v>0</v>
      </c>
      <c r="E383" s="73">
        <f t="shared" si="133"/>
        <v>0</v>
      </c>
      <c r="F383" s="73">
        <f t="shared" si="134"/>
        <v>0</v>
      </c>
      <c r="G383" s="73">
        <f t="shared" si="135"/>
        <v>0</v>
      </c>
      <c r="H383" s="73">
        <f t="shared" si="136"/>
        <v>0</v>
      </c>
      <c r="I383" s="73">
        <f t="shared" si="137"/>
        <v>0</v>
      </c>
      <c r="J383" s="73">
        <f t="shared" si="138"/>
        <v>0</v>
      </c>
      <c r="L383" s="58" t="str">
        <f t="shared" si="139"/>
        <v>ok</v>
      </c>
      <c r="M383" s="1"/>
      <c r="N383" s="46" t="s">
        <v>741</v>
      </c>
      <c r="O383" s="12"/>
      <c r="P383" s="11">
        <f t="shared" ref="P383:P446" si="140">SUMIF($AB$11:$AB$598,$N383,AF$11:AF$598)</f>
        <v>0</v>
      </c>
      <c r="Q383" s="11">
        <f t="shared" ref="Q383:Q446" si="141">SUMIF($AB$11:$AB$598,$N383,AG$11:AG$598)</f>
        <v>0</v>
      </c>
      <c r="R383" s="11">
        <f t="shared" ref="R383:R446" si="142">SUMIF($AB$11:$AB$598,$N383,AH$11:AH$598)</f>
        <v>0</v>
      </c>
      <c r="S383" s="11">
        <f t="shared" ref="S383:S446" si="143">SUMIF($AB$11:$AB$598,$N383,AI$11:AI$598)</f>
        <v>0</v>
      </c>
      <c r="T383" s="11">
        <f t="shared" ref="T383:T446" si="144">SUMIF($AB$11:$AB$598,$N383,AJ$11:AJ$598)</f>
        <v>0</v>
      </c>
      <c r="U383" s="11">
        <f t="shared" ref="U383:U446" si="145">SUMIF($AB$11:$AB$598,$N383,AK$11:AK$598)</f>
        <v>0</v>
      </c>
      <c r="V383" s="11">
        <f t="shared" ref="V383:V446" si="146">SUMIF($AB$11:$AB$598,$N383,AL$11:AL$598)</f>
        <v>0</v>
      </c>
      <c r="W383" s="11">
        <f t="shared" ref="W383:W446" si="147">SUMIF($AB$11:$AB$598,$N383,AM$11:AM$598)</f>
        <v>0</v>
      </c>
      <c r="X383" s="11"/>
      <c r="AB383" s="1" t="s">
        <v>500</v>
      </c>
      <c r="AE383" s="1">
        <v>1</v>
      </c>
      <c r="AF383" s="24">
        <v>364.97961208523213</v>
      </c>
      <c r="AG383" s="24">
        <v>360.3520812149518</v>
      </c>
      <c r="AH383" s="24">
        <v>361.44877747558957</v>
      </c>
      <c r="AI383" s="24">
        <v>319.65056768657405</v>
      </c>
      <c r="AJ383" s="24">
        <v>323.03392480721044</v>
      </c>
      <c r="AK383" s="24">
        <v>326.6555853262696</v>
      </c>
      <c r="AL383" s="24">
        <v>330.59741253981724</v>
      </c>
      <c r="AM383" s="24">
        <v>334.88715786201885</v>
      </c>
      <c r="AP383" s="1" t="s">
        <v>540</v>
      </c>
      <c r="AQ383" s="1" t="s">
        <v>909</v>
      </c>
      <c r="AR383" s="1" t="s">
        <v>909</v>
      </c>
      <c r="AS383" s="1">
        <v>1</v>
      </c>
      <c r="AT383" s="24">
        <v>87.801113731382472</v>
      </c>
      <c r="AU383" s="24">
        <v>88.577420920150772</v>
      </c>
      <c r="AV383" s="24">
        <v>89.633900793952492</v>
      </c>
      <c r="AW383" s="24">
        <v>91.3160654957194</v>
      </c>
      <c r="AX383" s="24">
        <v>93.325082540267076</v>
      </c>
      <c r="AY383" s="24">
        <v>95.593879073158519</v>
      </c>
      <c r="AZ383" s="24">
        <v>97.911324096503236</v>
      </c>
      <c r="BA383" s="24">
        <v>100.29010570216641</v>
      </c>
      <c r="BT383" s="1" t="s">
        <v>308</v>
      </c>
    </row>
    <row r="384" spans="1:72" x14ac:dyDescent="0.2">
      <c r="A384" s="74" t="s">
        <v>1008</v>
      </c>
      <c r="B384" s="76"/>
      <c r="C384" s="73">
        <f t="shared" si="131"/>
        <v>0</v>
      </c>
      <c r="D384" s="73">
        <f t="shared" si="132"/>
        <v>0</v>
      </c>
      <c r="E384" s="73">
        <f t="shared" si="133"/>
        <v>0</v>
      </c>
      <c r="F384" s="73">
        <f t="shared" si="134"/>
        <v>0</v>
      </c>
      <c r="G384" s="73">
        <f t="shared" si="135"/>
        <v>0</v>
      </c>
      <c r="H384" s="73">
        <f t="shared" si="136"/>
        <v>0</v>
      </c>
      <c r="I384" s="73">
        <f t="shared" si="137"/>
        <v>0</v>
      </c>
      <c r="J384" s="73">
        <f t="shared" si="138"/>
        <v>0</v>
      </c>
      <c r="L384" s="58" t="str">
        <f t="shared" si="139"/>
        <v>ok</v>
      </c>
      <c r="M384" s="1"/>
      <c r="N384" s="46" t="s">
        <v>1008</v>
      </c>
      <c r="O384" s="12"/>
      <c r="P384" s="11">
        <f t="shared" si="140"/>
        <v>0</v>
      </c>
      <c r="Q384" s="11">
        <f t="shared" si="141"/>
        <v>0</v>
      </c>
      <c r="R384" s="11">
        <f t="shared" si="142"/>
        <v>0</v>
      </c>
      <c r="S384" s="11">
        <f t="shared" si="143"/>
        <v>0</v>
      </c>
      <c r="T384" s="11">
        <f t="shared" si="144"/>
        <v>0</v>
      </c>
      <c r="U384" s="11">
        <f t="shared" si="145"/>
        <v>0</v>
      </c>
      <c r="V384" s="11">
        <f t="shared" si="146"/>
        <v>0</v>
      </c>
      <c r="W384" s="11">
        <f t="shared" si="147"/>
        <v>0</v>
      </c>
      <c r="X384" s="11"/>
      <c r="AB384" s="1" t="s">
        <v>553</v>
      </c>
      <c r="AE384" s="1">
        <v>2</v>
      </c>
      <c r="AF384" s="24">
        <v>31.195199999999996</v>
      </c>
      <c r="AG384" s="24">
        <v>31.351175999999985</v>
      </c>
      <c r="AH384" s="24">
        <v>31.507931879999987</v>
      </c>
      <c r="AI384" s="24">
        <v>31.665471539399984</v>
      </c>
      <c r="AJ384" s="24">
        <v>31.823798897096975</v>
      </c>
      <c r="AK384" s="24">
        <v>31.982917891582463</v>
      </c>
      <c r="AL384" s="24">
        <v>32.142832481040372</v>
      </c>
      <c r="AM384" s="24">
        <v>32.303546643445571</v>
      </c>
      <c r="AP384" s="25" t="s">
        <v>675</v>
      </c>
      <c r="AQ384" s="1" t="s">
        <v>909</v>
      </c>
      <c r="AR384" s="1" t="s">
        <v>909</v>
      </c>
      <c r="AS384" s="1">
        <v>1</v>
      </c>
      <c r="AT384" s="24">
        <v>69.128672593579608</v>
      </c>
      <c r="AU384" s="24">
        <v>69.673336258126881</v>
      </c>
      <c r="AV384" s="24">
        <v>70.414571439135884</v>
      </c>
      <c r="AW384" s="24">
        <v>71.594792367258535</v>
      </c>
      <c r="AX384" s="24">
        <v>73.004335653025834</v>
      </c>
      <c r="AY384" s="24">
        <v>74.59614241663111</v>
      </c>
      <c r="AZ384" s="24">
        <v>76.222081371034463</v>
      </c>
      <c r="BA384" s="24">
        <v>77.891054588394212</v>
      </c>
      <c r="BT384" s="1" t="s">
        <v>313</v>
      </c>
    </row>
    <row r="385" spans="1:72" x14ac:dyDescent="0.2">
      <c r="A385" s="74" t="s">
        <v>334</v>
      </c>
      <c r="B385" s="76"/>
      <c r="C385" s="73">
        <f t="shared" si="131"/>
        <v>37</v>
      </c>
      <c r="D385" s="73">
        <f t="shared" si="132"/>
        <v>37</v>
      </c>
      <c r="E385" s="73">
        <f t="shared" si="133"/>
        <v>37</v>
      </c>
      <c r="F385" s="73">
        <f t="shared" si="134"/>
        <v>37</v>
      </c>
      <c r="G385" s="73">
        <f t="shared" si="135"/>
        <v>37</v>
      </c>
      <c r="H385" s="73">
        <f t="shared" si="136"/>
        <v>37</v>
      </c>
      <c r="I385" s="73">
        <f t="shared" si="137"/>
        <v>37</v>
      </c>
      <c r="J385" s="73">
        <f t="shared" si="138"/>
        <v>37</v>
      </c>
      <c r="L385" s="58" t="str">
        <f t="shared" si="139"/>
        <v>ok</v>
      </c>
      <c r="M385" s="1"/>
      <c r="N385" s="46" t="s">
        <v>334</v>
      </c>
      <c r="O385" s="12"/>
      <c r="P385" s="11">
        <f t="shared" si="140"/>
        <v>37.036218731715216</v>
      </c>
      <c r="Q385" s="11">
        <f t="shared" si="141"/>
        <v>37.036218731715216</v>
      </c>
      <c r="R385" s="11">
        <f t="shared" si="142"/>
        <v>37.036218731715216</v>
      </c>
      <c r="S385" s="11">
        <f t="shared" si="143"/>
        <v>37.036218731715216</v>
      </c>
      <c r="T385" s="11">
        <f t="shared" si="144"/>
        <v>37.036218731715216</v>
      </c>
      <c r="U385" s="11">
        <f t="shared" si="145"/>
        <v>37.036218731715216</v>
      </c>
      <c r="V385" s="11">
        <f t="shared" si="146"/>
        <v>37.036218731715216</v>
      </c>
      <c r="W385" s="11">
        <f t="shared" si="147"/>
        <v>37.036218731715216</v>
      </c>
      <c r="X385" s="11"/>
      <c r="AB385" s="1" t="s">
        <v>554</v>
      </c>
      <c r="AE385" s="1">
        <v>2</v>
      </c>
      <c r="AF385" s="24">
        <v>31.195199999999996</v>
      </c>
      <c r="AG385" s="24">
        <v>31.351175999999985</v>
      </c>
      <c r="AH385" s="24">
        <v>31.507931879999987</v>
      </c>
      <c r="AI385" s="24">
        <v>31.665471539399984</v>
      </c>
      <c r="AJ385" s="24">
        <v>31.823798897096975</v>
      </c>
      <c r="AK385" s="24">
        <v>31.982917891582463</v>
      </c>
      <c r="AL385" s="24">
        <v>32.142832481040372</v>
      </c>
      <c r="AM385" s="24">
        <v>32.303546643445571</v>
      </c>
      <c r="AP385" s="1" t="s">
        <v>541</v>
      </c>
      <c r="AQ385" s="1" t="s">
        <v>909</v>
      </c>
      <c r="AR385" s="1" t="s">
        <v>909</v>
      </c>
      <c r="AS385" s="1">
        <v>1</v>
      </c>
      <c r="AT385" s="24">
        <v>259.55164379773072</v>
      </c>
      <c r="AU385" s="24">
        <v>261.6400067898843</v>
      </c>
      <c r="AV385" s="24">
        <v>264.48206918776452</v>
      </c>
      <c r="AW385" s="24">
        <v>269.00730167395426</v>
      </c>
      <c r="AX385" s="24">
        <v>274.41180765707639</v>
      </c>
      <c r="AY385" s="24">
        <v>280.51515280776897</v>
      </c>
      <c r="AZ385" s="24">
        <v>286.749368454776</v>
      </c>
      <c r="BA385" s="24">
        <v>293.14858714495006</v>
      </c>
      <c r="BT385" s="1" t="s">
        <v>315</v>
      </c>
    </row>
    <row r="386" spans="1:72" x14ac:dyDescent="0.2">
      <c r="A386" s="74" t="s">
        <v>335</v>
      </c>
      <c r="B386" s="76"/>
      <c r="C386" s="73">
        <f t="shared" si="131"/>
        <v>37</v>
      </c>
      <c r="D386" s="73">
        <f t="shared" si="132"/>
        <v>37</v>
      </c>
      <c r="E386" s="73">
        <f t="shared" si="133"/>
        <v>37</v>
      </c>
      <c r="F386" s="73">
        <f t="shared" si="134"/>
        <v>37</v>
      </c>
      <c r="G386" s="73">
        <f t="shared" si="135"/>
        <v>37</v>
      </c>
      <c r="H386" s="73">
        <f t="shared" si="136"/>
        <v>37</v>
      </c>
      <c r="I386" s="73">
        <f t="shared" si="137"/>
        <v>37</v>
      </c>
      <c r="J386" s="73">
        <f t="shared" si="138"/>
        <v>37</v>
      </c>
      <c r="L386" s="58" t="str">
        <f t="shared" si="139"/>
        <v>ok</v>
      </c>
      <c r="M386" s="1"/>
      <c r="N386" s="46" t="s">
        <v>335</v>
      </c>
      <c r="O386" s="12"/>
      <c r="P386" s="11">
        <f t="shared" si="140"/>
        <v>37.036218731715216</v>
      </c>
      <c r="Q386" s="11">
        <f t="shared" si="141"/>
        <v>37.036218731715216</v>
      </c>
      <c r="R386" s="11">
        <f t="shared" si="142"/>
        <v>37.036218731715216</v>
      </c>
      <c r="S386" s="11">
        <f t="shared" si="143"/>
        <v>37.036218731715216</v>
      </c>
      <c r="T386" s="11">
        <f t="shared" si="144"/>
        <v>37.036218731715216</v>
      </c>
      <c r="U386" s="11">
        <f t="shared" si="145"/>
        <v>37.036218731715216</v>
      </c>
      <c r="V386" s="11">
        <f t="shared" si="146"/>
        <v>37.036218731715216</v>
      </c>
      <c r="W386" s="11">
        <f t="shared" si="147"/>
        <v>37.036218731715216</v>
      </c>
      <c r="X386" s="11"/>
      <c r="AB386" s="1" t="s">
        <v>674</v>
      </c>
      <c r="AE386" s="1">
        <v>1</v>
      </c>
      <c r="AF386" s="24">
        <v>185.59574354337528</v>
      </c>
      <c r="AG386" s="24">
        <v>190.07366859232602</v>
      </c>
      <c r="AH386" s="24">
        <v>194.84938738424634</v>
      </c>
      <c r="AI386" s="24">
        <v>203.38905610048002</v>
      </c>
      <c r="AJ386" s="24">
        <v>212.15385333004369</v>
      </c>
      <c r="AK386" s="24">
        <v>221.4918641378392</v>
      </c>
      <c r="AL386" s="24">
        <v>231.5254479980002</v>
      </c>
      <c r="AM386" s="24">
        <v>242.29362913566669</v>
      </c>
      <c r="AP386" s="1" t="s">
        <v>695</v>
      </c>
      <c r="AQ386" s="1" t="s">
        <v>696</v>
      </c>
      <c r="AR386" s="1" t="s">
        <v>909</v>
      </c>
      <c r="AS386" s="1">
        <v>2</v>
      </c>
      <c r="AT386" s="24">
        <v>43.258607299621787</v>
      </c>
      <c r="AU386" s="24">
        <v>43.606667798314049</v>
      </c>
      <c r="AV386" s="24">
        <v>44.080344864627421</v>
      </c>
      <c r="AW386" s="24">
        <v>44.834550278992374</v>
      </c>
      <c r="AX386" s="24">
        <v>45.735301276179399</v>
      </c>
      <c r="AY386" s="24">
        <v>46.752525467961497</v>
      </c>
      <c r="AZ386" s="24">
        <v>47.791561409129336</v>
      </c>
      <c r="BA386" s="24">
        <v>48.858097857491678</v>
      </c>
      <c r="BT386" s="1" t="s">
        <v>317</v>
      </c>
    </row>
    <row r="387" spans="1:72" x14ac:dyDescent="0.2">
      <c r="A387" s="72" t="s">
        <v>1075</v>
      </c>
      <c r="B387" s="72"/>
      <c r="C387" s="73">
        <f t="shared" si="131"/>
        <v>0</v>
      </c>
      <c r="D387" s="73">
        <f t="shared" si="132"/>
        <v>0</v>
      </c>
      <c r="E387" s="73">
        <f t="shared" si="133"/>
        <v>0</v>
      </c>
      <c r="F387" s="73">
        <f t="shared" si="134"/>
        <v>0</v>
      </c>
      <c r="G387" s="73">
        <f t="shared" si="135"/>
        <v>0</v>
      </c>
      <c r="H387" s="73">
        <f t="shared" si="136"/>
        <v>0</v>
      </c>
      <c r="I387" s="73">
        <f t="shared" si="137"/>
        <v>0</v>
      </c>
      <c r="J387" s="73">
        <f t="shared" si="138"/>
        <v>0</v>
      </c>
      <c r="L387" s="58" t="str">
        <f t="shared" si="139"/>
        <v>ok</v>
      </c>
      <c r="M387" s="1"/>
      <c r="N387" s="64" t="s">
        <v>1075</v>
      </c>
      <c r="P387" s="11">
        <f t="shared" si="140"/>
        <v>0</v>
      </c>
      <c r="Q387" s="11">
        <f t="shared" si="141"/>
        <v>0</v>
      </c>
      <c r="R387" s="11">
        <f t="shared" si="142"/>
        <v>0</v>
      </c>
      <c r="S387" s="11">
        <f t="shared" si="143"/>
        <v>0</v>
      </c>
      <c r="T387" s="11">
        <f t="shared" si="144"/>
        <v>0</v>
      </c>
      <c r="U387" s="11">
        <f t="shared" si="145"/>
        <v>0</v>
      </c>
      <c r="V387" s="11">
        <f t="shared" si="146"/>
        <v>0</v>
      </c>
      <c r="W387" s="11">
        <f t="shared" si="147"/>
        <v>0</v>
      </c>
      <c r="X387" s="11"/>
      <c r="AB387" s="1" t="s">
        <v>270</v>
      </c>
      <c r="AE387" s="1">
        <v>1</v>
      </c>
      <c r="AF387" s="24">
        <v>385.50278623107022</v>
      </c>
      <c r="AG387" s="24">
        <v>387.2365416143885</v>
      </c>
      <c r="AH387" s="24">
        <v>388.97896577462325</v>
      </c>
      <c r="AI387" s="24">
        <v>390.73010205565924</v>
      </c>
      <c r="AJ387" s="24">
        <v>392.48999401810039</v>
      </c>
      <c r="AK387" s="24">
        <v>394.2586854403537</v>
      </c>
      <c r="AL387" s="24">
        <v>396.03622031971832</v>
      </c>
      <c r="AM387" s="24">
        <v>397.82264287347982</v>
      </c>
      <c r="AP387" s="1" t="s">
        <v>264</v>
      </c>
      <c r="AQ387" s="1" t="s">
        <v>909</v>
      </c>
      <c r="AS387" s="1">
        <v>1</v>
      </c>
      <c r="AT387" s="24">
        <v>0</v>
      </c>
      <c r="AU387" s="24">
        <v>0</v>
      </c>
      <c r="AV387" s="24">
        <v>0</v>
      </c>
      <c r="AW387" s="24">
        <v>0</v>
      </c>
      <c r="AX387" s="24">
        <v>0</v>
      </c>
      <c r="AY387" s="24">
        <v>0</v>
      </c>
      <c r="AZ387" s="24">
        <v>0</v>
      </c>
      <c r="BA387" s="24">
        <v>0</v>
      </c>
      <c r="BT387" s="1" t="s">
        <v>588</v>
      </c>
    </row>
    <row r="388" spans="1:72" x14ac:dyDescent="0.2">
      <c r="A388" s="74" t="s">
        <v>602</v>
      </c>
      <c r="B388" s="76"/>
      <c r="C388" s="73">
        <f t="shared" si="131"/>
        <v>0</v>
      </c>
      <c r="D388" s="73">
        <f t="shared" si="132"/>
        <v>0</v>
      </c>
      <c r="E388" s="73">
        <f t="shared" si="133"/>
        <v>0</v>
      </c>
      <c r="F388" s="73">
        <f t="shared" si="134"/>
        <v>0</v>
      </c>
      <c r="G388" s="73">
        <f t="shared" si="135"/>
        <v>0</v>
      </c>
      <c r="H388" s="73">
        <f t="shared" si="136"/>
        <v>0</v>
      </c>
      <c r="I388" s="73">
        <f t="shared" si="137"/>
        <v>0</v>
      </c>
      <c r="J388" s="73">
        <f t="shared" si="138"/>
        <v>0</v>
      </c>
      <c r="L388" s="58" t="str">
        <f t="shared" si="139"/>
        <v>ok</v>
      </c>
      <c r="M388" s="1"/>
      <c r="N388" s="46" t="s">
        <v>602</v>
      </c>
      <c r="O388" s="12"/>
      <c r="P388" s="11">
        <f t="shared" si="140"/>
        <v>0</v>
      </c>
      <c r="Q388" s="11">
        <f t="shared" si="141"/>
        <v>0</v>
      </c>
      <c r="R388" s="11">
        <f t="shared" si="142"/>
        <v>0</v>
      </c>
      <c r="S388" s="11">
        <f t="shared" si="143"/>
        <v>0</v>
      </c>
      <c r="T388" s="11">
        <f t="shared" si="144"/>
        <v>0</v>
      </c>
      <c r="U388" s="11">
        <f t="shared" si="145"/>
        <v>0</v>
      </c>
      <c r="V388" s="11">
        <f t="shared" si="146"/>
        <v>0</v>
      </c>
      <c r="W388" s="11">
        <f t="shared" si="147"/>
        <v>0</v>
      </c>
      <c r="X388" s="11"/>
      <c r="AB388" s="1" t="s">
        <v>441</v>
      </c>
      <c r="AE388" s="1">
        <v>2</v>
      </c>
      <c r="AF388" s="24">
        <v>162.84643196220873</v>
      </c>
      <c r="AG388" s="24">
        <v>175.3878335163524</v>
      </c>
      <c r="AH388" s="24">
        <v>190.4758509178474</v>
      </c>
      <c r="AI388" s="24">
        <v>238.43916774909172</v>
      </c>
      <c r="AJ388" s="24">
        <v>239.44786259939187</v>
      </c>
      <c r="AK388" s="24">
        <v>240.46391658593348</v>
      </c>
      <c r="AL388" s="24">
        <v>241.48739249809043</v>
      </c>
      <c r="AM388" s="24">
        <v>242.51835374402214</v>
      </c>
      <c r="AP388" s="1" t="s">
        <v>422</v>
      </c>
      <c r="AQ388" s="1" t="s">
        <v>909</v>
      </c>
      <c r="AS388" s="1">
        <v>1</v>
      </c>
      <c r="AT388" s="24">
        <v>2</v>
      </c>
      <c r="AU388" s="24">
        <v>2</v>
      </c>
      <c r="AV388" s="24">
        <v>0</v>
      </c>
      <c r="AW388" s="24">
        <v>0</v>
      </c>
      <c r="AX388" s="24">
        <v>0</v>
      </c>
      <c r="AY388" s="24">
        <v>0</v>
      </c>
      <c r="AZ388" s="24">
        <v>0</v>
      </c>
      <c r="BA388" s="24">
        <v>0</v>
      </c>
      <c r="BT388" s="1" t="s">
        <v>320</v>
      </c>
    </row>
    <row r="389" spans="1:72" x14ac:dyDescent="0.2">
      <c r="A389" s="74" t="s">
        <v>603</v>
      </c>
      <c r="B389" s="76"/>
      <c r="C389" s="73">
        <f t="shared" si="131"/>
        <v>0</v>
      </c>
      <c r="D389" s="73">
        <f t="shared" si="132"/>
        <v>0</v>
      </c>
      <c r="E389" s="73">
        <f t="shared" si="133"/>
        <v>0</v>
      </c>
      <c r="F389" s="73">
        <f t="shared" si="134"/>
        <v>0</v>
      </c>
      <c r="G389" s="73">
        <f t="shared" si="135"/>
        <v>0</v>
      </c>
      <c r="H389" s="73">
        <f t="shared" si="136"/>
        <v>0</v>
      </c>
      <c r="I389" s="73">
        <f t="shared" si="137"/>
        <v>0</v>
      </c>
      <c r="J389" s="73">
        <f t="shared" si="138"/>
        <v>0</v>
      </c>
      <c r="L389" s="58" t="str">
        <f t="shared" si="139"/>
        <v>ok</v>
      </c>
      <c r="M389" s="1"/>
      <c r="N389" s="46" t="s">
        <v>603</v>
      </c>
      <c r="O389" s="12"/>
      <c r="P389" s="11">
        <f t="shared" si="140"/>
        <v>0</v>
      </c>
      <c r="Q389" s="11">
        <f t="shared" si="141"/>
        <v>0</v>
      </c>
      <c r="R389" s="11">
        <f t="shared" si="142"/>
        <v>0</v>
      </c>
      <c r="S389" s="11">
        <f t="shared" si="143"/>
        <v>0</v>
      </c>
      <c r="T389" s="11">
        <f t="shared" si="144"/>
        <v>0</v>
      </c>
      <c r="U389" s="11">
        <f t="shared" si="145"/>
        <v>0</v>
      </c>
      <c r="V389" s="11">
        <f t="shared" si="146"/>
        <v>0</v>
      </c>
      <c r="W389" s="11">
        <f t="shared" si="147"/>
        <v>0</v>
      </c>
      <c r="X389" s="11"/>
      <c r="AB389" s="1" t="s">
        <v>442</v>
      </c>
      <c r="AE389" s="1">
        <v>2</v>
      </c>
      <c r="AF389" s="24">
        <v>162.84643196220873</v>
      </c>
      <c r="AG389" s="24">
        <v>175.3878335163524</v>
      </c>
      <c r="AH389" s="24">
        <v>190.4758509178474</v>
      </c>
      <c r="AI389" s="24">
        <v>238.43916774909172</v>
      </c>
      <c r="AJ389" s="24">
        <v>239.44786259939187</v>
      </c>
      <c r="AK389" s="24">
        <v>240.46391658593348</v>
      </c>
      <c r="AL389" s="24">
        <v>241.48739249809043</v>
      </c>
      <c r="AM389" s="24">
        <v>242.51835374402214</v>
      </c>
      <c r="AP389" s="1" t="s">
        <v>593</v>
      </c>
      <c r="AQ389" s="1" t="s">
        <v>594</v>
      </c>
      <c r="AS389" s="1">
        <v>2</v>
      </c>
      <c r="AT389" s="24">
        <v>0</v>
      </c>
      <c r="AU389" s="24">
        <v>0</v>
      </c>
      <c r="AV389" s="24">
        <v>0</v>
      </c>
      <c r="AW389" s="24">
        <v>0</v>
      </c>
      <c r="AX389" s="24">
        <v>0</v>
      </c>
      <c r="AY389" s="24">
        <v>0</v>
      </c>
      <c r="AZ389" s="24">
        <v>0</v>
      </c>
      <c r="BA389" s="24">
        <v>0</v>
      </c>
      <c r="BT389" s="1" t="s">
        <v>322</v>
      </c>
    </row>
    <row r="390" spans="1:72" x14ac:dyDescent="0.2">
      <c r="A390" s="74" t="s">
        <v>187</v>
      </c>
      <c r="B390" s="76"/>
      <c r="C390" s="73">
        <f t="shared" si="131"/>
        <v>0</v>
      </c>
      <c r="D390" s="73">
        <f t="shared" si="132"/>
        <v>0</v>
      </c>
      <c r="E390" s="73">
        <f t="shared" si="133"/>
        <v>0</v>
      </c>
      <c r="F390" s="73">
        <f t="shared" si="134"/>
        <v>0</v>
      </c>
      <c r="G390" s="73">
        <f t="shared" si="135"/>
        <v>0</v>
      </c>
      <c r="H390" s="73">
        <f t="shared" si="136"/>
        <v>0</v>
      </c>
      <c r="I390" s="73">
        <f t="shared" si="137"/>
        <v>0</v>
      </c>
      <c r="J390" s="73">
        <f t="shared" si="138"/>
        <v>0</v>
      </c>
      <c r="L390" s="58" t="str">
        <f t="shared" si="139"/>
        <v>ok</v>
      </c>
      <c r="M390" s="1"/>
      <c r="N390" s="46" t="s">
        <v>187</v>
      </c>
      <c r="O390" s="12"/>
      <c r="P390" s="11">
        <f t="shared" si="140"/>
        <v>0</v>
      </c>
      <c r="Q390" s="11">
        <f t="shared" si="141"/>
        <v>0</v>
      </c>
      <c r="R390" s="11">
        <f t="shared" si="142"/>
        <v>0</v>
      </c>
      <c r="S390" s="11">
        <f t="shared" si="143"/>
        <v>0</v>
      </c>
      <c r="T390" s="11">
        <f t="shared" si="144"/>
        <v>0</v>
      </c>
      <c r="U390" s="11">
        <f t="shared" si="145"/>
        <v>0</v>
      </c>
      <c r="V390" s="11">
        <f t="shared" si="146"/>
        <v>0</v>
      </c>
      <c r="W390" s="11">
        <f t="shared" si="147"/>
        <v>0</v>
      </c>
      <c r="X390" s="11"/>
      <c r="AB390" s="1" t="s">
        <v>259</v>
      </c>
      <c r="AE390" s="1">
        <v>1</v>
      </c>
      <c r="AF390" s="24">
        <v>105.3</v>
      </c>
      <c r="AG390" s="24">
        <v>107.2</v>
      </c>
      <c r="AH390" s="24">
        <v>109.1</v>
      </c>
      <c r="AI390" s="24">
        <v>111</v>
      </c>
      <c r="AJ390" s="24">
        <v>113.4</v>
      </c>
      <c r="AK390" s="24">
        <v>116</v>
      </c>
      <c r="AL390" s="24">
        <v>118.8</v>
      </c>
      <c r="AM390" s="24">
        <v>121.9</v>
      </c>
      <c r="AP390" s="1" t="s">
        <v>666</v>
      </c>
      <c r="AQ390" s="1" t="s">
        <v>909</v>
      </c>
      <c r="AS390" s="1">
        <v>1</v>
      </c>
      <c r="AT390" s="24">
        <v>10</v>
      </c>
      <c r="AU390" s="24">
        <v>10</v>
      </c>
      <c r="AV390" s="24">
        <v>10</v>
      </c>
      <c r="AW390" s="24">
        <v>10</v>
      </c>
      <c r="AX390" s="24">
        <v>10</v>
      </c>
      <c r="AY390" s="24">
        <v>10</v>
      </c>
      <c r="AZ390" s="24">
        <v>10</v>
      </c>
      <c r="BA390" s="24">
        <v>10</v>
      </c>
      <c r="BT390" s="1" t="s">
        <v>591</v>
      </c>
    </row>
    <row r="391" spans="1:72" x14ac:dyDescent="0.2">
      <c r="A391" s="74" t="s">
        <v>66</v>
      </c>
      <c r="B391" s="76"/>
      <c r="C391" s="73">
        <f t="shared" si="131"/>
        <v>0</v>
      </c>
      <c r="D391" s="73">
        <f t="shared" si="132"/>
        <v>0</v>
      </c>
      <c r="E391" s="73">
        <f t="shared" si="133"/>
        <v>0</v>
      </c>
      <c r="F391" s="73">
        <f t="shared" si="134"/>
        <v>0</v>
      </c>
      <c r="G391" s="73">
        <f t="shared" si="135"/>
        <v>0</v>
      </c>
      <c r="H391" s="73">
        <f t="shared" si="136"/>
        <v>0</v>
      </c>
      <c r="I391" s="73">
        <f t="shared" si="137"/>
        <v>0</v>
      </c>
      <c r="J391" s="73">
        <f t="shared" si="138"/>
        <v>0</v>
      </c>
      <c r="L391" s="58" t="str">
        <f t="shared" si="139"/>
        <v>ok</v>
      </c>
      <c r="M391" s="1"/>
      <c r="N391" s="46" t="s">
        <v>66</v>
      </c>
      <c r="O391" s="12"/>
      <c r="P391" s="11">
        <f t="shared" si="140"/>
        <v>0</v>
      </c>
      <c r="Q391" s="11">
        <f t="shared" si="141"/>
        <v>0</v>
      </c>
      <c r="R391" s="11">
        <f t="shared" si="142"/>
        <v>0</v>
      </c>
      <c r="S391" s="11">
        <f t="shared" si="143"/>
        <v>0</v>
      </c>
      <c r="T391" s="11">
        <f t="shared" si="144"/>
        <v>0</v>
      </c>
      <c r="U391" s="11">
        <f t="shared" si="145"/>
        <v>0</v>
      </c>
      <c r="V391" s="11">
        <f t="shared" si="146"/>
        <v>0</v>
      </c>
      <c r="W391" s="11">
        <f t="shared" si="147"/>
        <v>0</v>
      </c>
      <c r="X391" s="11"/>
      <c r="AB391" s="1" t="s">
        <v>271</v>
      </c>
      <c r="AE391" s="1">
        <v>1</v>
      </c>
      <c r="AF391" s="24">
        <v>48.647036521442189</v>
      </c>
      <c r="AG391" s="24">
        <v>48.890271704049397</v>
      </c>
      <c r="AH391" s="24">
        <v>49.134723062569641</v>
      </c>
      <c r="AI391" s="24">
        <v>49.380396677882487</v>
      </c>
      <c r="AJ391" s="24">
        <v>49.627298661271894</v>
      </c>
      <c r="AK391" s="24">
        <v>49.875435154578248</v>
      </c>
      <c r="AL391" s="24">
        <v>50.124812330351133</v>
      </c>
      <c r="AM391" s="24">
        <v>50.375436392002875</v>
      </c>
      <c r="AP391" s="1" t="s">
        <v>670</v>
      </c>
      <c r="AQ391" s="1" t="s">
        <v>909</v>
      </c>
      <c r="AS391" s="1">
        <v>1</v>
      </c>
      <c r="AT391" s="24">
        <v>0</v>
      </c>
      <c r="AU391" s="24">
        <v>0</v>
      </c>
      <c r="AV391" s="24">
        <v>0</v>
      </c>
      <c r="AW391" s="24">
        <v>0</v>
      </c>
      <c r="AX391" s="24">
        <v>0</v>
      </c>
      <c r="AY391" s="24">
        <v>0</v>
      </c>
      <c r="AZ391" s="24">
        <v>0</v>
      </c>
      <c r="BA391" s="24">
        <v>0</v>
      </c>
      <c r="BT391" s="1" t="s">
        <v>594</v>
      </c>
    </row>
    <row r="392" spans="1:72" x14ac:dyDescent="0.2">
      <c r="A392" s="74" t="s">
        <v>604</v>
      </c>
      <c r="B392" s="76"/>
      <c r="C392" s="73">
        <f t="shared" si="131"/>
        <v>0</v>
      </c>
      <c r="D392" s="73">
        <f t="shared" si="132"/>
        <v>0</v>
      </c>
      <c r="E392" s="73">
        <f t="shared" si="133"/>
        <v>0</v>
      </c>
      <c r="F392" s="73">
        <f t="shared" si="134"/>
        <v>0</v>
      </c>
      <c r="G392" s="73">
        <f t="shared" si="135"/>
        <v>0</v>
      </c>
      <c r="H392" s="73">
        <f t="shared" si="136"/>
        <v>0</v>
      </c>
      <c r="I392" s="73">
        <f t="shared" si="137"/>
        <v>0</v>
      </c>
      <c r="J392" s="73">
        <f t="shared" si="138"/>
        <v>0</v>
      </c>
      <c r="L392" s="58" t="str">
        <f t="shared" si="139"/>
        <v>ok</v>
      </c>
      <c r="M392" s="1"/>
      <c r="N392" s="46" t="s">
        <v>604</v>
      </c>
      <c r="O392" s="12"/>
      <c r="P392" s="11">
        <f t="shared" si="140"/>
        <v>0.45051569999999741</v>
      </c>
      <c r="Q392" s="11">
        <f t="shared" si="141"/>
        <v>0.44871363719999741</v>
      </c>
      <c r="R392" s="11">
        <f t="shared" si="142"/>
        <v>0.44647006901399744</v>
      </c>
      <c r="S392" s="11">
        <f t="shared" si="143"/>
        <v>0.44423771866892747</v>
      </c>
      <c r="T392" s="11">
        <f t="shared" si="144"/>
        <v>0.44068381691957603</v>
      </c>
      <c r="U392" s="11">
        <f t="shared" si="145"/>
        <v>0.4362769787503803</v>
      </c>
      <c r="V392" s="11">
        <f t="shared" si="146"/>
        <v>0.43278676292037727</v>
      </c>
      <c r="W392" s="11">
        <f t="shared" si="147"/>
        <v>0.42629496147657159</v>
      </c>
      <c r="X392" s="11"/>
      <c r="AB392" s="1" t="s">
        <v>260</v>
      </c>
      <c r="AE392" s="1">
        <v>1</v>
      </c>
      <c r="AF392" s="24">
        <v>90.3</v>
      </c>
      <c r="AG392" s="24">
        <v>91.9</v>
      </c>
      <c r="AH392" s="24">
        <v>93.5</v>
      </c>
      <c r="AI392" s="24">
        <v>95.1</v>
      </c>
      <c r="AJ392" s="24">
        <v>97.1</v>
      </c>
      <c r="AK392" s="24">
        <v>99.4</v>
      </c>
      <c r="AL392" s="24">
        <v>101.8</v>
      </c>
      <c r="AM392" s="24">
        <v>104.4</v>
      </c>
      <c r="AP392" s="1" t="s">
        <v>401</v>
      </c>
      <c r="AQ392" s="1" t="s">
        <v>909</v>
      </c>
      <c r="AS392" s="1">
        <v>1</v>
      </c>
      <c r="AT392" s="24">
        <v>3.8</v>
      </c>
      <c r="AU392" s="24">
        <v>3.8</v>
      </c>
      <c r="AV392" s="24">
        <v>3.8</v>
      </c>
      <c r="AW392" s="24">
        <v>3.8</v>
      </c>
      <c r="AX392" s="24">
        <v>3.8</v>
      </c>
      <c r="AY392" s="24">
        <v>0</v>
      </c>
      <c r="AZ392" s="24">
        <v>0</v>
      </c>
      <c r="BA392" s="24">
        <v>0</v>
      </c>
      <c r="BT392" s="1" t="s">
        <v>680</v>
      </c>
    </row>
    <row r="393" spans="1:72" x14ac:dyDescent="0.2">
      <c r="A393" s="74" t="s">
        <v>1009</v>
      </c>
      <c r="B393" s="76"/>
      <c r="C393" s="73">
        <f t="shared" si="131"/>
        <v>0</v>
      </c>
      <c r="D393" s="73">
        <f t="shared" si="132"/>
        <v>0</v>
      </c>
      <c r="E393" s="73">
        <f t="shared" si="133"/>
        <v>0</v>
      </c>
      <c r="F393" s="73">
        <f t="shared" si="134"/>
        <v>0</v>
      </c>
      <c r="G393" s="73">
        <f t="shared" si="135"/>
        <v>0</v>
      </c>
      <c r="H393" s="73">
        <f t="shared" si="136"/>
        <v>0</v>
      </c>
      <c r="I393" s="73">
        <f t="shared" si="137"/>
        <v>0</v>
      </c>
      <c r="J393" s="73">
        <f t="shared" si="138"/>
        <v>0</v>
      </c>
      <c r="L393" s="58" t="str">
        <f t="shared" si="139"/>
        <v>ok</v>
      </c>
      <c r="M393" s="1"/>
      <c r="N393" s="46" t="s">
        <v>1009</v>
      </c>
      <c r="O393" s="12"/>
      <c r="P393" s="11">
        <f t="shared" si="140"/>
        <v>0</v>
      </c>
      <c r="Q393" s="11">
        <f t="shared" si="141"/>
        <v>0</v>
      </c>
      <c r="R393" s="11">
        <f t="shared" si="142"/>
        <v>0</v>
      </c>
      <c r="S393" s="11">
        <f t="shared" si="143"/>
        <v>0</v>
      </c>
      <c r="T393" s="11">
        <f t="shared" si="144"/>
        <v>0</v>
      </c>
      <c r="U393" s="11">
        <f t="shared" si="145"/>
        <v>0</v>
      </c>
      <c r="V393" s="11">
        <f t="shared" si="146"/>
        <v>0</v>
      </c>
      <c r="W393" s="11">
        <f t="shared" si="147"/>
        <v>0</v>
      </c>
      <c r="X393" s="11"/>
      <c r="AA393" s="1" t="s">
        <v>891</v>
      </c>
      <c r="AB393" s="1" t="s">
        <v>891</v>
      </c>
      <c r="AE393" s="1">
        <v>2</v>
      </c>
      <c r="AF393" s="24">
        <v>0.27639000000000069</v>
      </c>
      <c r="AG393" s="24">
        <v>0.27528444000000069</v>
      </c>
      <c r="AH393" s="24">
        <v>0.27390801780000068</v>
      </c>
      <c r="AI393" s="24">
        <v>0.27253847771100065</v>
      </c>
      <c r="AJ393" s="24">
        <v>0.27035816988931266</v>
      </c>
      <c r="AK393" s="24">
        <v>0.26765458819041954</v>
      </c>
      <c r="AL393" s="24">
        <v>0.26551335148489619</v>
      </c>
      <c r="AM393" s="24">
        <v>0.26153065121262276</v>
      </c>
      <c r="AP393" s="1" t="s">
        <v>924</v>
      </c>
      <c r="AQ393" s="1" t="s">
        <v>909</v>
      </c>
      <c r="AS393" s="1">
        <v>1</v>
      </c>
      <c r="AT393" s="24" t="s">
        <v>909</v>
      </c>
      <c r="AU393" s="24" t="s">
        <v>909</v>
      </c>
      <c r="AV393" s="24" t="s">
        <v>909</v>
      </c>
      <c r="AW393" s="24" t="s">
        <v>909</v>
      </c>
      <c r="AX393" s="24" t="s">
        <v>909</v>
      </c>
      <c r="AY393" s="24" t="s">
        <v>909</v>
      </c>
      <c r="AZ393" s="24" t="s">
        <v>909</v>
      </c>
      <c r="BA393" s="24" t="s">
        <v>909</v>
      </c>
      <c r="BT393" s="1" t="s">
        <v>327</v>
      </c>
    </row>
    <row r="394" spans="1:72" x14ac:dyDescent="0.2">
      <c r="A394" s="74" t="s">
        <v>1010</v>
      </c>
      <c r="B394" s="76"/>
      <c r="C394" s="73">
        <f t="shared" si="131"/>
        <v>0</v>
      </c>
      <c r="D394" s="73">
        <f t="shared" si="132"/>
        <v>0</v>
      </c>
      <c r="E394" s="73">
        <f t="shared" si="133"/>
        <v>0</v>
      </c>
      <c r="F394" s="73">
        <f t="shared" si="134"/>
        <v>0</v>
      </c>
      <c r="G394" s="73">
        <f t="shared" si="135"/>
        <v>0</v>
      </c>
      <c r="H394" s="73">
        <f t="shared" si="136"/>
        <v>0</v>
      </c>
      <c r="I394" s="73">
        <f t="shared" si="137"/>
        <v>0</v>
      </c>
      <c r="J394" s="73">
        <f t="shared" si="138"/>
        <v>0</v>
      </c>
      <c r="L394" s="58" t="str">
        <f t="shared" si="139"/>
        <v>ok</v>
      </c>
      <c r="M394" s="1"/>
      <c r="N394" s="46" t="s">
        <v>1010</v>
      </c>
      <c r="O394" s="12"/>
      <c r="P394" s="11">
        <f t="shared" si="140"/>
        <v>0</v>
      </c>
      <c r="Q394" s="11">
        <f t="shared" si="141"/>
        <v>0</v>
      </c>
      <c r="R394" s="11">
        <f t="shared" si="142"/>
        <v>0</v>
      </c>
      <c r="S394" s="11">
        <f t="shared" si="143"/>
        <v>0</v>
      </c>
      <c r="T394" s="11">
        <f t="shared" si="144"/>
        <v>0</v>
      </c>
      <c r="U394" s="11">
        <f t="shared" si="145"/>
        <v>0</v>
      </c>
      <c r="V394" s="11">
        <f t="shared" si="146"/>
        <v>0</v>
      </c>
      <c r="W394" s="11">
        <f t="shared" si="147"/>
        <v>0</v>
      </c>
      <c r="X394" s="11"/>
      <c r="AA394" s="1" t="s">
        <v>892</v>
      </c>
      <c r="AB394" s="1" t="s">
        <v>892</v>
      </c>
      <c r="AE394" s="1">
        <v>2</v>
      </c>
      <c r="AF394" s="24">
        <v>0.27639000000000069</v>
      </c>
      <c r="AG394" s="24">
        <v>0.27528444000000069</v>
      </c>
      <c r="AH394" s="24">
        <v>0.27390801780000068</v>
      </c>
      <c r="AI394" s="24">
        <v>0.27253847771100065</v>
      </c>
      <c r="AJ394" s="24">
        <v>0.27035816988931266</v>
      </c>
      <c r="AK394" s="24">
        <v>0.26765458819041954</v>
      </c>
      <c r="AL394" s="24">
        <v>0.26551335148489619</v>
      </c>
      <c r="AM394" s="24">
        <v>0.26153065121262276</v>
      </c>
      <c r="AP394" s="1" t="s">
        <v>665</v>
      </c>
      <c r="AS394" s="1">
        <v>1</v>
      </c>
      <c r="AT394" s="24">
        <v>0</v>
      </c>
      <c r="AU394" s="24">
        <v>0</v>
      </c>
      <c r="AV394" s="24">
        <v>0</v>
      </c>
      <c r="AW394" s="24">
        <v>0</v>
      </c>
      <c r="AX394" s="24">
        <v>0</v>
      </c>
      <c r="AY394" s="24">
        <v>0</v>
      </c>
      <c r="AZ394" s="24">
        <v>0</v>
      </c>
      <c r="BA394" s="24">
        <v>0</v>
      </c>
      <c r="BT394" s="1" t="s">
        <v>330</v>
      </c>
    </row>
    <row r="395" spans="1:72" x14ac:dyDescent="0.2">
      <c r="A395" s="74" t="s">
        <v>336</v>
      </c>
      <c r="B395" s="76"/>
      <c r="C395" s="73">
        <f t="shared" si="131"/>
        <v>-36</v>
      </c>
      <c r="D395" s="73">
        <f t="shared" si="132"/>
        <v>-36</v>
      </c>
      <c r="E395" s="73">
        <f t="shared" si="133"/>
        <v>-36</v>
      </c>
      <c r="F395" s="73">
        <f t="shared" si="134"/>
        <v>-36</v>
      </c>
      <c r="G395" s="73">
        <f t="shared" si="135"/>
        <v>-36</v>
      </c>
      <c r="H395" s="73">
        <f t="shared" si="136"/>
        <v>-36</v>
      </c>
      <c r="I395" s="73">
        <f t="shared" si="137"/>
        <v>-36</v>
      </c>
      <c r="J395" s="73">
        <f t="shared" si="138"/>
        <v>-36</v>
      </c>
      <c r="L395" s="58" t="str">
        <f t="shared" si="139"/>
        <v>ok</v>
      </c>
      <c r="M395" s="1"/>
      <c r="N395" s="46" t="s">
        <v>336</v>
      </c>
      <c r="O395" s="12"/>
      <c r="P395" s="11">
        <f t="shared" si="140"/>
        <v>-36.285670111067645</v>
      </c>
      <c r="Q395" s="11">
        <f t="shared" si="141"/>
        <v>-36.285670111067645</v>
      </c>
      <c r="R395" s="11">
        <f t="shared" si="142"/>
        <v>-36.285670111067645</v>
      </c>
      <c r="S395" s="11">
        <f t="shared" si="143"/>
        <v>-36.285670111067645</v>
      </c>
      <c r="T395" s="11">
        <f t="shared" si="144"/>
        <v>-36.285670111067645</v>
      </c>
      <c r="U395" s="11">
        <f t="shared" si="145"/>
        <v>-36.285670111067645</v>
      </c>
      <c r="V395" s="11">
        <f t="shared" si="146"/>
        <v>-36.285670111067645</v>
      </c>
      <c r="W395" s="11">
        <f t="shared" si="147"/>
        <v>-36.285670111067645</v>
      </c>
      <c r="X395" s="11"/>
      <c r="AB395" s="2" t="s">
        <v>272</v>
      </c>
      <c r="AE395" s="1">
        <v>1</v>
      </c>
      <c r="AF395" s="24">
        <v>128.46373646227087</v>
      </c>
      <c r="AG395" s="24">
        <v>129.22730999858391</v>
      </c>
      <c r="AH395" s="24">
        <v>129.99664982661633</v>
      </c>
      <c r="AI395" s="24">
        <v>130.77180426206726</v>
      </c>
      <c r="AJ395" s="24">
        <v>131.55282205705643</v>
      </c>
      <c r="AK395" s="24">
        <v>132.33975240425525</v>
      </c>
      <c r="AL395" s="24">
        <v>133.13264494105707</v>
      </c>
      <c r="AM395" s="24">
        <v>133.93154975378857</v>
      </c>
      <c r="AP395" s="1" t="s">
        <v>666</v>
      </c>
      <c r="AQ395" s="1" t="s">
        <v>909</v>
      </c>
      <c r="AS395" s="1">
        <v>1</v>
      </c>
      <c r="AT395" s="24">
        <v>4</v>
      </c>
      <c r="AU395" s="24">
        <v>4</v>
      </c>
      <c r="AV395" s="24">
        <v>4</v>
      </c>
      <c r="AW395" s="24">
        <v>4</v>
      </c>
      <c r="AX395" s="24">
        <v>4</v>
      </c>
      <c r="AY395" s="24">
        <v>0</v>
      </c>
      <c r="AZ395" s="24">
        <v>0</v>
      </c>
      <c r="BA395" s="24">
        <v>0</v>
      </c>
      <c r="BT395" s="1" t="s">
        <v>596</v>
      </c>
    </row>
    <row r="396" spans="1:72" x14ac:dyDescent="0.2">
      <c r="A396" s="74" t="s">
        <v>337</v>
      </c>
      <c r="B396" s="76"/>
      <c r="C396" s="73">
        <f t="shared" ref="C396:C459" si="148">ROUND(P396,0)</f>
        <v>-9</v>
      </c>
      <c r="D396" s="73">
        <f t="shared" ref="D396:D459" si="149">ROUND(Q396,0)</f>
        <v>-9</v>
      </c>
      <c r="E396" s="73">
        <f t="shared" ref="E396:E459" si="150">ROUND(R396,0)</f>
        <v>-9</v>
      </c>
      <c r="F396" s="73">
        <f t="shared" ref="F396:F459" si="151">ROUND(S396,0)</f>
        <v>-9</v>
      </c>
      <c r="G396" s="73">
        <f t="shared" ref="G396:G459" si="152">ROUND(T396,0)</f>
        <v>-9</v>
      </c>
      <c r="H396" s="73">
        <f t="shared" ref="H396:H459" si="153">ROUND(U396,0)</f>
        <v>-9</v>
      </c>
      <c r="I396" s="73">
        <f t="shared" ref="I396:I459" si="154">ROUND(V396,0)</f>
        <v>-9</v>
      </c>
      <c r="J396" s="73">
        <f t="shared" ref="J396:J459" si="155">ROUND(W396,0)</f>
        <v>-9</v>
      </c>
      <c r="L396" s="58" t="str">
        <f t="shared" si="139"/>
        <v>ok</v>
      </c>
      <c r="M396" s="1"/>
      <c r="N396" s="46" t="s">
        <v>337</v>
      </c>
      <c r="O396" s="12"/>
      <c r="P396" s="11">
        <f t="shared" si="140"/>
        <v>-8.7257560473828342</v>
      </c>
      <c r="Q396" s="11">
        <f t="shared" si="141"/>
        <v>-8.7257560473828342</v>
      </c>
      <c r="R396" s="11">
        <f t="shared" si="142"/>
        <v>-8.7257560473828342</v>
      </c>
      <c r="S396" s="11">
        <f t="shared" si="143"/>
        <v>-8.7257560473828342</v>
      </c>
      <c r="T396" s="11">
        <f t="shared" si="144"/>
        <v>-8.7257560473828342</v>
      </c>
      <c r="U396" s="11">
        <f t="shared" si="145"/>
        <v>-8.7257560473828342</v>
      </c>
      <c r="V396" s="11">
        <f t="shared" si="146"/>
        <v>-8.7257560473828342</v>
      </c>
      <c r="W396" s="11">
        <f t="shared" si="147"/>
        <v>-8.7257560473828342</v>
      </c>
      <c r="X396" s="11"/>
      <c r="AB396" s="1" t="s">
        <v>272</v>
      </c>
      <c r="AE396" s="1">
        <v>1</v>
      </c>
      <c r="AF396" s="24">
        <v>262.77299059082156</v>
      </c>
      <c r="AG396" s="24">
        <v>264.0431277520812</v>
      </c>
      <c r="AH396" s="24">
        <v>308.95121830218329</v>
      </c>
      <c r="AI396" s="24">
        <v>310.23408858848455</v>
      </c>
      <c r="AJ396" s="24">
        <v>311.5233732262173</v>
      </c>
      <c r="AK396" s="24">
        <v>312.81910428713877</v>
      </c>
      <c r="AL396" s="24">
        <v>314.12131400336477</v>
      </c>
      <c r="AM396" s="24">
        <v>315.43003476817194</v>
      </c>
      <c r="AP396" s="1" t="s">
        <v>669</v>
      </c>
      <c r="AQ396" s="1" t="s">
        <v>909</v>
      </c>
      <c r="AS396" s="1">
        <v>1</v>
      </c>
      <c r="AT396" s="24">
        <v>0</v>
      </c>
      <c r="AU396" s="24">
        <v>0</v>
      </c>
      <c r="AV396" s="24">
        <v>0</v>
      </c>
      <c r="AW396" s="24">
        <v>0</v>
      </c>
      <c r="AX396" s="24">
        <v>0</v>
      </c>
      <c r="AY396" s="24">
        <v>0</v>
      </c>
      <c r="AZ396" s="24">
        <v>0</v>
      </c>
      <c r="BA396" s="24">
        <v>0</v>
      </c>
      <c r="BT396" s="1" t="s">
        <v>658</v>
      </c>
    </row>
    <row r="397" spans="1:72" x14ac:dyDescent="0.2">
      <c r="A397" s="74" t="s">
        <v>338</v>
      </c>
      <c r="B397" s="76"/>
      <c r="C397" s="73">
        <f t="shared" si="148"/>
        <v>-9</v>
      </c>
      <c r="D397" s="73">
        <f t="shared" si="149"/>
        <v>-9</v>
      </c>
      <c r="E397" s="73">
        <f t="shared" si="150"/>
        <v>-9</v>
      </c>
      <c r="F397" s="73">
        <f t="shared" si="151"/>
        <v>-9</v>
      </c>
      <c r="G397" s="73">
        <f t="shared" si="152"/>
        <v>-9</v>
      </c>
      <c r="H397" s="73">
        <f t="shared" si="153"/>
        <v>-9</v>
      </c>
      <c r="I397" s="73">
        <f t="shared" si="154"/>
        <v>-9</v>
      </c>
      <c r="J397" s="73">
        <f t="shared" si="155"/>
        <v>-9</v>
      </c>
      <c r="L397" s="58" t="str">
        <f t="shared" si="139"/>
        <v>ok</v>
      </c>
      <c r="M397" s="1"/>
      <c r="N397" s="46" t="s">
        <v>338</v>
      </c>
      <c r="O397" s="12"/>
      <c r="P397" s="11">
        <f t="shared" si="140"/>
        <v>-8.7257560473828342</v>
      </c>
      <c r="Q397" s="11">
        <f t="shared" si="141"/>
        <v>-8.7257560473828342</v>
      </c>
      <c r="R397" s="11">
        <f t="shared" si="142"/>
        <v>-8.7257560473828342</v>
      </c>
      <c r="S397" s="11">
        <f t="shared" si="143"/>
        <v>-8.7257560473828342</v>
      </c>
      <c r="T397" s="11">
        <f t="shared" si="144"/>
        <v>-8.7257560473828342</v>
      </c>
      <c r="U397" s="11">
        <f t="shared" si="145"/>
        <v>-8.7257560473828342</v>
      </c>
      <c r="V397" s="11">
        <f t="shared" si="146"/>
        <v>-8.7257560473828342</v>
      </c>
      <c r="W397" s="11">
        <f t="shared" si="147"/>
        <v>-8.7257560473828342</v>
      </c>
      <c r="X397" s="11"/>
      <c r="AB397" s="1" t="s">
        <v>510</v>
      </c>
      <c r="AE397" s="1">
        <v>2</v>
      </c>
      <c r="AF397" s="24">
        <v>106.44969727120035</v>
      </c>
      <c r="AG397" s="24">
        <v>99.990885331433134</v>
      </c>
      <c r="AH397" s="24">
        <v>99.816596817933132</v>
      </c>
      <c r="AI397" s="24">
        <v>99.399694046433126</v>
      </c>
      <c r="AJ397" s="24">
        <v>99.106710663933143</v>
      </c>
      <c r="AK397" s="24">
        <v>98.697442473933151</v>
      </c>
      <c r="AL397" s="24">
        <v>98.274139375433137</v>
      </c>
      <c r="AM397" s="24">
        <v>97.816143752433135</v>
      </c>
      <c r="AP397" s="1" t="s">
        <v>652</v>
      </c>
      <c r="AQ397" s="1" t="s">
        <v>909</v>
      </c>
      <c r="AS397" s="1">
        <v>1</v>
      </c>
      <c r="AT397" s="24">
        <v>27</v>
      </c>
      <c r="AU397" s="24">
        <v>27</v>
      </c>
      <c r="AV397" s="24">
        <v>27</v>
      </c>
      <c r="AW397" s="24">
        <v>27</v>
      </c>
      <c r="AX397" s="24">
        <v>27</v>
      </c>
      <c r="AY397" s="24">
        <v>27</v>
      </c>
      <c r="AZ397" s="24">
        <v>27</v>
      </c>
      <c r="BA397" s="24">
        <v>27</v>
      </c>
      <c r="BT397" s="1" t="s">
        <v>332</v>
      </c>
    </row>
    <row r="398" spans="1:72" x14ac:dyDescent="0.2">
      <c r="A398" s="74" t="s">
        <v>339</v>
      </c>
      <c r="B398" s="76"/>
      <c r="C398" s="73">
        <f t="shared" si="148"/>
        <v>1</v>
      </c>
      <c r="D398" s="73">
        <f t="shared" si="149"/>
        <v>1</v>
      </c>
      <c r="E398" s="73">
        <f t="shared" si="150"/>
        <v>1</v>
      </c>
      <c r="F398" s="73">
        <f t="shared" si="151"/>
        <v>1</v>
      </c>
      <c r="G398" s="73">
        <f t="shared" si="152"/>
        <v>1</v>
      </c>
      <c r="H398" s="73">
        <f t="shared" si="153"/>
        <v>1</v>
      </c>
      <c r="I398" s="73">
        <f t="shared" si="154"/>
        <v>1</v>
      </c>
      <c r="J398" s="73">
        <f t="shared" si="155"/>
        <v>1</v>
      </c>
      <c r="L398" s="58" t="str">
        <f t="shared" si="139"/>
        <v>ok</v>
      </c>
      <c r="M398" s="1"/>
      <c r="N398" s="46" t="s">
        <v>339</v>
      </c>
      <c r="O398" s="12"/>
      <c r="P398" s="11">
        <f t="shared" si="140"/>
        <v>1.2518987169261742</v>
      </c>
      <c r="Q398" s="11">
        <f t="shared" si="141"/>
        <v>1.2518987169261742</v>
      </c>
      <c r="R398" s="11">
        <f t="shared" si="142"/>
        <v>1.2518987169261742</v>
      </c>
      <c r="S398" s="11">
        <f t="shared" si="143"/>
        <v>1.2518987169261742</v>
      </c>
      <c r="T398" s="11">
        <f t="shared" si="144"/>
        <v>1.2518987169261742</v>
      </c>
      <c r="U398" s="11">
        <f t="shared" si="145"/>
        <v>1.2518987169261742</v>
      </c>
      <c r="V398" s="11">
        <f t="shared" si="146"/>
        <v>1.2518987169261742</v>
      </c>
      <c r="W398" s="11">
        <f t="shared" si="147"/>
        <v>1.2518987169261742</v>
      </c>
      <c r="X398" s="11"/>
      <c r="AB398" s="1" t="s">
        <v>664</v>
      </c>
      <c r="AE398" s="1">
        <v>1</v>
      </c>
      <c r="AF398" s="24">
        <v>11.9</v>
      </c>
      <c r="AG398" s="24">
        <v>12.5</v>
      </c>
      <c r="AH398" s="24">
        <v>12.5</v>
      </c>
      <c r="AI398" s="24">
        <v>12.5</v>
      </c>
      <c r="AJ398" s="24">
        <v>13.1</v>
      </c>
      <c r="AK398" s="24">
        <v>13.8</v>
      </c>
      <c r="AL398" s="24">
        <v>13.8</v>
      </c>
      <c r="AM398" s="24">
        <v>13.8</v>
      </c>
      <c r="AP398" s="1" t="s">
        <v>652</v>
      </c>
      <c r="AQ398" s="1" t="s">
        <v>909</v>
      </c>
      <c r="AS398" s="1">
        <v>1</v>
      </c>
      <c r="AT398" s="24">
        <v>54</v>
      </c>
      <c r="AU398" s="24">
        <v>54</v>
      </c>
      <c r="AV398" s="24">
        <v>54</v>
      </c>
      <c r="AW398" s="24">
        <v>54</v>
      </c>
      <c r="AX398" s="24">
        <v>54</v>
      </c>
      <c r="AY398" s="24">
        <v>54</v>
      </c>
      <c r="AZ398" s="24">
        <v>54</v>
      </c>
      <c r="BA398" s="24">
        <v>54</v>
      </c>
      <c r="BT398" s="1" t="s">
        <v>263</v>
      </c>
    </row>
    <row r="399" spans="1:72" x14ac:dyDescent="0.2">
      <c r="A399" s="74" t="s">
        <v>6</v>
      </c>
      <c r="B399" s="76"/>
      <c r="C399" s="73">
        <f t="shared" si="148"/>
        <v>0</v>
      </c>
      <c r="D399" s="73">
        <f t="shared" si="149"/>
        <v>0</v>
      </c>
      <c r="E399" s="73">
        <f t="shared" si="150"/>
        <v>0</v>
      </c>
      <c r="F399" s="73">
        <f t="shared" si="151"/>
        <v>0</v>
      </c>
      <c r="G399" s="73">
        <f t="shared" si="152"/>
        <v>0</v>
      </c>
      <c r="H399" s="73">
        <f t="shared" si="153"/>
        <v>0</v>
      </c>
      <c r="I399" s="73">
        <f t="shared" si="154"/>
        <v>0</v>
      </c>
      <c r="J399" s="73">
        <f t="shared" si="155"/>
        <v>0</v>
      </c>
      <c r="L399" s="58" t="str">
        <f t="shared" si="139"/>
        <v>ok</v>
      </c>
      <c r="M399" s="1"/>
      <c r="N399" s="46" t="s">
        <v>6</v>
      </c>
      <c r="O399" s="12"/>
      <c r="P399" s="11">
        <f t="shared" si="140"/>
        <v>0</v>
      </c>
      <c r="Q399" s="11">
        <f t="shared" si="141"/>
        <v>0</v>
      </c>
      <c r="R399" s="11">
        <f t="shared" si="142"/>
        <v>0</v>
      </c>
      <c r="S399" s="11">
        <f t="shared" si="143"/>
        <v>0</v>
      </c>
      <c r="T399" s="11">
        <f t="shared" si="144"/>
        <v>0</v>
      </c>
      <c r="U399" s="11">
        <f t="shared" si="145"/>
        <v>0</v>
      </c>
      <c r="V399" s="11">
        <f t="shared" si="146"/>
        <v>0</v>
      </c>
      <c r="W399" s="11">
        <f t="shared" si="147"/>
        <v>0</v>
      </c>
      <c r="X399" s="11"/>
      <c r="AB399" s="1" t="s">
        <v>664</v>
      </c>
      <c r="AE399" s="1">
        <v>1</v>
      </c>
      <c r="AF399" s="24">
        <v>5.0999999999999996</v>
      </c>
      <c r="AG399" s="24">
        <v>5.4</v>
      </c>
      <c r="AH399" s="24">
        <v>5.4</v>
      </c>
      <c r="AI399" s="24">
        <v>5.4</v>
      </c>
      <c r="AJ399" s="24">
        <v>5.7</v>
      </c>
      <c r="AK399" s="24">
        <v>6</v>
      </c>
      <c r="AL399" s="24">
        <v>6</v>
      </c>
      <c r="AM399" s="24">
        <v>6</v>
      </c>
      <c r="AP399" s="1" t="s">
        <v>667</v>
      </c>
      <c r="AQ399" s="1" t="s">
        <v>668</v>
      </c>
      <c r="AS399" s="1">
        <v>2</v>
      </c>
      <c r="AT399" s="24">
        <v>2.0499999999999998</v>
      </c>
      <c r="AU399" s="24">
        <v>2.0499999999999998</v>
      </c>
      <c r="AV399" s="24">
        <v>2.0499999999999998</v>
      </c>
      <c r="AW399" s="24">
        <v>2.0499999999999998</v>
      </c>
      <c r="AX399" s="24">
        <v>2.0499999999999998</v>
      </c>
      <c r="AY399" s="24">
        <v>2.0499999999999998</v>
      </c>
      <c r="AZ399" s="24">
        <v>2.0499999999999998</v>
      </c>
      <c r="BA399" s="24">
        <v>2.0499999999999998</v>
      </c>
      <c r="BT399" s="1" t="s">
        <v>681</v>
      </c>
    </row>
    <row r="400" spans="1:72" x14ac:dyDescent="0.2">
      <c r="A400" s="74" t="s">
        <v>340</v>
      </c>
      <c r="B400" s="76"/>
      <c r="C400" s="73">
        <f t="shared" si="148"/>
        <v>37</v>
      </c>
      <c r="D400" s="73">
        <f t="shared" si="149"/>
        <v>37</v>
      </c>
      <c r="E400" s="73">
        <f t="shared" si="150"/>
        <v>37</v>
      </c>
      <c r="F400" s="73">
        <f t="shared" si="151"/>
        <v>37</v>
      </c>
      <c r="G400" s="73">
        <f t="shared" si="152"/>
        <v>37</v>
      </c>
      <c r="H400" s="73">
        <f t="shared" si="153"/>
        <v>37</v>
      </c>
      <c r="I400" s="73">
        <f t="shared" si="154"/>
        <v>37</v>
      </c>
      <c r="J400" s="73">
        <f t="shared" si="155"/>
        <v>37</v>
      </c>
      <c r="L400" s="58" t="str">
        <f t="shared" si="139"/>
        <v>ok</v>
      </c>
      <c r="M400" s="1"/>
      <c r="N400" s="46" t="s">
        <v>340</v>
      </c>
      <c r="O400" s="12"/>
      <c r="P400" s="11">
        <f t="shared" si="140"/>
        <v>36.546058460547876</v>
      </c>
      <c r="Q400" s="11">
        <f t="shared" si="141"/>
        <v>36.546058460547876</v>
      </c>
      <c r="R400" s="11">
        <f t="shared" si="142"/>
        <v>36.546058460547876</v>
      </c>
      <c r="S400" s="11">
        <f t="shared" si="143"/>
        <v>36.546058460547876</v>
      </c>
      <c r="T400" s="11">
        <f t="shared" si="144"/>
        <v>36.546058460547876</v>
      </c>
      <c r="U400" s="11">
        <f t="shared" si="145"/>
        <v>36.546058460547876</v>
      </c>
      <c r="V400" s="11">
        <f t="shared" si="146"/>
        <v>36.546058460547876</v>
      </c>
      <c r="W400" s="11">
        <f t="shared" si="147"/>
        <v>36.546058460547876</v>
      </c>
      <c r="X400" s="11"/>
      <c r="AB400" s="1" t="s">
        <v>690</v>
      </c>
      <c r="AE400" s="1">
        <v>2</v>
      </c>
      <c r="AF400" s="24">
        <v>19.945300102931778</v>
      </c>
      <c r="AG400" s="24">
        <v>19.945300102931778</v>
      </c>
      <c r="AH400" s="24">
        <v>19.945300102931778</v>
      </c>
      <c r="AI400" s="24">
        <v>19.945300102931778</v>
      </c>
      <c r="AJ400" s="24">
        <v>19.945300102931778</v>
      </c>
      <c r="AK400" s="24">
        <v>19.945300102931778</v>
      </c>
      <c r="AL400" s="24">
        <v>19.945300102931778</v>
      </c>
      <c r="AM400" s="24">
        <v>19.945300102931778</v>
      </c>
      <c r="AP400" s="1" t="s">
        <v>671</v>
      </c>
      <c r="AQ400" s="1" t="s">
        <v>909</v>
      </c>
      <c r="AS400" s="1">
        <v>1</v>
      </c>
      <c r="AT400" s="24">
        <v>58.6</v>
      </c>
      <c r="AU400" s="24">
        <v>58.6</v>
      </c>
      <c r="AV400" s="24">
        <v>58.6</v>
      </c>
      <c r="AW400" s="24">
        <v>58.6</v>
      </c>
      <c r="AX400" s="24">
        <v>58.6</v>
      </c>
      <c r="AY400" s="24">
        <v>58.6</v>
      </c>
      <c r="AZ400" s="24">
        <v>58.6</v>
      </c>
      <c r="BA400" s="24">
        <v>58.6</v>
      </c>
      <c r="BT400" s="1" t="s">
        <v>547</v>
      </c>
    </row>
    <row r="401" spans="1:72" x14ac:dyDescent="0.2">
      <c r="A401" s="74" t="s">
        <v>341</v>
      </c>
      <c r="B401" s="76"/>
      <c r="C401" s="73">
        <f t="shared" si="148"/>
        <v>16</v>
      </c>
      <c r="D401" s="73">
        <f t="shared" si="149"/>
        <v>16</v>
      </c>
      <c r="E401" s="73">
        <f t="shared" si="150"/>
        <v>16</v>
      </c>
      <c r="F401" s="73">
        <f t="shared" si="151"/>
        <v>16</v>
      </c>
      <c r="G401" s="73">
        <f t="shared" si="152"/>
        <v>16</v>
      </c>
      <c r="H401" s="73">
        <f t="shared" si="153"/>
        <v>16</v>
      </c>
      <c r="I401" s="73">
        <f t="shared" si="154"/>
        <v>16</v>
      </c>
      <c r="J401" s="73">
        <f t="shared" si="155"/>
        <v>16</v>
      </c>
      <c r="L401" s="58" t="str">
        <f t="shared" si="139"/>
        <v>ok</v>
      </c>
      <c r="M401" s="1"/>
      <c r="N401" s="46" t="s">
        <v>341</v>
      </c>
      <c r="O401" s="12"/>
      <c r="P401" s="11">
        <f t="shared" si="140"/>
        <v>16.249179427190338</v>
      </c>
      <c r="Q401" s="11">
        <f t="shared" si="141"/>
        <v>16.249179427190338</v>
      </c>
      <c r="R401" s="11">
        <f t="shared" si="142"/>
        <v>16.249179427190338</v>
      </c>
      <c r="S401" s="11">
        <f t="shared" si="143"/>
        <v>16.249179427190338</v>
      </c>
      <c r="T401" s="11">
        <f t="shared" si="144"/>
        <v>16.249179427190338</v>
      </c>
      <c r="U401" s="11">
        <f t="shared" si="145"/>
        <v>16.249179427190338</v>
      </c>
      <c r="V401" s="11">
        <f t="shared" si="146"/>
        <v>16.249179427190338</v>
      </c>
      <c r="W401" s="11">
        <f t="shared" si="147"/>
        <v>16.249179427190338</v>
      </c>
      <c r="X401" s="11"/>
      <c r="AB401" s="1" t="s">
        <v>691</v>
      </c>
      <c r="AE401" s="1">
        <v>2</v>
      </c>
      <c r="AF401" s="24">
        <v>19.945300102931778</v>
      </c>
      <c r="AG401" s="24">
        <v>19.945300102931778</v>
      </c>
      <c r="AH401" s="24">
        <v>19.945300102931778</v>
      </c>
      <c r="AI401" s="24">
        <v>19.945300102931778</v>
      </c>
      <c r="AJ401" s="24">
        <v>19.945300102931778</v>
      </c>
      <c r="AK401" s="24">
        <v>19.945300102931778</v>
      </c>
      <c r="AL401" s="24">
        <v>19.945300102931778</v>
      </c>
      <c r="AM401" s="24">
        <v>19.945300102931778</v>
      </c>
      <c r="AP401" s="1" t="s">
        <v>672</v>
      </c>
      <c r="AQ401" s="1" t="s">
        <v>909</v>
      </c>
      <c r="AS401" s="1">
        <v>1</v>
      </c>
      <c r="AT401" s="24">
        <v>0</v>
      </c>
      <c r="AU401" s="24">
        <v>0</v>
      </c>
      <c r="AV401" s="24">
        <v>0</v>
      </c>
      <c r="AW401" s="24">
        <v>0</v>
      </c>
      <c r="AX401" s="24">
        <v>0</v>
      </c>
      <c r="AY401" s="24">
        <v>0</v>
      </c>
      <c r="AZ401" s="24">
        <v>0</v>
      </c>
      <c r="BA401" s="24">
        <v>0</v>
      </c>
      <c r="BT401" s="1" t="s">
        <v>683</v>
      </c>
    </row>
    <row r="402" spans="1:72" x14ac:dyDescent="0.2">
      <c r="A402" s="74" t="s">
        <v>342</v>
      </c>
      <c r="B402" s="76"/>
      <c r="C402" s="73">
        <f t="shared" si="148"/>
        <v>16</v>
      </c>
      <c r="D402" s="73">
        <f t="shared" si="149"/>
        <v>16</v>
      </c>
      <c r="E402" s="73">
        <f t="shared" si="150"/>
        <v>16</v>
      </c>
      <c r="F402" s="73">
        <f t="shared" si="151"/>
        <v>16</v>
      </c>
      <c r="G402" s="73">
        <f t="shared" si="152"/>
        <v>16</v>
      </c>
      <c r="H402" s="73">
        <f t="shared" si="153"/>
        <v>16</v>
      </c>
      <c r="I402" s="73">
        <f t="shared" si="154"/>
        <v>16</v>
      </c>
      <c r="J402" s="73">
        <f t="shared" si="155"/>
        <v>16</v>
      </c>
      <c r="L402" s="58" t="str">
        <f t="shared" si="139"/>
        <v>ok</v>
      </c>
      <c r="M402" s="1"/>
      <c r="N402" s="46" t="s">
        <v>342</v>
      </c>
      <c r="O402" s="12"/>
      <c r="P402" s="11">
        <f t="shared" si="140"/>
        <v>16.249179427190338</v>
      </c>
      <c r="Q402" s="11">
        <f t="shared" si="141"/>
        <v>16.249179427190338</v>
      </c>
      <c r="R402" s="11">
        <f t="shared" si="142"/>
        <v>16.249179427190338</v>
      </c>
      <c r="S402" s="11">
        <f t="shared" si="143"/>
        <v>16.249179427190338</v>
      </c>
      <c r="T402" s="11">
        <f t="shared" si="144"/>
        <v>16.249179427190338</v>
      </c>
      <c r="U402" s="11">
        <f t="shared" si="145"/>
        <v>16.249179427190338</v>
      </c>
      <c r="V402" s="11">
        <f t="shared" si="146"/>
        <v>16.249179427190338</v>
      </c>
      <c r="W402" s="11">
        <f t="shared" si="147"/>
        <v>16.249179427190338</v>
      </c>
      <c r="X402" s="11"/>
      <c r="AB402" s="1" t="s">
        <v>375</v>
      </c>
      <c r="AE402" s="1">
        <v>2</v>
      </c>
      <c r="AF402" s="24">
        <v>23.580003590374211</v>
      </c>
      <c r="AG402" s="24">
        <v>23.580003590374211</v>
      </c>
      <c r="AH402" s="24">
        <v>23.580003590374211</v>
      </c>
      <c r="AI402" s="24">
        <v>23.580003590374211</v>
      </c>
      <c r="AJ402" s="24">
        <v>23.580003590374211</v>
      </c>
      <c r="AK402" s="24">
        <v>23.580003590374211</v>
      </c>
      <c r="AL402" s="24">
        <v>23.580003590374211</v>
      </c>
      <c r="AM402" s="24">
        <v>23.580003590374211</v>
      </c>
      <c r="AP402" s="1" t="s">
        <v>650</v>
      </c>
      <c r="AQ402" s="1" t="s">
        <v>651</v>
      </c>
      <c r="AS402" s="1">
        <v>2</v>
      </c>
      <c r="AT402" s="24">
        <v>10.7</v>
      </c>
      <c r="AU402" s="24">
        <v>10.7</v>
      </c>
      <c r="AV402" s="24">
        <v>10.7</v>
      </c>
      <c r="AW402" s="24">
        <v>10.7</v>
      </c>
      <c r="AX402" s="24">
        <v>10.7</v>
      </c>
      <c r="AY402" s="24">
        <v>10.7</v>
      </c>
      <c r="AZ402" s="24">
        <v>10.7</v>
      </c>
      <c r="BA402" s="24">
        <v>10.7</v>
      </c>
      <c r="BT402" s="1" t="s">
        <v>601</v>
      </c>
    </row>
    <row r="403" spans="1:72" x14ac:dyDescent="0.2">
      <c r="A403" s="74" t="s">
        <v>67</v>
      </c>
      <c r="B403" s="76"/>
      <c r="C403" s="73">
        <f t="shared" si="148"/>
        <v>0</v>
      </c>
      <c r="D403" s="73">
        <f t="shared" si="149"/>
        <v>0</v>
      </c>
      <c r="E403" s="73">
        <f t="shared" si="150"/>
        <v>0</v>
      </c>
      <c r="F403" s="73">
        <f t="shared" si="151"/>
        <v>0</v>
      </c>
      <c r="G403" s="73">
        <f t="shared" si="152"/>
        <v>0</v>
      </c>
      <c r="H403" s="73">
        <f t="shared" si="153"/>
        <v>0</v>
      </c>
      <c r="I403" s="73">
        <f t="shared" si="154"/>
        <v>0</v>
      </c>
      <c r="J403" s="73">
        <f t="shared" si="155"/>
        <v>0</v>
      </c>
      <c r="L403" s="58" t="str">
        <f t="shared" si="139"/>
        <v>ok</v>
      </c>
      <c r="M403" s="1"/>
      <c r="N403" s="46" t="s">
        <v>67</v>
      </c>
      <c r="O403" s="12"/>
      <c r="P403" s="11">
        <f t="shared" si="140"/>
        <v>0</v>
      </c>
      <c r="Q403" s="11">
        <f t="shared" si="141"/>
        <v>0</v>
      </c>
      <c r="R403" s="11">
        <f t="shared" si="142"/>
        <v>0</v>
      </c>
      <c r="S403" s="11">
        <f t="shared" si="143"/>
        <v>0</v>
      </c>
      <c r="T403" s="11">
        <f t="shared" si="144"/>
        <v>0</v>
      </c>
      <c r="U403" s="11">
        <f t="shared" si="145"/>
        <v>0</v>
      </c>
      <c r="V403" s="11">
        <f t="shared" si="146"/>
        <v>0</v>
      </c>
      <c r="W403" s="11">
        <f t="shared" si="147"/>
        <v>0</v>
      </c>
      <c r="X403" s="11"/>
      <c r="AB403" s="1" t="s">
        <v>375</v>
      </c>
      <c r="AE403" s="1">
        <v>2</v>
      </c>
      <c r="AF403" s="24">
        <v>27.420570742616114</v>
      </c>
      <c r="AG403" s="24">
        <v>27.420570742616114</v>
      </c>
      <c r="AH403" s="24">
        <v>27.420570742616114</v>
      </c>
      <c r="AI403" s="24">
        <v>27.420570742616114</v>
      </c>
      <c r="AJ403" s="24">
        <v>27.420570742616114</v>
      </c>
      <c r="AK403" s="24">
        <v>27.420570742616114</v>
      </c>
      <c r="AL403" s="24">
        <v>27.420570742616114</v>
      </c>
      <c r="AM403" s="24">
        <v>27.420570742616114</v>
      </c>
      <c r="AP403" s="1" t="s">
        <v>410</v>
      </c>
      <c r="AQ403" s="1" t="s">
        <v>909</v>
      </c>
      <c r="AS403" s="1">
        <v>1</v>
      </c>
      <c r="AT403" s="24">
        <v>0</v>
      </c>
      <c r="AU403" s="24">
        <v>0</v>
      </c>
      <c r="AV403" s="24">
        <v>0</v>
      </c>
      <c r="AW403" s="24">
        <v>0</v>
      </c>
      <c r="AX403" s="24">
        <v>0</v>
      </c>
      <c r="AY403" s="24">
        <v>0</v>
      </c>
      <c r="AZ403" s="24">
        <v>0</v>
      </c>
      <c r="BA403" s="24">
        <v>0</v>
      </c>
      <c r="BT403" s="1" t="s">
        <v>967</v>
      </c>
    </row>
    <row r="404" spans="1:72" x14ac:dyDescent="0.2">
      <c r="A404" s="74" t="s">
        <v>343</v>
      </c>
      <c r="B404" s="76"/>
      <c r="C404" s="73">
        <f t="shared" si="148"/>
        <v>16</v>
      </c>
      <c r="D404" s="73">
        <f t="shared" si="149"/>
        <v>16</v>
      </c>
      <c r="E404" s="73">
        <f t="shared" si="150"/>
        <v>16</v>
      </c>
      <c r="F404" s="73">
        <f t="shared" si="151"/>
        <v>16</v>
      </c>
      <c r="G404" s="73">
        <f t="shared" si="152"/>
        <v>16</v>
      </c>
      <c r="H404" s="73">
        <f t="shared" si="153"/>
        <v>16</v>
      </c>
      <c r="I404" s="73">
        <f t="shared" si="154"/>
        <v>16</v>
      </c>
      <c r="J404" s="73">
        <f t="shared" si="155"/>
        <v>16</v>
      </c>
      <c r="L404" s="58" t="str">
        <f t="shared" si="139"/>
        <v>ok</v>
      </c>
      <c r="M404" s="1"/>
      <c r="N404" s="46" t="s">
        <v>343</v>
      </c>
      <c r="O404" s="12"/>
      <c r="P404" s="11">
        <f t="shared" si="140"/>
        <v>16.083341970188552</v>
      </c>
      <c r="Q404" s="11">
        <f t="shared" si="141"/>
        <v>16.083341970188552</v>
      </c>
      <c r="R404" s="11">
        <f t="shared" si="142"/>
        <v>16.083341970188552</v>
      </c>
      <c r="S404" s="11">
        <f t="shared" si="143"/>
        <v>16.083341970188552</v>
      </c>
      <c r="T404" s="11">
        <f t="shared" si="144"/>
        <v>16.083341970188552</v>
      </c>
      <c r="U404" s="11">
        <f t="shared" si="145"/>
        <v>16.083341970188552</v>
      </c>
      <c r="V404" s="11">
        <f t="shared" si="146"/>
        <v>16.083341970188552</v>
      </c>
      <c r="W404" s="11">
        <f t="shared" si="147"/>
        <v>16.083341970188552</v>
      </c>
      <c r="X404" s="11"/>
      <c r="AB404" s="1" t="s">
        <v>376</v>
      </c>
      <c r="AE404" s="1">
        <v>2</v>
      </c>
      <c r="AF404" s="24">
        <v>23.580003590374211</v>
      </c>
      <c r="AG404" s="24">
        <v>23.580003590374211</v>
      </c>
      <c r="AH404" s="24">
        <v>23.580003590374211</v>
      </c>
      <c r="AI404" s="24">
        <v>23.580003590374211</v>
      </c>
      <c r="AJ404" s="24">
        <v>23.580003590374211</v>
      </c>
      <c r="AK404" s="24">
        <v>23.580003590374211</v>
      </c>
      <c r="AL404" s="24">
        <v>23.580003590374211</v>
      </c>
      <c r="AM404" s="24">
        <v>23.580003590374211</v>
      </c>
      <c r="AP404" s="1" t="s">
        <v>410</v>
      </c>
      <c r="AQ404" s="1" t="s">
        <v>909</v>
      </c>
      <c r="AS404" s="1">
        <v>1</v>
      </c>
      <c r="AT404" s="24">
        <v>77</v>
      </c>
      <c r="AU404" s="24">
        <v>77</v>
      </c>
      <c r="AV404" s="24">
        <v>77</v>
      </c>
      <c r="AW404" s="24">
        <v>77</v>
      </c>
      <c r="AX404" s="24">
        <v>77</v>
      </c>
      <c r="AY404" s="24">
        <v>77</v>
      </c>
      <c r="AZ404" s="24">
        <v>77</v>
      </c>
      <c r="BA404" s="24">
        <v>77</v>
      </c>
      <c r="BT404" s="1" t="s">
        <v>418</v>
      </c>
    </row>
    <row r="405" spans="1:72" x14ac:dyDescent="0.2">
      <c r="A405" s="74" t="s">
        <v>344</v>
      </c>
      <c r="B405" s="76"/>
      <c r="C405" s="73">
        <f t="shared" si="148"/>
        <v>16</v>
      </c>
      <c r="D405" s="73">
        <f t="shared" si="149"/>
        <v>16</v>
      </c>
      <c r="E405" s="73">
        <f t="shared" si="150"/>
        <v>16</v>
      </c>
      <c r="F405" s="73">
        <f t="shared" si="151"/>
        <v>16</v>
      </c>
      <c r="G405" s="73">
        <f t="shared" si="152"/>
        <v>16</v>
      </c>
      <c r="H405" s="73">
        <f t="shared" si="153"/>
        <v>16</v>
      </c>
      <c r="I405" s="73">
        <f t="shared" si="154"/>
        <v>16</v>
      </c>
      <c r="J405" s="73">
        <f t="shared" si="155"/>
        <v>16</v>
      </c>
      <c r="L405" s="58" t="str">
        <f t="shared" si="139"/>
        <v>ok</v>
      </c>
      <c r="M405" s="1"/>
      <c r="N405" s="46" t="s">
        <v>344</v>
      </c>
      <c r="O405" s="12"/>
      <c r="P405" s="11">
        <f t="shared" si="140"/>
        <v>16.083341970188552</v>
      </c>
      <c r="Q405" s="11">
        <f t="shared" si="141"/>
        <v>16.083341970188552</v>
      </c>
      <c r="R405" s="11">
        <f t="shared" si="142"/>
        <v>16.083341970188552</v>
      </c>
      <c r="S405" s="11">
        <f t="shared" si="143"/>
        <v>16.083341970188552</v>
      </c>
      <c r="T405" s="11">
        <f t="shared" si="144"/>
        <v>16.083341970188552</v>
      </c>
      <c r="U405" s="11">
        <f t="shared" si="145"/>
        <v>16.083341970188552</v>
      </c>
      <c r="V405" s="11">
        <f t="shared" si="146"/>
        <v>16.083341970188552</v>
      </c>
      <c r="W405" s="11">
        <f t="shared" si="147"/>
        <v>16.083341970188552</v>
      </c>
      <c r="X405" s="11"/>
      <c r="AB405" s="1" t="s">
        <v>376</v>
      </c>
      <c r="AE405" s="1">
        <v>2</v>
      </c>
      <c r="AF405" s="24">
        <v>27.420570742616114</v>
      </c>
      <c r="AG405" s="24">
        <v>27.420570742616114</v>
      </c>
      <c r="AH405" s="24">
        <v>27.420570742616114</v>
      </c>
      <c r="AI405" s="24">
        <v>27.420570742616114</v>
      </c>
      <c r="AJ405" s="24">
        <v>27.420570742616114</v>
      </c>
      <c r="AK405" s="24">
        <v>27.420570742616114</v>
      </c>
      <c r="AL405" s="24">
        <v>27.420570742616114</v>
      </c>
      <c r="AM405" s="24">
        <v>27.420570742616114</v>
      </c>
      <c r="AP405" s="1" t="s">
        <v>654</v>
      </c>
      <c r="AQ405" s="1" t="s">
        <v>909</v>
      </c>
      <c r="AS405" s="1">
        <v>1</v>
      </c>
      <c r="AT405" s="24">
        <v>0.49</v>
      </c>
      <c r="AU405" s="24">
        <v>0.49</v>
      </c>
      <c r="AV405" s="24">
        <v>0.49</v>
      </c>
      <c r="AW405" s="24">
        <v>0.49</v>
      </c>
      <c r="AX405" s="24">
        <v>0.49</v>
      </c>
      <c r="AY405" s="24">
        <v>0.49</v>
      </c>
      <c r="AZ405" s="24">
        <v>0.49</v>
      </c>
      <c r="BA405" s="24">
        <v>0.49</v>
      </c>
      <c r="BT405" s="1" t="s">
        <v>599</v>
      </c>
    </row>
    <row r="406" spans="1:72" x14ac:dyDescent="0.2">
      <c r="A406" s="74" t="s">
        <v>659</v>
      </c>
      <c r="B406" s="76"/>
      <c r="C406" s="73">
        <f t="shared" si="148"/>
        <v>70</v>
      </c>
      <c r="D406" s="73">
        <f t="shared" si="149"/>
        <v>70</v>
      </c>
      <c r="E406" s="73">
        <f t="shared" si="150"/>
        <v>70</v>
      </c>
      <c r="F406" s="73">
        <f t="shared" si="151"/>
        <v>70</v>
      </c>
      <c r="G406" s="73">
        <f t="shared" si="152"/>
        <v>70</v>
      </c>
      <c r="H406" s="73">
        <f t="shared" si="153"/>
        <v>70</v>
      </c>
      <c r="I406" s="73">
        <f t="shared" si="154"/>
        <v>70</v>
      </c>
      <c r="J406" s="73">
        <f t="shared" si="155"/>
        <v>70</v>
      </c>
      <c r="L406" s="58" t="str">
        <f t="shared" si="139"/>
        <v>ok</v>
      </c>
      <c r="M406" s="1"/>
      <c r="N406" s="46" t="s">
        <v>659</v>
      </c>
      <c r="O406" s="12"/>
      <c r="P406" s="11">
        <f t="shared" si="140"/>
        <v>70</v>
      </c>
      <c r="Q406" s="11">
        <f t="shared" si="141"/>
        <v>70</v>
      </c>
      <c r="R406" s="11">
        <f t="shared" si="142"/>
        <v>70</v>
      </c>
      <c r="S406" s="11">
        <f t="shared" si="143"/>
        <v>70</v>
      </c>
      <c r="T406" s="11">
        <f t="shared" si="144"/>
        <v>70</v>
      </c>
      <c r="U406" s="11">
        <f t="shared" si="145"/>
        <v>70</v>
      </c>
      <c r="V406" s="11">
        <f t="shared" si="146"/>
        <v>70</v>
      </c>
      <c r="W406" s="11">
        <f t="shared" si="147"/>
        <v>70</v>
      </c>
      <c r="X406" s="11"/>
      <c r="AB406" s="1" t="s">
        <v>624</v>
      </c>
      <c r="AE406" s="1">
        <v>1</v>
      </c>
      <c r="AF406" s="24">
        <v>5.4817350000000005</v>
      </c>
      <c r="AG406" s="24">
        <v>5.4598080600000003</v>
      </c>
      <c r="AH406" s="24">
        <v>5.4325090197000003</v>
      </c>
      <c r="AI406" s="24">
        <v>5.4053464746015001</v>
      </c>
      <c r="AJ406" s="24">
        <v>5.3621037028046876</v>
      </c>
      <c r="AK406" s="24">
        <v>5.3084826657766406</v>
      </c>
      <c r="AL406" s="24">
        <v>5.2660148044504274</v>
      </c>
      <c r="AM406" s="24">
        <v>5.1870245823836711</v>
      </c>
      <c r="AP406" s="1" t="s">
        <v>698</v>
      </c>
      <c r="AQ406" s="1" t="s">
        <v>699</v>
      </c>
      <c r="AS406" s="1">
        <v>2</v>
      </c>
      <c r="AT406" s="24">
        <v>8</v>
      </c>
      <c r="AU406" s="24">
        <v>8</v>
      </c>
      <c r="AV406" s="24">
        <v>8</v>
      </c>
      <c r="AW406" s="24">
        <v>8</v>
      </c>
      <c r="AX406" s="24">
        <v>8</v>
      </c>
      <c r="AY406" s="24">
        <v>8</v>
      </c>
      <c r="AZ406" s="24">
        <v>8</v>
      </c>
      <c r="BA406" s="24">
        <v>8</v>
      </c>
      <c r="BT406" s="1" t="s">
        <v>335</v>
      </c>
    </row>
    <row r="407" spans="1:72" x14ac:dyDescent="0.2">
      <c r="A407" s="74" t="s">
        <v>247</v>
      </c>
      <c r="B407" s="76"/>
      <c r="C407" s="73">
        <f t="shared" si="148"/>
        <v>712</v>
      </c>
      <c r="D407" s="73">
        <f t="shared" si="149"/>
        <v>722</v>
      </c>
      <c r="E407" s="73">
        <f t="shared" si="150"/>
        <v>735</v>
      </c>
      <c r="F407" s="73">
        <f t="shared" si="151"/>
        <v>750</v>
      </c>
      <c r="G407" s="73">
        <f t="shared" si="152"/>
        <v>764</v>
      </c>
      <c r="H407" s="73">
        <f t="shared" si="153"/>
        <v>781</v>
      </c>
      <c r="I407" s="73">
        <f t="shared" si="154"/>
        <v>798</v>
      </c>
      <c r="J407" s="73">
        <f t="shared" si="155"/>
        <v>814</v>
      </c>
      <c r="L407" s="58" t="str">
        <f t="shared" si="139"/>
        <v>ok</v>
      </c>
      <c r="M407" s="1"/>
      <c r="N407" s="46" t="s">
        <v>247</v>
      </c>
      <c r="O407" s="12"/>
      <c r="P407" s="11">
        <f t="shared" si="140"/>
        <v>711.7</v>
      </c>
      <c r="Q407" s="11">
        <f t="shared" si="141"/>
        <v>722.4</v>
      </c>
      <c r="R407" s="11">
        <f t="shared" si="142"/>
        <v>735.2</v>
      </c>
      <c r="S407" s="11">
        <f t="shared" si="143"/>
        <v>750.4</v>
      </c>
      <c r="T407" s="11">
        <f t="shared" si="144"/>
        <v>763.7</v>
      </c>
      <c r="U407" s="11">
        <f t="shared" si="145"/>
        <v>781.3</v>
      </c>
      <c r="V407" s="11">
        <f t="shared" si="146"/>
        <v>797.7</v>
      </c>
      <c r="W407" s="11">
        <f t="shared" si="147"/>
        <v>813.7</v>
      </c>
      <c r="X407" s="11"/>
      <c r="AB407" s="1" t="s">
        <v>622</v>
      </c>
      <c r="AE407" s="1">
        <v>2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4">
        <v>0</v>
      </c>
      <c r="AP407" s="1" t="s">
        <v>659</v>
      </c>
      <c r="AQ407" s="1" t="s">
        <v>909</v>
      </c>
      <c r="AS407" s="1">
        <v>1</v>
      </c>
      <c r="AT407" s="24">
        <v>70</v>
      </c>
      <c r="AU407" s="24">
        <v>70</v>
      </c>
      <c r="AV407" s="24">
        <v>70</v>
      </c>
      <c r="AW407" s="24">
        <v>70</v>
      </c>
      <c r="AX407" s="24">
        <v>70</v>
      </c>
      <c r="AY407" s="24">
        <v>70</v>
      </c>
      <c r="AZ407" s="24">
        <v>70</v>
      </c>
      <c r="BA407" s="24">
        <v>70</v>
      </c>
      <c r="BT407" s="1" t="s">
        <v>603</v>
      </c>
    </row>
    <row r="408" spans="1:72" x14ac:dyDescent="0.2">
      <c r="A408" s="74" t="s">
        <v>481</v>
      </c>
      <c r="B408" s="76"/>
      <c r="C408" s="73">
        <f t="shared" si="148"/>
        <v>3</v>
      </c>
      <c r="D408" s="73">
        <f t="shared" si="149"/>
        <v>3</v>
      </c>
      <c r="E408" s="73">
        <f t="shared" si="150"/>
        <v>3</v>
      </c>
      <c r="F408" s="73">
        <f t="shared" si="151"/>
        <v>3</v>
      </c>
      <c r="G408" s="73">
        <f t="shared" si="152"/>
        <v>3</v>
      </c>
      <c r="H408" s="73">
        <f t="shared" si="153"/>
        <v>3</v>
      </c>
      <c r="I408" s="73">
        <f t="shared" si="154"/>
        <v>3</v>
      </c>
      <c r="J408" s="73">
        <f t="shared" si="155"/>
        <v>3</v>
      </c>
      <c r="L408" s="58" t="str">
        <f t="shared" si="139"/>
        <v>ok</v>
      </c>
      <c r="M408" s="1"/>
      <c r="N408" s="46" t="s">
        <v>481</v>
      </c>
      <c r="O408" s="12"/>
      <c r="P408" s="11">
        <f t="shared" si="140"/>
        <v>2.6736745886654476</v>
      </c>
      <c r="Q408" s="11">
        <f t="shared" si="141"/>
        <v>2.6736745886654476</v>
      </c>
      <c r="R408" s="11">
        <f t="shared" si="142"/>
        <v>2.6736745886654476</v>
      </c>
      <c r="S408" s="11">
        <f t="shared" si="143"/>
        <v>2.6736745886654476</v>
      </c>
      <c r="T408" s="11">
        <f t="shared" si="144"/>
        <v>2.6736745886654476</v>
      </c>
      <c r="U408" s="11">
        <f t="shared" si="145"/>
        <v>2.6736745886654476</v>
      </c>
      <c r="V408" s="11">
        <f t="shared" si="146"/>
        <v>2.6736745886654476</v>
      </c>
      <c r="W408" s="11">
        <f t="shared" si="147"/>
        <v>2.6736745886654476</v>
      </c>
      <c r="X408" s="11"/>
      <c r="AB408" s="1" t="s">
        <v>623</v>
      </c>
      <c r="AE408" s="1">
        <v>2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4">
        <v>0</v>
      </c>
      <c r="AM408" s="24">
        <v>0</v>
      </c>
      <c r="AP408" s="1" t="s">
        <v>633</v>
      </c>
      <c r="AQ408" s="1" t="s">
        <v>634</v>
      </c>
      <c r="AS408" s="1">
        <v>2</v>
      </c>
      <c r="AT408" s="24">
        <v>-27</v>
      </c>
      <c r="AU408" s="24">
        <v>-27</v>
      </c>
      <c r="AV408" s="24">
        <v>-27</v>
      </c>
      <c r="AW408" s="24">
        <v>-27</v>
      </c>
      <c r="AX408" s="24">
        <v>-27</v>
      </c>
      <c r="AY408" s="24">
        <v>-27</v>
      </c>
      <c r="AZ408" s="24">
        <v>-27</v>
      </c>
      <c r="BA408" s="24">
        <v>-27</v>
      </c>
      <c r="BT408" s="1" t="s">
        <v>338</v>
      </c>
    </row>
    <row r="409" spans="1:72" x14ac:dyDescent="0.2">
      <c r="A409" s="74" t="s">
        <v>177</v>
      </c>
      <c r="B409" s="76"/>
      <c r="C409" s="73">
        <f t="shared" si="148"/>
        <v>0</v>
      </c>
      <c r="D409" s="73">
        <f t="shared" si="149"/>
        <v>0</v>
      </c>
      <c r="E409" s="73">
        <f t="shared" si="150"/>
        <v>0</v>
      </c>
      <c r="F409" s="73">
        <f t="shared" si="151"/>
        <v>0</v>
      </c>
      <c r="G409" s="73">
        <f t="shared" si="152"/>
        <v>0</v>
      </c>
      <c r="H409" s="73">
        <f t="shared" si="153"/>
        <v>0</v>
      </c>
      <c r="I409" s="73">
        <f t="shared" si="154"/>
        <v>0</v>
      </c>
      <c r="J409" s="73">
        <f t="shared" si="155"/>
        <v>0</v>
      </c>
      <c r="L409" s="58" t="str">
        <f t="shared" ref="L409:L472" si="156">IF(A409=N409,"ok","CHECK")</f>
        <v>ok</v>
      </c>
      <c r="M409" s="1"/>
      <c r="N409" s="46" t="s">
        <v>177</v>
      </c>
      <c r="O409" s="12"/>
      <c r="P409" s="11">
        <f t="shared" si="140"/>
        <v>0</v>
      </c>
      <c r="Q409" s="11">
        <f t="shared" si="141"/>
        <v>0</v>
      </c>
      <c r="R409" s="11">
        <f t="shared" si="142"/>
        <v>0</v>
      </c>
      <c r="S409" s="11">
        <f t="shared" si="143"/>
        <v>0</v>
      </c>
      <c r="T409" s="11">
        <f t="shared" si="144"/>
        <v>0</v>
      </c>
      <c r="U409" s="11">
        <f t="shared" si="145"/>
        <v>0</v>
      </c>
      <c r="V409" s="11">
        <f t="shared" si="146"/>
        <v>0</v>
      </c>
      <c r="W409" s="11">
        <f t="shared" si="147"/>
        <v>0</v>
      </c>
      <c r="X409" s="11"/>
      <c r="AB409" s="1" t="s">
        <v>484</v>
      </c>
      <c r="AE409" s="1">
        <v>2</v>
      </c>
      <c r="AF409" s="24">
        <v>200.83594196399545</v>
      </c>
      <c r="AG409" s="24">
        <v>202.93583721188111</v>
      </c>
      <c r="AH409" s="24">
        <v>204.95539663437455</v>
      </c>
      <c r="AI409" s="24">
        <v>208.33717657381328</v>
      </c>
      <c r="AJ409" s="24">
        <v>211.82693203956461</v>
      </c>
      <c r="AK409" s="24">
        <v>215.52207952265698</v>
      </c>
      <c r="AL409" s="24">
        <v>219.48640455373186</v>
      </c>
      <c r="AM409" s="24">
        <v>223.74495147514037</v>
      </c>
      <c r="AP409" s="1" t="s">
        <v>466</v>
      </c>
      <c r="AQ409" s="1" t="s">
        <v>909</v>
      </c>
      <c r="AS409" s="1">
        <v>1</v>
      </c>
      <c r="AT409" s="24">
        <v>4.2</v>
      </c>
      <c r="AU409" s="24">
        <v>4.5999999999999996</v>
      </c>
      <c r="AV409" s="24">
        <v>4.5999999999999996</v>
      </c>
      <c r="AW409" s="24">
        <v>4.5999999999999996</v>
      </c>
      <c r="AX409" s="24">
        <v>4.5999999999999996</v>
      </c>
      <c r="AY409" s="24">
        <v>4.5999999999999996</v>
      </c>
      <c r="AZ409" s="24">
        <v>4.5999999999999996</v>
      </c>
      <c r="BA409" s="24">
        <v>4.5999999999999996</v>
      </c>
      <c r="BT409" s="1" t="s">
        <v>342</v>
      </c>
    </row>
    <row r="410" spans="1:72" x14ac:dyDescent="0.2">
      <c r="A410" s="74" t="s">
        <v>178</v>
      </c>
      <c r="B410" s="76"/>
      <c r="C410" s="73">
        <f t="shared" si="148"/>
        <v>0</v>
      </c>
      <c r="D410" s="73">
        <f t="shared" si="149"/>
        <v>0</v>
      </c>
      <c r="E410" s="73">
        <f t="shared" si="150"/>
        <v>0</v>
      </c>
      <c r="F410" s="73">
        <f t="shared" si="151"/>
        <v>0</v>
      </c>
      <c r="G410" s="73">
        <f t="shared" si="152"/>
        <v>0</v>
      </c>
      <c r="H410" s="73">
        <f t="shared" si="153"/>
        <v>0</v>
      </c>
      <c r="I410" s="73">
        <f t="shared" si="154"/>
        <v>0</v>
      </c>
      <c r="J410" s="73">
        <f t="shared" si="155"/>
        <v>0</v>
      </c>
      <c r="L410" s="58" t="str">
        <f t="shared" si="156"/>
        <v>ok</v>
      </c>
      <c r="M410" s="1"/>
      <c r="N410" s="46" t="s">
        <v>178</v>
      </c>
      <c r="O410" s="12"/>
      <c r="P410" s="11">
        <f t="shared" si="140"/>
        <v>0</v>
      </c>
      <c r="Q410" s="11">
        <f t="shared" si="141"/>
        <v>0</v>
      </c>
      <c r="R410" s="11">
        <f t="shared" si="142"/>
        <v>0</v>
      </c>
      <c r="S410" s="11">
        <f t="shared" si="143"/>
        <v>0</v>
      </c>
      <c r="T410" s="11">
        <f t="shared" si="144"/>
        <v>0</v>
      </c>
      <c r="U410" s="11">
        <f t="shared" si="145"/>
        <v>0</v>
      </c>
      <c r="V410" s="11">
        <f t="shared" si="146"/>
        <v>0</v>
      </c>
      <c r="W410" s="11">
        <f t="shared" si="147"/>
        <v>0</v>
      </c>
      <c r="X410" s="11"/>
      <c r="AB410" s="1" t="s">
        <v>526</v>
      </c>
      <c r="AE410" s="1">
        <v>1</v>
      </c>
      <c r="AF410" s="24">
        <v>107.1277395685136</v>
      </c>
      <c r="AG410" s="24">
        <v>107.66134438736893</v>
      </c>
      <c r="AH410" s="24">
        <v>108.46372668057271</v>
      </c>
      <c r="AI410" s="24">
        <v>109.6459164047839</v>
      </c>
      <c r="AJ410" s="24">
        <v>110.96559959882306</v>
      </c>
      <c r="AK410" s="24">
        <v>112.29793854586596</v>
      </c>
      <c r="AL410" s="24">
        <v>113.6462745863885</v>
      </c>
      <c r="AM410" s="24">
        <v>115.01751247285118</v>
      </c>
      <c r="AP410" s="1" t="s">
        <v>477</v>
      </c>
      <c r="AQ410" s="1" t="s">
        <v>909</v>
      </c>
      <c r="AS410" s="1">
        <v>1</v>
      </c>
      <c r="AT410" s="24">
        <v>12.5</v>
      </c>
      <c r="AU410" s="24">
        <v>13.1</v>
      </c>
      <c r="AV410" s="24">
        <v>13.1</v>
      </c>
      <c r="AW410" s="24">
        <v>13.1</v>
      </c>
      <c r="AX410" s="24">
        <v>13.8</v>
      </c>
      <c r="AY410" s="24">
        <v>14.5</v>
      </c>
      <c r="AZ410" s="24">
        <v>14.5</v>
      </c>
      <c r="BA410" s="24">
        <v>14.5</v>
      </c>
      <c r="BT410" s="1" t="s">
        <v>344</v>
      </c>
    </row>
    <row r="411" spans="1:72" x14ac:dyDescent="0.2">
      <c r="A411" s="74" t="s">
        <v>548</v>
      </c>
      <c r="B411" s="76"/>
      <c r="C411" s="73">
        <f t="shared" si="148"/>
        <v>82</v>
      </c>
      <c r="D411" s="73">
        <f t="shared" si="149"/>
        <v>82</v>
      </c>
      <c r="E411" s="73">
        <f t="shared" si="150"/>
        <v>82</v>
      </c>
      <c r="F411" s="73">
        <f t="shared" si="151"/>
        <v>83</v>
      </c>
      <c r="G411" s="73">
        <f t="shared" si="152"/>
        <v>83</v>
      </c>
      <c r="H411" s="73">
        <f t="shared" si="153"/>
        <v>83</v>
      </c>
      <c r="I411" s="73">
        <f t="shared" si="154"/>
        <v>84</v>
      </c>
      <c r="J411" s="73">
        <f t="shared" si="155"/>
        <v>84</v>
      </c>
      <c r="L411" s="58" t="str">
        <f t="shared" si="156"/>
        <v>ok</v>
      </c>
      <c r="M411" s="1"/>
      <c r="N411" s="46" t="s">
        <v>548</v>
      </c>
      <c r="O411" s="12"/>
      <c r="P411" s="11">
        <f t="shared" si="140"/>
        <v>81.624647225831211</v>
      </c>
      <c r="Q411" s="11">
        <f t="shared" si="141"/>
        <v>81.964724172997165</v>
      </c>
      <c r="R411" s="11">
        <f t="shared" si="142"/>
        <v>82.306501504898932</v>
      </c>
      <c r="S411" s="11">
        <f t="shared" si="143"/>
        <v>82.649987723460228</v>
      </c>
      <c r="T411" s="11">
        <f t="shared" si="144"/>
        <v>82.995191373114324</v>
      </c>
      <c r="U411" s="11">
        <f t="shared" si="145"/>
        <v>83.342121041016682</v>
      </c>
      <c r="V411" s="11">
        <f t="shared" si="146"/>
        <v>83.690785357258534</v>
      </c>
      <c r="W411" s="11">
        <f t="shared" si="147"/>
        <v>84.04119299508163</v>
      </c>
      <c r="X411" s="11"/>
      <c r="AB411" s="1" t="s">
        <v>261</v>
      </c>
      <c r="AC411" s="25"/>
      <c r="AE411" s="1">
        <v>1</v>
      </c>
      <c r="AF411" s="24">
        <v>294.10000000000002</v>
      </c>
      <c r="AG411" s="24">
        <v>299.39999999999998</v>
      </c>
      <c r="AH411" s="24">
        <v>304.5</v>
      </c>
      <c r="AI411" s="24">
        <v>309.60000000000002</v>
      </c>
      <c r="AJ411" s="24">
        <v>316.2</v>
      </c>
      <c r="AK411" s="24">
        <v>323.39999999999998</v>
      </c>
      <c r="AL411" s="24">
        <v>331.1</v>
      </c>
      <c r="AM411" s="24">
        <v>339.5</v>
      </c>
      <c r="AP411" s="1" t="s">
        <v>477</v>
      </c>
      <c r="AQ411" s="1" t="s">
        <v>909</v>
      </c>
      <c r="AS411" s="1">
        <v>1</v>
      </c>
      <c r="AT411" s="24">
        <v>8.1999999999999993</v>
      </c>
      <c r="AU411" s="24">
        <v>8.6</v>
      </c>
      <c r="AV411" s="24">
        <v>8.6</v>
      </c>
      <c r="AW411" s="24">
        <v>9.5</v>
      </c>
      <c r="AX411" s="24">
        <v>9.5</v>
      </c>
      <c r="AY411" s="24">
        <v>9.5</v>
      </c>
      <c r="AZ411" s="24">
        <v>9.5</v>
      </c>
      <c r="BA411" s="24">
        <v>9.5</v>
      </c>
      <c r="BT411" s="1" t="s">
        <v>981</v>
      </c>
    </row>
    <row r="412" spans="1:72" x14ac:dyDescent="0.2">
      <c r="A412" s="74" t="s">
        <v>345</v>
      </c>
      <c r="B412" s="76"/>
      <c r="C412" s="73">
        <f t="shared" si="148"/>
        <v>63</v>
      </c>
      <c r="D412" s="73">
        <f t="shared" si="149"/>
        <v>38</v>
      </c>
      <c r="E412" s="73">
        <f t="shared" si="150"/>
        <v>23</v>
      </c>
      <c r="F412" s="73">
        <f t="shared" si="151"/>
        <v>23</v>
      </c>
      <c r="G412" s="73">
        <f t="shared" si="152"/>
        <v>23</v>
      </c>
      <c r="H412" s="73">
        <f t="shared" si="153"/>
        <v>23</v>
      </c>
      <c r="I412" s="73">
        <f t="shared" si="154"/>
        <v>23</v>
      </c>
      <c r="J412" s="73">
        <f t="shared" si="155"/>
        <v>23</v>
      </c>
      <c r="L412" s="58" t="str">
        <f t="shared" si="156"/>
        <v>ok</v>
      </c>
      <c r="M412" s="1"/>
      <c r="N412" s="46" t="s">
        <v>345</v>
      </c>
      <c r="O412" s="12"/>
      <c r="P412" s="11">
        <f t="shared" si="140"/>
        <v>62.614867551001865</v>
      </c>
      <c r="Q412" s="11">
        <f t="shared" si="141"/>
        <v>38.001515789702395</v>
      </c>
      <c r="R412" s="11">
        <f t="shared" si="142"/>
        <v>23.051515789702396</v>
      </c>
      <c r="S412" s="11">
        <f t="shared" si="143"/>
        <v>23.051515789702396</v>
      </c>
      <c r="T412" s="11">
        <f t="shared" si="144"/>
        <v>23.051515789702396</v>
      </c>
      <c r="U412" s="11">
        <f t="shared" si="145"/>
        <v>23.051515789702396</v>
      </c>
      <c r="V412" s="11">
        <f t="shared" si="146"/>
        <v>23.051515789702396</v>
      </c>
      <c r="W412" s="11">
        <f t="shared" si="147"/>
        <v>23.051515789702396</v>
      </c>
      <c r="X412" s="11"/>
      <c r="AB412" s="1" t="s">
        <v>416</v>
      </c>
      <c r="AE412" s="1">
        <v>1</v>
      </c>
      <c r="AF412" s="24">
        <v>82.985392598872764</v>
      </c>
      <c r="AG412" s="24">
        <v>84.379547194533814</v>
      </c>
      <c r="AH412" s="24">
        <v>131.43847638991028</v>
      </c>
      <c r="AI412" s="24">
        <v>133.85694435548461</v>
      </c>
      <c r="AJ412" s="24">
        <v>136.49392615928767</v>
      </c>
      <c r="AK412" s="24">
        <v>139.52489856793852</v>
      </c>
      <c r="AL412" s="24">
        <v>142.62235131614676</v>
      </c>
      <c r="AM412" s="24">
        <v>145.76004304510198</v>
      </c>
      <c r="AP412" s="1" t="s">
        <v>419</v>
      </c>
      <c r="AQ412" s="1" t="s">
        <v>909</v>
      </c>
      <c r="AS412" s="1">
        <v>1</v>
      </c>
      <c r="AT412" s="24">
        <v>7.4</v>
      </c>
      <c r="AU412" s="24">
        <v>7.8</v>
      </c>
      <c r="AV412" s="24">
        <v>7.8</v>
      </c>
      <c r="AW412" s="24">
        <v>8.1999999999999993</v>
      </c>
      <c r="AX412" s="24">
        <v>8.6</v>
      </c>
      <c r="AY412" s="24">
        <v>8.6</v>
      </c>
      <c r="AZ412" s="24">
        <v>8.6</v>
      </c>
      <c r="BA412" s="24">
        <v>8.6</v>
      </c>
      <c r="BT412" s="1" t="s">
        <v>606</v>
      </c>
    </row>
    <row r="413" spans="1:72" x14ac:dyDescent="0.2">
      <c r="A413" s="74" t="s">
        <v>8</v>
      </c>
      <c r="B413" s="76"/>
      <c r="C413" s="73">
        <f t="shared" si="148"/>
        <v>0</v>
      </c>
      <c r="D413" s="73">
        <f t="shared" si="149"/>
        <v>0</v>
      </c>
      <c r="E413" s="73">
        <f t="shared" si="150"/>
        <v>0</v>
      </c>
      <c r="F413" s="73">
        <f t="shared" si="151"/>
        <v>0</v>
      </c>
      <c r="G413" s="73">
        <f t="shared" si="152"/>
        <v>0</v>
      </c>
      <c r="H413" s="73">
        <f t="shared" si="153"/>
        <v>0</v>
      </c>
      <c r="I413" s="73">
        <f t="shared" si="154"/>
        <v>0</v>
      </c>
      <c r="J413" s="73">
        <f t="shared" si="155"/>
        <v>0</v>
      </c>
      <c r="L413" s="58" t="str">
        <f t="shared" si="156"/>
        <v>ok</v>
      </c>
      <c r="M413" s="1"/>
      <c r="N413" s="46" t="s">
        <v>8</v>
      </c>
      <c r="O413" s="12"/>
      <c r="P413" s="11">
        <f t="shared" si="140"/>
        <v>0</v>
      </c>
      <c r="Q413" s="11">
        <f t="shared" si="141"/>
        <v>0</v>
      </c>
      <c r="R413" s="11">
        <f t="shared" si="142"/>
        <v>0</v>
      </c>
      <c r="S413" s="11">
        <f t="shared" si="143"/>
        <v>0</v>
      </c>
      <c r="T413" s="11">
        <f t="shared" si="144"/>
        <v>0</v>
      </c>
      <c r="U413" s="11">
        <f t="shared" si="145"/>
        <v>0</v>
      </c>
      <c r="V413" s="11">
        <f t="shared" si="146"/>
        <v>0</v>
      </c>
      <c r="W413" s="11">
        <f t="shared" si="147"/>
        <v>0</v>
      </c>
      <c r="X413" s="11"/>
      <c r="AB413" s="1" t="s">
        <v>621</v>
      </c>
      <c r="AE413" s="1">
        <v>1</v>
      </c>
      <c r="AF413" s="24">
        <v>32.999491920000004</v>
      </c>
      <c r="AG413" s="24">
        <v>32.867493952320004</v>
      </c>
      <c r="AH413" s="24">
        <v>32.703156482558406</v>
      </c>
      <c r="AI413" s="24">
        <v>32.539640700145611</v>
      </c>
      <c r="AJ413" s="24">
        <v>32.279323574544449</v>
      </c>
      <c r="AK413" s="24">
        <v>31.956530338799006</v>
      </c>
      <c r="AL413" s="24">
        <v>31.700878096088612</v>
      </c>
      <c r="AM413" s="24">
        <v>31.225364924647284</v>
      </c>
      <c r="AP413" s="1" t="s">
        <v>660</v>
      </c>
      <c r="AQ413" s="1" t="s">
        <v>909</v>
      </c>
      <c r="AS413" s="1">
        <v>1</v>
      </c>
      <c r="AT413" s="24">
        <v>5.7</v>
      </c>
      <c r="AU413" s="24">
        <v>6</v>
      </c>
      <c r="AV413" s="24">
        <v>6.3</v>
      </c>
      <c r="AW413" s="24">
        <v>6.3</v>
      </c>
      <c r="AX413" s="24">
        <v>6.3</v>
      </c>
      <c r="AY413" s="24">
        <v>6.3</v>
      </c>
      <c r="AZ413" s="24">
        <v>6.3</v>
      </c>
      <c r="BA413" s="24">
        <v>6.3</v>
      </c>
      <c r="BT413" s="1" t="s">
        <v>454</v>
      </c>
    </row>
    <row r="414" spans="1:72" x14ac:dyDescent="0.2">
      <c r="A414" s="74" t="s">
        <v>7</v>
      </c>
      <c r="B414" s="76"/>
      <c r="C414" s="73">
        <f t="shared" si="148"/>
        <v>0</v>
      </c>
      <c r="D414" s="73">
        <f t="shared" si="149"/>
        <v>0</v>
      </c>
      <c r="E414" s="73">
        <f t="shared" si="150"/>
        <v>0</v>
      </c>
      <c r="F414" s="73">
        <f t="shared" si="151"/>
        <v>0</v>
      </c>
      <c r="G414" s="73">
        <f t="shared" si="152"/>
        <v>0</v>
      </c>
      <c r="H414" s="73">
        <f t="shared" si="153"/>
        <v>0</v>
      </c>
      <c r="I414" s="73">
        <f t="shared" si="154"/>
        <v>0</v>
      </c>
      <c r="J414" s="73">
        <f t="shared" si="155"/>
        <v>0</v>
      </c>
      <c r="L414" s="58" t="str">
        <f t="shared" si="156"/>
        <v>ok</v>
      </c>
      <c r="M414" s="1"/>
      <c r="N414" s="46" t="s">
        <v>7</v>
      </c>
      <c r="O414" s="12"/>
      <c r="P414" s="11">
        <f t="shared" si="140"/>
        <v>0</v>
      </c>
      <c r="Q414" s="11">
        <f t="shared" si="141"/>
        <v>0</v>
      </c>
      <c r="R414" s="11">
        <f t="shared" si="142"/>
        <v>0</v>
      </c>
      <c r="S414" s="11">
        <f t="shared" si="143"/>
        <v>0</v>
      </c>
      <c r="T414" s="11">
        <f t="shared" si="144"/>
        <v>0</v>
      </c>
      <c r="U414" s="11">
        <f t="shared" si="145"/>
        <v>0</v>
      </c>
      <c r="V414" s="11">
        <f t="shared" si="146"/>
        <v>0</v>
      </c>
      <c r="W414" s="11">
        <f t="shared" si="147"/>
        <v>0</v>
      </c>
      <c r="X414" s="11"/>
      <c r="AB414" s="1" t="s">
        <v>412</v>
      </c>
      <c r="AE414" s="1">
        <v>3</v>
      </c>
      <c r="AF414" s="24">
        <v>138.92100462333249</v>
      </c>
      <c r="AG414" s="24">
        <v>132.7196459445083</v>
      </c>
      <c r="AH414" s="24">
        <v>140.8777682418158</v>
      </c>
      <c r="AI414" s="24">
        <v>148.84165310145667</v>
      </c>
      <c r="AJ414" s="24">
        <v>148.11127808978998</v>
      </c>
      <c r="AK414" s="24">
        <v>147.29313771745666</v>
      </c>
      <c r="AL414" s="24">
        <v>146.48265917545666</v>
      </c>
      <c r="AM414" s="24">
        <v>145.65870173045667</v>
      </c>
      <c r="AP414" s="1" t="s">
        <v>507</v>
      </c>
      <c r="AQ414" s="1" t="s">
        <v>909</v>
      </c>
      <c r="AS414" s="1">
        <v>1</v>
      </c>
      <c r="AT414" s="24">
        <v>4.4000000000000004</v>
      </c>
      <c r="AU414" s="24">
        <v>4.5999999999999996</v>
      </c>
      <c r="AV414" s="24">
        <v>4.5999999999999996</v>
      </c>
      <c r="AW414" s="24">
        <v>4.8</v>
      </c>
      <c r="AX414" s="24">
        <v>5</v>
      </c>
      <c r="AY414" s="24">
        <v>5</v>
      </c>
      <c r="AZ414" s="24">
        <v>5</v>
      </c>
      <c r="BA414" s="24">
        <v>5</v>
      </c>
      <c r="BT414" s="1" t="s">
        <v>347</v>
      </c>
    </row>
    <row r="415" spans="1:72" x14ac:dyDescent="0.2">
      <c r="A415" s="74" t="s">
        <v>980</v>
      </c>
      <c r="B415" s="76"/>
      <c r="C415" s="73">
        <f t="shared" si="148"/>
        <v>0</v>
      </c>
      <c r="D415" s="73">
        <f t="shared" si="149"/>
        <v>0</v>
      </c>
      <c r="E415" s="73">
        <f t="shared" si="150"/>
        <v>0</v>
      </c>
      <c r="F415" s="73">
        <f t="shared" si="151"/>
        <v>0</v>
      </c>
      <c r="G415" s="73">
        <f t="shared" si="152"/>
        <v>0</v>
      </c>
      <c r="H415" s="73">
        <f t="shared" si="153"/>
        <v>0</v>
      </c>
      <c r="I415" s="73">
        <f t="shared" si="154"/>
        <v>0</v>
      </c>
      <c r="J415" s="73">
        <f t="shared" si="155"/>
        <v>0</v>
      </c>
      <c r="L415" s="58" t="str">
        <f t="shared" si="156"/>
        <v>ok</v>
      </c>
      <c r="M415" s="1"/>
      <c r="N415" s="46" t="s">
        <v>980</v>
      </c>
      <c r="O415" s="12"/>
      <c r="P415" s="11">
        <f t="shared" si="140"/>
        <v>0</v>
      </c>
      <c r="Q415" s="11">
        <f t="shared" si="141"/>
        <v>0</v>
      </c>
      <c r="R415" s="11">
        <f t="shared" si="142"/>
        <v>0</v>
      </c>
      <c r="S415" s="11">
        <f t="shared" si="143"/>
        <v>0</v>
      </c>
      <c r="T415" s="11">
        <f t="shared" si="144"/>
        <v>0</v>
      </c>
      <c r="U415" s="11">
        <f t="shared" si="145"/>
        <v>0</v>
      </c>
      <c r="V415" s="11">
        <f t="shared" si="146"/>
        <v>0</v>
      </c>
      <c r="W415" s="11">
        <f t="shared" si="147"/>
        <v>0</v>
      </c>
      <c r="X415" s="11"/>
      <c r="AB415" s="1" t="s">
        <v>412</v>
      </c>
      <c r="AE415" s="1">
        <v>2</v>
      </c>
      <c r="AF415" s="24">
        <v>114.62025058760747</v>
      </c>
      <c r="AG415" s="24">
        <v>115.21372580693104</v>
      </c>
      <c r="AH415" s="24">
        <v>114.83370078994621</v>
      </c>
      <c r="AI415" s="24">
        <v>115.19035449246897</v>
      </c>
      <c r="AJ415" s="24">
        <v>115.76138252799174</v>
      </c>
      <c r="AK415" s="24">
        <v>115.74300456600692</v>
      </c>
      <c r="AL415" s="24">
        <v>114.8689908175069</v>
      </c>
      <c r="AM415" s="24">
        <v>113.96555122600689</v>
      </c>
      <c r="AP415" s="1" t="s">
        <v>688</v>
      </c>
      <c r="AQ415" s="1" t="s">
        <v>689</v>
      </c>
      <c r="AS415" s="1">
        <v>2</v>
      </c>
      <c r="AT415" s="24">
        <v>8.0500000000000007</v>
      </c>
      <c r="AU415" s="24">
        <v>8.4499999999999993</v>
      </c>
      <c r="AV415" s="24">
        <v>8.4499999999999993</v>
      </c>
      <c r="AW415" s="24">
        <v>8.4499999999999993</v>
      </c>
      <c r="AX415" s="24">
        <v>8.85</v>
      </c>
      <c r="AY415" s="24">
        <v>9.3000000000000007</v>
      </c>
      <c r="AZ415" s="24">
        <v>9.3000000000000007</v>
      </c>
      <c r="BA415" s="24">
        <v>9.3000000000000007</v>
      </c>
      <c r="BT415" s="1" t="s">
        <v>351</v>
      </c>
    </row>
    <row r="416" spans="1:72" x14ac:dyDescent="0.2">
      <c r="A416" s="74" t="s">
        <v>981</v>
      </c>
      <c r="B416" s="76"/>
      <c r="C416" s="73">
        <f t="shared" si="148"/>
        <v>0</v>
      </c>
      <c r="D416" s="73">
        <f t="shared" si="149"/>
        <v>0</v>
      </c>
      <c r="E416" s="73">
        <f t="shared" si="150"/>
        <v>0</v>
      </c>
      <c r="F416" s="73">
        <f t="shared" si="151"/>
        <v>0</v>
      </c>
      <c r="G416" s="73">
        <f t="shared" si="152"/>
        <v>0</v>
      </c>
      <c r="H416" s="73">
        <f t="shared" si="153"/>
        <v>0</v>
      </c>
      <c r="I416" s="73">
        <f t="shared" si="154"/>
        <v>0</v>
      </c>
      <c r="J416" s="73">
        <f t="shared" si="155"/>
        <v>0</v>
      </c>
      <c r="L416" s="58" t="str">
        <f t="shared" si="156"/>
        <v>ok</v>
      </c>
      <c r="M416" s="1"/>
      <c r="N416" s="46" t="s">
        <v>981</v>
      </c>
      <c r="O416" s="12"/>
      <c r="P416" s="11">
        <f t="shared" si="140"/>
        <v>0</v>
      </c>
      <c r="Q416" s="11">
        <f t="shared" si="141"/>
        <v>0</v>
      </c>
      <c r="R416" s="11">
        <f t="shared" si="142"/>
        <v>0</v>
      </c>
      <c r="S416" s="11">
        <f t="shared" si="143"/>
        <v>0</v>
      </c>
      <c r="T416" s="11">
        <f t="shared" si="144"/>
        <v>0</v>
      </c>
      <c r="U416" s="11">
        <f t="shared" si="145"/>
        <v>0</v>
      </c>
      <c r="V416" s="11">
        <f t="shared" si="146"/>
        <v>0</v>
      </c>
      <c r="W416" s="11">
        <f t="shared" si="147"/>
        <v>0</v>
      </c>
      <c r="X416" s="11"/>
      <c r="AB416" s="1" t="s">
        <v>412</v>
      </c>
      <c r="AE416" s="1">
        <v>1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4">
        <v>0</v>
      </c>
      <c r="AM416" s="24">
        <v>0</v>
      </c>
      <c r="AP416" s="1" t="s">
        <v>324</v>
      </c>
      <c r="AQ416" s="1" t="s">
        <v>909</v>
      </c>
      <c r="AS416" s="1">
        <v>1</v>
      </c>
      <c r="AT416" s="24">
        <v>2.2999999999999998</v>
      </c>
      <c r="AU416" s="24">
        <v>2.4</v>
      </c>
      <c r="AV416" s="24">
        <v>2.4</v>
      </c>
      <c r="AW416" s="24">
        <v>2.9</v>
      </c>
      <c r="AX416" s="24">
        <v>3.2</v>
      </c>
      <c r="AY416" s="24">
        <v>3.2</v>
      </c>
      <c r="AZ416" s="24">
        <v>3.2</v>
      </c>
      <c r="BA416" s="24">
        <v>3.2</v>
      </c>
      <c r="BT416" s="1" t="s">
        <v>505</v>
      </c>
    </row>
    <row r="417" spans="1:72" x14ac:dyDescent="0.2">
      <c r="A417" s="74" t="s">
        <v>605</v>
      </c>
      <c r="B417" s="76"/>
      <c r="C417" s="73">
        <f t="shared" si="148"/>
        <v>-4</v>
      </c>
      <c r="D417" s="73">
        <f t="shared" si="149"/>
        <v>-4</v>
      </c>
      <c r="E417" s="73">
        <f t="shared" si="150"/>
        <v>-4</v>
      </c>
      <c r="F417" s="73">
        <f t="shared" si="151"/>
        <v>-4</v>
      </c>
      <c r="G417" s="73">
        <f t="shared" si="152"/>
        <v>-4</v>
      </c>
      <c r="H417" s="73">
        <f t="shared" si="153"/>
        <v>-4</v>
      </c>
      <c r="I417" s="73">
        <f t="shared" si="154"/>
        <v>-3</v>
      </c>
      <c r="J417" s="73">
        <f t="shared" si="155"/>
        <v>-3</v>
      </c>
      <c r="L417" s="58" t="str">
        <f t="shared" si="156"/>
        <v>ok</v>
      </c>
      <c r="M417" s="1"/>
      <c r="N417" s="46" t="s">
        <v>605</v>
      </c>
      <c r="O417" s="12"/>
      <c r="P417" s="11">
        <f t="shared" si="140"/>
        <v>-3.6372923999999998</v>
      </c>
      <c r="Q417" s="11">
        <f t="shared" si="141"/>
        <v>-3.6227432303999998</v>
      </c>
      <c r="R417" s="11">
        <f t="shared" si="142"/>
        <v>-3.6046295142479998</v>
      </c>
      <c r="S417" s="11">
        <f t="shared" si="143"/>
        <v>-3.5866063666767598</v>
      </c>
      <c r="T417" s="11">
        <f t="shared" si="144"/>
        <v>-3.5579135157433459</v>
      </c>
      <c r="U417" s="11">
        <f t="shared" si="145"/>
        <v>-3.5223343805859124</v>
      </c>
      <c r="V417" s="11">
        <f t="shared" si="146"/>
        <v>-3.4941557055412251</v>
      </c>
      <c r="W417" s="11">
        <f t="shared" si="147"/>
        <v>-3.4417433699581066</v>
      </c>
      <c r="X417" s="11"/>
      <c r="AB417" s="1" t="s">
        <v>555</v>
      </c>
      <c r="AE417" s="1">
        <v>1</v>
      </c>
      <c r="AF417" s="24">
        <v>4.95</v>
      </c>
      <c r="AG417" s="24">
        <v>4.95</v>
      </c>
      <c r="AH417" s="24">
        <v>4.95</v>
      </c>
      <c r="AI417" s="24">
        <v>4.95</v>
      </c>
      <c r="AJ417" s="24">
        <v>4.95</v>
      </c>
      <c r="AK417" s="24">
        <v>4.95</v>
      </c>
      <c r="AL417" s="24">
        <v>4.95</v>
      </c>
      <c r="AM417" s="24">
        <v>4.95</v>
      </c>
      <c r="AP417" s="1" t="s">
        <v>461</v>
      </c>
      <c r="AQ417" s="1" t="s">
        <v>909</v>
      </c>
      <c r="AS417" s="1">
        <v>1</v>
      </c>
      <c r="AT417" s="24">
        <v>0</v>
      </c>
      <c r="AU417" s="24">
        <v>0</v>
      </c>
      <c r="AV417" s="24">
        <v>0</v>
      </c>
      <c r="AW417" s="24">
        <v>60.3</v>
      </c>
      <c r="AX417" s="24">
        <v>72.400000000000006</v>
      </c>
      <c r="AY417" s="24">
        <v>72.400000000000006</v>
      </c>
      <c r="AZ417" s="24">
        <v>72.400000000000006</v>
      </c>
      <c r="BA417" s="24">
        <v>72.400000000000006</v>
      </c>
      <c r="BT417" s="1" t="s">
        <v>353</v>
      </c>
    </row>
    <row r="418" spans="1:72" x14ac:dyDescent="0.2">
      <c r="A418" s="74" t="s">
        <v>606</v>
      </c>
      <c r="B418" s="76"/>
      <c r="C418" s="73">
        <f t="shared" si="148"/>
        <v>-4</v>
      </c>
      <c r="D418" s="73">
        <f t="shared" si="149"/>
        <v>-4</v>
      </c>
      <c r="E418" s="73">
        <f t="shared" si="150"/>
        <v>-4</v>
      </c>
      <c r="F418" s="73">
        <f t="shared" si="151"/>
        <v>-4</v>
      </c>
      <c r="G418" s="73">
        <f t="shared" si="152"/>
        <v>-4</v>
      </c>
      <c r="H418" s="73">
        <f t="shared" si="153"/>
        <v>-4</v>
      </c>
      <c r="I418" s="73">
        <f t="shared" si="154"/>
        <v>-3</v>
      </c>
      <c r="J418" s="73">
        <f t="shared" si="155"/>
        <v>-3</v>
      </c>
      <c r="L418" s="58" t="str">
        <f t="shared" si="156"/>
        <v>ok</v>
      </c>
      <c r="M418" s="1"/>
      <c r="N418" s="46" t="s">
        <v>606</v>
      </c>
      <c r="O418" s="12"/>
      <c r="P418" s="11">
        <f t="shared" si="140"/>
        <v>-3.6372923999999998</v>
      </c>
      <c r="Q418" s="11">
        <f t="shared" si="141"/>
        <v>-3.6227432303999998</v>
      </c>
      <c r="R418" s="11">
        <f t="shared" si="142"/>
        <v>-3.6046295142479998</v>
      </c>
      <c r="S418" s="11">
        <f t="shared" si="143"/>
        <v>-3.5866063666767598</v>
      </c>
      <c r="T418" s="11">
        <f t="shared" si="144"/>
        <v>-3.5579135157433459</v>
      </c>
      <c r="U418" s="11">
        <f t="shared" si="145"/>
        <v>-3.5223343805859124</v>
      </c>
      <c r="V418" s="11">
        <f t="shared" si="146"/>
        <v>-3.4941557055412251</v>
      </c>
      <c r="W418" s="11">
        <f t="shared" si="147"/>
        <v>-3.4417433699581066</v>
      </c>
      <c r="X418" s="11"/>
      <c r="AB418" s="1" t="s">
        <v>555</v>
      </c>
      <c r="AE418" s="1">
        <v>1</v>
      </c>
      <c r="AF418" s="24">
        <v>44.701533692528734</v>
      </c>
      <c r="AG418" s="24">
        <v>44.894025053520103</v>
      </c>
      <c r="AH418" s="24">
        <v>45.087478871316435</v>
      </c>
      <c r="AI418" s="24">
        <v>45.281899958201741</v>
      </c>
      <c r="AJ418" s="24">
        <v>45.477293150521483</v>
      </c>
      <c r="AK418" s="24">
        <v>45.673663308802816</v>
      </c>
      <c r="AL418" s="24">
        <v>45.87101531787556</v>
      </c>
      <c r="AM418" s="24">
        <v>46.069354086993656</v>
      </c>
      <c r="AP418" s="1" t="s">
        <v>664</v>
      </c>
      <c r="AQ418" s="1" t="s">
        <v>909</v>
      </c>
      <c r="AS418" s="1">
        <v>1</v>
      </c>
      <c r="AT418" s="24">
        <v>11.9</v>
      </c>
      <c r="AU418" s="24">
        <v>12.5</v>
      </c>
      <c r="AV418" s="24">
        <v>12.5</v>
      </c>
      <c r="AW418" s="24">
        <v>12.5</v>
      </c>
      <c r="AX418" s="24">
        <v>13.1</v>
      </c>
      <c r="AY418" s="24">
        <v>13.8</v>
      </c>
      <c r="AZ418" s="24">
        <v>13.8</v>
      </c>
      <c r="BA418" s="24">
        <v>13.8</v>
      </c>
      <c r="BT418" s="1" t="s">
        <v>608</v>
      </c>
    </row>
    <row r="419" spans="1:72" x14ac:dyDescent="0.2">
      <c r="A419" s="74" t="s">
        <v>1011</v>
      </c>
      <c r="B419" s="76"/>
      <c r="C419" s="73">
        <f t="shared" si="148"/>
        <v>0</v>
      </c>
      <c r="D419" s="73">
        <f t="shared" si="149"/>
        <v>0</v>
      </c>
      <c r="E419" s="73">
        <f t="shared" si="150"/>
        <v>0</v>
      </c>
      <c r="F419" s="73">
        <f t="shared" si="151"/>
        <v>0</v>
      </c>
      <c r="G419" s="73">
        <f t="shared" si="152"/>
        <v>0</v>
      </c>
      <c r="H419" s="73">
        <f t="shared" si="153"/>
        <v>0</v>
      </c>
      <c r="I419" s="73">
        <f t="shared" si="154"/>
        <v>0</v>
      </c>
      <c r="J419" s="73">
        <f t="shared" si="155"/>
        <v>0</v>
      </c>
      <c r="L419" s="58" t="str">
        <f t="shared" si="156"/>
        <v>ok</v>
      </c>
      <c r="M419" s="1"/>
      <c r="N419" s="46" t="s">
        <v>1011</v>
      </c>
      <c r="O419" s="12"/>
      <c r="P419" s="11">
        <f t="shared" si="140"/>
        <v>0</v>
      </c>
      <c r="Q419" s="11">
        <f t="shared" si="141"/>
        <v>0</v>
      </c>
      <c r="R419" s="11">
        <f t="shared" si="142"/>
        <v>0</v>
      </c>
      <c r="S419" s="11">
        <f t="shared" si="143"/>
        <v>0</v>
      </c>
      <c r="T419" s="11">
        <f t="shared" si="144"/>
        <v>0</v>
      </c>
      <c r="U419" s="11">
        <f t="shared" si="145"/>
        <v>0</v>
      </c>
      <c r="V419" s="11">
        <f t="shared" si="146"/>
        <v>0</v>
      </c>
      <c r="W419" s="11">
        <f t="shared" si="147"/>
        <v>0</v>
      </c>
      <c r="X419" s="11"/>
      <c r="AB419" s="1" t="s">
        <v>377</v>
      </c>
      <c r="AE419" s="1">
        <v>2</v>
      </c>
      <c r="AF419" s="24">
        <v>45.426527548538388</v>
      </c>
      <c r="AG419" s="24">
        <v>45.426527548538388</v>
      </c>
      <c r="AH419" s="24">
        <v>45.426527548538388</v>
      </c>
      <c r="AI419" s="24">
        <v>45.426527548538388</v>
      </c>
      <c r="AJ419" s="24">
        <v>45.426527548538388</v>
      </c>
      <c r="AK419" s="24">
        <v>45.426527548538388</v>
      </c>
      <c r="AL419" s="24">
        <v>45.426527548538388</v>
      </c>
      <c r="AM419" s="24">
        <v>45.426527548538388</v>
      </c>
      <c r="AP419" s="1" t="s">
        <v>664</v>
      </c>
      <c r="AQ419" s="1" t="s">
        <v>909</v>
      </c>
      <c r="AS419" s="1">
        <v>1</v>
      </c>
      <c r="AT419" s="24">
        <v>5.0999999999999996</v>
      </c>
      <c r="AU419" s="24">
        <v>5.4</v>
      </c>
      <c r="AV419" s="24">
        <v>5.4</v>
      </c>
      <c r="AW419" s="24">
        <v>5.4</v>
      </c>
      <c r="AX419" s="24">
        <v>5.7</v>
      </c>
      <c r="AY419" s="24">
        <v>6</v>
      </c>
      <c r="AZ419" s="24">
        <v>6</v>
      </c>
      <c r="BA419" s="24">
        <v>6</v>
      </c>
      <c r="BT419" s="1" t="s">
        <v>687</v>
      </c>
    </row>
    <row r="420" spans="1:72" x14ac:dyDescent="0.2">
      <c r="A420" s="74" t="s">
        <v>1012</v>
      </c>
      <c r="B420" s="76"/>
      <c r="C420" s="73">
        <f t="shared" si="148"/>
        <v>0</v>
      </c>
      <c r="D420" s="73">
        <f t="shared" si="149"/>
        <v>0</v>
      </c>
      <c r="E420" s="73">
        <f t="shared" si="150"/>
        <v>0</v>
      </c>
      <c r="F420" s="73">
        <f t="shared" si="151"/>
        <v>0</v>
      </c>
      <c r="G420" s="73">
        <f t="shared" si="152"/>
        <v>0</v>
      </c>
      <c r="H420" s="73">
        <f t="shared" si="153"/>
        <v>0</v>
      </c>
      <c r="I420" s="73">
        <f t="shared" si="154"/>
        <v>0</v>
      </c>
      <c r="J420" s="73">
        <f t="shared" si="155"/>
        <v>0</v>
      </c>
      <c r="L420" s="58" t="str">
        <f t="shared" si="156"/>
        <v>ok</v>
      </c>
      <c r="M420" s="1"/>
      <c r="N420" s="46" t="s">
        <v>1012</v>
      </c>
      <c r="O420" s="12"/>
      <c r="P420" s="11">
        <f t="shared" si="140"/>
        <v>0</v>
      </c>
      <c r="Q420" s="11">
        <f t="shared" si="141"/>
        <v>0</v>
      </c>
      <c r="R420" s="11">
        <f t="shared" si="142"/>
        <v>0</v>
      </c>
      <c r="S420" s="11">
        <f t="shared" si="143"/>
        <v>0</v>
      </c>
      <c r="T420" s="11">
        <f t="shared" si="144"/>
        <v>0</v>
      </c>
      <c r="U420" s="11">
        <f t="shared" si="145"/>
        <v>0</v>
      </c>
      <c r="V420" s="11">
        <f t="shared" si="146"/>
        <v>0</v>
      </c>
      <c r="W420" s="11">
        <f t="shared" si="147"/>
        <v>0</v>
      </c>
      <c r="X420" s="11"/>
      <c r="AB420" s="1" t="s">
        <v>377</v>
      </c>
      <c r="AE420" s="1">
        <v>1</v>
      </c>
      <c r="AF420" s="24">
        <v>3.5</v>
      </c>
      <c r="AG420" s="24">
        <v>3.7</v>
      </c>
      <c r="AH420" s="24">
        <v>3.7</v>
      </c>
      <c r="AI420" s="24">
        <v>4.4000000000000004</v>
      </c>
      <c r="AJ420" s="24">
        <v>4.8</v>
      </c>
      <c r="AK420" s="24">
        <v>4.8</v>
      </c>
      <c r="AL420" s="24">
        <v>4.8</v>
      </c>
      <c r="AM420" s="24">
        <v>4.8</v>
      </c>
      <c r="AP420" s="1" t="s">
        <v>412</v>
      </c>
      <c r="AQ420" s="1" t="s">
        <v>909</v>
      </c>
      <c r="AS420" s="1">
        <v>1</v>
      </c>
      <c r="AT420" s="24">
        <v>0</v>
      </c>
      <c r="AU420" s="24">
        <v>0</v>
      </c>
      <c r="AV420" s="24">
        <v>0</v>
      </c>
      <c r="AW420" s="24">
        <v>0</v>
      </c>
      <c r="AX420" s="24">
        <v>0</v>
      </c>
      <c r="AY420" s="24">
        <v>0</v>
      </c>
      <c r="AZ420" s="24">
        <v>0</v>
      </c>
      <c r="BA420" s="24">
        <v>0</v>
      </c>
      <c r="BT420" s="1" t="s">
        <v>355</v>
      </c>
    </row>
    <row r="421" spans="1:72" x14ac:dyDescent="0.2">
      <c r="A421" s="80" t="s">
        <v>453</v>
      </c>
      <c r="B421" s="76"/>
      <c r="C421" s="73">
        <f t="shared" si="148"/>
        <v>85</v>
      </c>
      <c r="D421" s="73">
        <f t="shared" si="149"/>
        <v>86</v>
      </c>
      <c r="E421" s="73">
        <f t="shared" si="150"/>
        <v>86</v>
      </c>
      <c r="F421" s="73">
        <f t="shared" si="151"/>
        <v>88</v>
      </c>
      <c r="G421" s="73">
        <f t="shared" si="152"/>
        <v>90</v>
      </c>
      <c r="H421" s="73">
        <f t="shared" si="153"/>
        <v>91</v>
      </c>
      <c r="I421" s="73">
        <f t="shared" si="154"/>
        <v>93</v>
      </c>
      <c r="J421" s="73">
        <f t="shared" si="155"/>
        <v>94</v>
      </c>
      <c r="L421" s="58" t="str">
        <f t="shared" si="156"/>
        <v>ok</v>
      </c>
      <c r="M421" s="1"/>
      <c r="N421" s="50" t="s">
        <v>453</v>
      </c>
      <c r="O421" s="12"/>
      <c r="P421" s="11">
        <f t="shared" si="140"/>
        <v>84.631027316060056</v>
      </c>
      <c r="Q421" s="11">
        <f t="shared" si="141"/>
        <v>85.521090490412703</v>
      </c>
      <c r="R421" s="11">
        <f t="shared" si="142"/>
        <v>86.432601572522316</v>
      </c>
      <c r="S421" s="11">
        <f t="shared" si="143"/>
        <v>88.01724699038904</v>
      </c>
      <c r="T421" s="11">
        <f t="shared" si="144"/>
        <v>89.917211648869269</v>
      </c>
      <c r="U421" s="11">
        <f t="shared" si="145"/>
        <v>91.406416376973638</v>
      </c>
      <c r="V421" s="11">
        <f t="shared" si="146"/>
        <v>92.778182561205952</v>
      </c>
      <c r="W421" s="11">
        <f t="shared" si="147"/>
        <v>94.202143653825843</v>
      </c>
      <c r="X421" s="11"/>
      <c r="AB421" s="1" t="s">
        <v>378</v>
      </c>
      <c r="AE421" s="1">
        <v>2</v>
      </c>
      <c r="AF421" s="24">
        <v>45.426527548538388</v>
      </c>
      <c r="AG421" s="24">
        <v>45.426527548538388</v>
      </c>
      <c r="AH421" s="24">
        <v>45.426527548538388</v>
      </c>
      <c r="AI421" s="24">
        <v>45.426527548538388</v>
      </c>
      <c r="AJ421" s="24">
        <v>45.426527548538388</v>
      </c>
      <c r="AK421" s="24">
        <v>45.426527548538388</v>
      </c>
      <c r="AL421" s="24">
        <v>45.426527548538388</v>
      </c>
      <c r="AM421" s="24">
        <v>45.426527548538388</v>
      </c>
      <c r="AP421" s="1" t="s">
        <v>273</v>
      </c>
      <c r="AQ421" s="1" t="s">
        <v>909</v>
      </c>
      <c r="AS421" s="1">
        <v>1</v>
      </c>
      <c r="AT421" s="24">
        <v>0.1</v>
      </c>
      <c r="AU421" s="24">
        <v>3.9</v>
      </c>
      <c r="AV421" s="24">
        <v>6.6</v>
      </c>
      <c r="AW421" s="24">
        <v>13.1</v>
      </c>
      <c r="AX421" s="24">
        <v>13.1</v>
      </c>
      <c r="AY421" s="24">
        <v>13.1</v>
      </c>
      <c r="AZ421" s="24">
        <v>13.1</v>
      </c>
      <c r="BA421" s="24">
        <v>13.1</v>
      </c>
      <c r="BT421" s="1" t="s">
        <v>359</v>
      </c>
    </row>
    <row r="422" spans="1:72" x14ac:dyDescent="0.2">
      <c r="A422" s="74" t="s">
        <v>454</v>
      </c>
      <c r="B422" s="76"/>
      <c r="C422" s="73">
        <f t="shared" si="148"/>
        <v>85</v>
      </c>
      <c r="D422" s="73">
        <f t="shared" si="149"/>
        <v>86</v>
      </c>
      <c r="E422" s="73">
        <f t="shared" si="150"/>
        <v>86</v>
      </c>
      <c r="F422" s="73">
        <f t="shared" si="151"/>
        <v>88</v>
      </c>
      <c r="G422" s="73">
        <f t="shared" si="152"/>
        <v>90</v>
      </c>
      <c r="H422" s="73">
        <f t="shared" si="153"/>
        <v>91</v>
      </c>
      <c r="I422" s="73">
        <f t="shared" si="154"/>
        <v>93</v>
      </c>
      <c r="J422" s="73">
        <f t="shared" si="155"/>
        <v>94</v>
      </c>
      <c r="L422" s="58" t="str">
        <f t="shared" si="156"/>
        <v>ok</v>
      </c>
      <c r="M422" s="1"/>
      <c r="N422" s="46" t="s">
        <v>454</v>
      </c>
      <c r="O422" s="12"/>
      <c r="P422" s="11">
        <f t="shared" si="140"/>
        <v>84.631027316060056</v>
      </c>
      <c r="Q422" s="11">
        <f t="shared" si="141"/>
        <v>85.521090490412703</v>
      </c>
      <c r="R422" s="11">
        <f t="shared" si="142"/>
        <v>86.432601572522316</v>
      </c>
      <c r="S422" s="11">
        <f t="shared" si="143"/>
        <v>88.01724699038904</v>
      </c>
      <c r="T422" s="11">
        <f t="shared" si="144"/>
        <v>89.917211648869269</v>
      </c>
      <c r="U422" s="11">
        <f t="shared" si="145"/>
        <v>91.406416376973638</v>
      </c>
      <c r="V422" s="11">
        <f t="shared" si="146"/>
        <v>92.778182561205952</v>
      </c>
      <c r="W422" s="11">
        <f t="shared" si="147"/>
        <v>94.202143653825843</v>
      </c>
      <c r="X422" s="11"/>
      <c r="AB422" s="1" t="s">
        <v>273</v>
      </c>
      <c r="AE422" s="1">
        <v>1</v>
      </c>
      <c r="AF422" s="24">
        <v>45.295349999999992</v>
      </c>
      <c r="AG422" s="24">
        <v>45.521826749999988</v>
      </c>
      <c r="AH422" s="24">
        <v>45.749435883749982</v>
      </c>
      <c r="AI422" s="24">
        <v>45.978183063168736</v>
      </c>
      <c r="AJ422" s="24">
        <v>46.208073978484578</v>
      </c>
      <c r="AK422" s="24">
        <v>46.439114348376997</v>
      </c>
      <c r="AL422" s="24">
        <v>46.671309920118865</v>
      </c>
      <c r="AM422" s="24">
        <v>46.904666469719466</v>
      </c>
      <c r="AP422" s="1" t="s">
        <v>377</v>
      </c>
      <c r="AQ422" s="1" t="s">
        <v>909</v>
      </c>
      <c r="AS422" s="1">
        <v>1</v>
      </c>
      <c r="AT422" s="24">
        <v>3.5</v>
      </c>
      <c r="AU422" s="24">
        <v>3.7</v>
      </c>
      <c r="AV422" s="24">
        <v>3.7</v>
      </c>
      <c r="AW422" s="24">
        <v>4.4000000000000004</v>
      </c>
      <c r="AX422" s="24">
        <v>4.8</v>
      </c>
      <c r="AY422" s="24">
        <v>4.8</v>
      </c>
      <c r="AZ422" s="24">
        <v>4.8</v>
      </c>
      <c r="BA422" s="24">
        <v>4.8</v>
      </c>
      <c r="BT422" s="1" t="s">
        <v>361</v>
      </c>
    </row>
    <row r="423" spans="1:72" x14ac:dyDescent="0.2">
      <c r="A423" s="74" t="s">
        <v>452</v>
      </c>
      <c r="B423" s="76"/>
      <c r="C423" s="73">
        <f t="shared" si="148"/>
        <v>156</v>
      </c>
      <c r="D423" s="73">
        <f t="shared" si="149"/>
        <v>158</v>
      </c>
      <c r="E423" s="73">
        <f t="shared" si="150"/>
        <v>160</v>
      </c>
      <c r="F423" s="73">
        <f t="shared" si="151"/>
        <v>162</v>
      </c>
      <c r="G423" s="73">
        <f t="shared" si="152"/>
        <v>165</v>
      </c>
      <c r="H423" s="73">
        <f t="shared" si="153"/>
        <v>167</v>
      </c>
      <c r="I423" s="73">
        <f t="shared" si="154"/>
        <v>170</v>
      </c>
      <c r="J423" s="73">
        <f t="shared" si="155"/>
        <v>173</v>
      </c>
      <c r="L423" s="58" t="str">
        <f t="shared" si="156"/>
        <v>ok</v>
      </c>
      <c r="M423" s="1"/>
      <c r="N423" s="46" t="s">
        <v>452</v>
      </c>
      <c r="O423" s="12"/>
      <c r="P423" s="11">
        <f t="shared" si="140"/>
        <v>155.88082015363176</v>
      </c>
      <c r="Q423" s="11">
        <f t="shared" si="141"/>
        <v>157.7849052977154</v>
      </c>
      <c r="R423" s="11">
        <f t="shared" si="142"/>
        <v>159.74062275965608</v>
      </c>
      <c r="S423" s="11">
        <f t="shared" si="143"/>
        <v>162.17201319436228</v>
      </c>
      <c r="T423" s="11">
        <f t="shared" si="144"/>
        <v>164.65142988028154</v>
      </c>
      <c r="U423" s="11">
        <f t="shared" si="145"/>
        <v>167.20993416418816</v>
      </c>
      <c r="V423" s="11">
        <f t="shared" si="146"/>
        <v>169.85752468541321</v>
      </c>
      <c r="W423" s="11">
        <f t="shared" si="147"/>
        <v>172.74945570789041</v>
      </c>
      <c r="X423" s="11"/>
      <c r="AB423" s="1" t="s">
        <v>273</v>
      </c>
      <c r="AE423" s="1">
        <v>1</v>
      </c>
      <c r="AF423" s="24">
        <v>0.1</v>
      </c>
      <c r="AG423" s="24">
        <v>3.9</v>
      </c>
      <c r="AH423" s="24">
        <v>6.6</v>
      </c>
      <c r="AI423" s="24">
        <v>13.1</v>
      </c>
      <c r="AJ423" s="24">
        <v>13.1</v>
      </c>
      <c r="AK423" s="24">
        <v>13.1</v>
      </c>
      <c r="AL423" s="24">
        <v>13.1</v>
      </c>
      <c r="AM423" s="24">
        <v>13.1</v>
      </c>
      <c r="AP423" s="1" t="s">
        <v>252</v>
      </c>
      <c r="AQ423" s="1" t="s">
        <v>909</v>
      </c>
      <c r="AS423" s="1">
        <v>1</v>
      </c>
      <c r="AT423" s="24">
        <v>11.9</v>
      </c>
      <c r="AU423" s="24">
        <v>12.5</v>
      </c>
      <c r="AV423" s="24">
        <v>12.5</v>
      </c>
      <c r="AW423" s="24">
        <v>12.5</v>
      </c>
      <c r="AX423" s="24">
        <v>13.1</v>
      </c>
      <c r="AY423" s="24">
        <v>13.8</v>
      </c>
      <c r="AZ423" s="24">
        <v>13.8</v>
      </c>
      <c r="BA423" s="24">
        <v>13.8</v>
      </c>
      <c r="BT423" s="1" t="s">
        <v>364</v>
      </c>
    </row>
    <row r="424" spans="1:72" x14ac:dyDescent="0.2">
      <c r="A424" s="74" t="s">
        <v>136</v>
      </c>
      <c r="B424" s="76"/>
      <c r="C424" s="73">
        <f t="shared" si="148"/>
        <v>0</v>
      </c>
      <c r="D424" s="73">
        <f t="shared" si="149"/>
        <v>0</v>
      </c>
      <c r="E424" s="73">
        <f t="shared" si="150"/>
        <v>0</v>
      </c>
      <c r="F424" s="73">
        <f t="shared" si="151"/>
        <v>0</v>
      </c>
      <c r="G424" s="73">
        <f t="shared" si="152"/>
        <v>0</v>
      </c>
      <c r="H424" s="73">
        <f t="shared" si="153"/>
        <v>0</v>
      </c>
      <c r="I424" s="73">
        <f t="shared" si="154"/>
        <v>0</v>
      </c>
      <c r="J424" s="73">
        <f t="shared" si="155"/>
        <v>0</v>
      </c>
      <c r="L424" s="58" t="str">
        <f t="shared" si="156"/>
        <v>ok</v>
      </c>
      <c r="M424" s="1"/>
      <c r="N424" s="46" t="s">
        <v>136</v>
      </c>
      <c r="O424" s="12"/>
      <c r="P424" s="11">
        <f t="shared" si="140"/>
        <v>0</v>
      </c>
      <c r="Q424" s="11">
        <f t="shared" si="141"/>
        <v>0</v>
      </c>
      <c r="R424" s="11">
        <f t="shared" si="142"/>
        <v>0</v>
      </c>
      <c r="S424" s="11">
        <f t="shared" si="143"/>
        <v>0</v>
      </c>
      <c r="T424" s="11">
        <f t="shared" si="144"/>
        <v>0</v>
      </c>
      <c r="U424" s="11">
        <f t="shared" si="145"/>
        <v>0</v>
      </c>
      <c r="V424" s="11">
        <f t="shared" si="146"/>
        <v>0</v>
      </c>
      <c r="W424" s="11">
        <f t="shared" si="147"/>
        <v>0</v>
      </c>
      <c r="X424" s="11"/>
      <c r="AB424" s="1" t="s">
        <v>625</v>
      </c>
      <c r="AE424" s="1">
        <v>2</v>
      </c>
      <c r="AF424" s="24">
        <v>-2.1116196</v>
      </c>
      <c r="AG424" s="24">
        <v>-2.1031731216000003</v>
      </c>
      <c r="AH424" s="24">
        <v>-2.092657255992</v>
      </c>
      <c r="AI424" s="24">
        <v>-2.0821939697120402</v>
      </c>
      <c r="AJ424" s="24">
        <v>-2.0655364179543438</v>
      </c>
      <c r="AK424" s="24">
        <v>-2.0448810537748003</v>
      </c>
      <c r="AL424" s="24">
        <v>-2.0285220053446018</v>
      </c>
      <c r="AM424" s="24">
        <v>-1.9980941752644328</v>
      </c>
      <c r="AP424" s="1" t="s">
        <v>486</v>
      </c>
      <c r="AQ424" s="1" t="s">
        <v>909</v>
      </c>
      <c r="AS424" s="1">
        <v>1</v>
      </c>
      <c r="AT424" s="24">
        <v>0</v>
      </c>
      <c r="AU424" s="24">
        <v>0</v>
      </c>
      <c r="AV424" s="24">
        <v>0</v>
      </c>
      <c r="AW424" s="24">
        <v>10.8</v>
      </c>
      <c r="AX424" s="24">
        <v>10.8</v>
      </c>
      <c r="AY424" s="24">
        <v>10.8</v>
      </c>
      <c r="AZ424" s="24">
        <v>10.8</v>
      </c>
      <c r="BA424" s="24">
        <v>10.8</v>
      </c>
      <c r="BT424" s="1" t="s">
        <v>977</v>
      </c>
    </row>
    <row r="425" spans="1:72" x14ac:dyDescent="0.2">
      <c r="A425" s="74" t="s">
        <v>346</v>
      </c>
      <c r="B425" s="76"/>
      <c r="C425" s="73">
        <f t="shared" si="148"/>
        <v>21</v>
      </c>
      <c r="D425" s="73">
        <f t="shared" si="149"/>
        <v>21</v>
      </c>
      <c r="E425" s="73">
        <f t="shared" si="150"/>
        <v>21</v>
      </c>
      <c r="F425" s="73">
        <f t="shared" si="151"/>
        <v>21</v>
      </c>
      <c r="G425" s="73">
        <f t="shared" si="152"/>
        <v>21</v>
      </c>
      <c r="H425" s="73">
        <f t="shared" si="153"/>
        <v>21</v>
      </c>
      <c r="I425" s="73">
        <f t="shared" si="154"/>
        <v>21</v>
      </c>
      <c r="J425" s="73">
        <f t="shared" si="155"/>
        <v>21</v>
      </c>
      <c r="L425" s="58" t="str">
        <f t="shared" si="156"/>
        <v>ok</v>
      </c>
      <c r="M425" s="1"/>
      <c r="N425" s="46" t="s">
        <v>346</v>
      </c>
      <c r="O425" s="12"/>
      <c r="P425" s="11">
        <f t="shared" si="140"/>
        <v>21.01690232470024</v>
      </c>
      <c r="Q425" s="11">
        <f t="shared" si="141"/>
        <v>21.01690232470024</v>
      </c>
      <c r="R425" s="11">
        <f t="shared" si="142"/>
        <v>21.01690232470024</v>
      </c>
      <c r="S425" s="11">
        <f t="shared" si="143"/>
        <v>21.01690232470024</v>
      </c>
      <c r="T425" s="11">
        <f t="shared" si="144"/>
        <v>21.01690232470024</v>
      </c>
      <c r="U425" s="11">
        <f t="shared" si="145"/>
        <v>21.01690232470024</v>
      </c>
      <c r="V425" s="11">
        <f t="shared" si="146"/>
        <v>21.01690232470024</v>
      </c>
      <c r="W425" s="11">
        <f t="shared" si="147"/>
        <v>21.01690232470024</v>
      </c>
      <c r="X425" s="11"/>
      <c r="AB425" s="1" t="s">
        <v>626</v>
      </c>
      <c r="AE425" s="1">
        <v>2</v>
      </c>
      <c r="AF425" s="24">
        <v>-2.1116196</v>
      </c>
      <c r="AG425" s="24">
        <v>-2.1031731216000003</v>
      </c>
      <c r="AH425" s="24">
        <v>-2.092657255992</v>
      </c>
      <c r="AI425" s="24">
        <v>-2.0821939697120402</v>
      </c>
      <c r="AJ425" s="24">
        <v>-2.0655364179543438</v>
      </c>
      <c r="AK425" s="24">
        <v>-2.0448810537748003</v>
      </c>
      <c r="AL425" s="24">
        <v>-2.0285220053446018</v>
      </c>
      <c r="AM425" s="24">
        <v>-1.9980941752644328</v>
      </c>
      <c r="AP425" s="1" t="s">
        <v>96</v>
      </c>
      <c r="AQ425" s="1" t="s">
        <v>909</v>
      </c>
      <c r="AS425" s="1">
        <v>1</v>
      </c>
      <c r="AT425" s="24">
        <v>15.799999999999999</v>
      </c>
      <c r="AU425" s="24">
        <v>17.399999999999999</v>
      </c>
      <c r="AV425" s="24">
        <v>17.399999999999999</v>
      </c>
      <c r="AW425" s="24">
        <v>17.399999999999999</v>
      </c>
      <c r="AX425" s="24">
        <v>17.399999999999999</v>
      </c>
      <c r="AY425" s="24">
        <v>17.399999999999999</v>
      </c>
      <c r="AZ425" s="24">
        <v>17.399999999999999</v>
      </c>
      <c r="BA425" s="24">
        <v>17.399999999999999</v>
      </c>
      <c r="BT425" s="1" t="s">
        <v>689</v>
      </c>
    </row>
    <row r="426" spans="1:72" x14ac:dyDescent="0.2">
      <c r="A426" s="74" t="s">
        <v>347</v>
      </c>
      <c r="B426" s="76"/>
      <c r="C426" s="73">
        <f t="shared" si="148"/>
        <v>21</v>
      </c>
      <c r="D426" s="73">
        <f t="shared" si="149"/>
        <v>21</v>
      </c>
      <c r="E426" s="73">
        <f t="shared" si="150"/>
        <v>21</v>
      </c>
      <c r="F426" s="73">
        <f t="shared" si="151"/>
        <v>21</v>
      </c>
      <c r="G426" s="73">
        <f t="shared" si="152"/>
        <v>21</v>
      </c>
      <c r="H426" s="73">
        <f t="shared" si="153"/>
        <v>21</v>
      </c>
      <c r="I426" s="73">
        <f t="shared" si="154"/>
        <v>21</v>
      </c>
      <c r="J426" s="73">
        <f t="shared" si="155"/>
        <v>21</v>
      </c>
      <c r="L426" s="58" t="str">
        <f t="shared" si="156"/>
        <v>ok</v>
      </c>
      <c r="M426" s="1"/>
      <c r="N426" s="46" t="s">
        <v>347</v>
      </c>
      <c r="O426" s="12"/>
      <c r="P426" s="11">
        <f t="shared" si="140"/>
        <v>21.01690232470024</v>
      </c>
      <c r="Q426" s="11">
        <f t="shared" si="141"/>
        <v>21.01690232470024</v>
      </c>
      <c r="R426" s="11">
        <f t="shared" si="142"/>
        <v>21.01690232470024</v>
      </c>
      <c r="S426" s="11">
        <f t="shared" si="143"/>
        <v>21.01690232470024</v>
      </c>
      <c r="T426" s="11">
        <f t="shared" si="144"/>
        <v>21.01690232470024</v>
      </c>
      <c r="U426" s="11">
        <f t="shared" si="145"/>
        <v>21.01690232470024</v>
      </c>
      <c r="V426" s="11">
        <f t="shared" si="146"/>
        <v>21.01690232470024</v>
      </c>
      <c r="W426" s="11">
        <f t="shared" si="147"/>
        <v>21.01690232470024</v>
      </c>
      <c r="X426" s="11"/>
      <c r="AB426" s="1" t="s">
        <v>379</v>
      </c>
      <c r="AE426" s="1">
        <v>2</v>
      </c>
      <c r="AF426" s="24">
        <v>20.679594333496183</v>
      </c>
      <c r="AG426" s="24">
        <v>20.679594333496183</v>
      </c>
      <c r="AH426" s="24">
        <v>20.679594333496183</v>
      </c>
      <c r="AI426" s="24">
        <v>20.679594333496183</v>
      </c>
      <c r="AJ426" s="24">
        <v>20.679594333496183</v>
      </c>
      <c r="AK426" s="24">
        <v>20.679594333496183</v>
      </c>
      <c r="AL426" s="24">
        <v>20.679594333496183</v>
      </c>
      <c r="AM426" s="24">
        <v>20.679594333496183</v>
      </c>
      <c r="AP426" s="1" t="s">
        <v>437</v>
      </c>
      <c r="AQ426" s="1" t="s">
        <v>675</v>
      </c>
      <c r="AS426" s="1">
        <v>2</v>
      </c>
      <c r="AT426" s="24">
        <v>0</v>
      </c>
      <c r="AU426" s="24">
        <v>0</v>
      </c>
      <c r="AV426" s="24">
        <v>3.3</v>
      </c>
      <c r="AW426" s="24">
        <v>3.3</v>
      </c>
      <c r="AX426" s="24">
        <v>3.3</v>
      </c>
      <c r="AY426" s="24">
        <v>3.3</v>
      </c>
      <c r="AZ426" s="24">
        <v>3.3</v>
      </c>
      <c r="BA426" s="24">
        <v>3.3</v>
      </c>
      <c r="BT426" s="1" t="s">
        <v>367</v>
      </c>
    </row>
    <row r="427" spans="1:72" x14ac:dyDescent="0.2">
      <c r="A427" s="74" t="s">
        <v>1013</v>
      </c>
      <c r="B427" s="76"/>
      <c r="C427" s="73">
        <f t="shared" si="148"/>
        <v>0</v>
      </c>
      <c r="D427" s="73">
        <f t="shared" si="149"/>
        <v>0</v>
      </c>
      <c r="E427" s="73">
        <f t="shared" si="150"/>
        <v>0</v>
      </c>
      <c r="F427" s="73">
        <f t="shared" si="151"/>
        <v>0</v>
      </c>
      <c r="G427" s="73">
        <f t="shared" si="152"/>
        <v>0</v>
      </c>
      <c r="H427" s="73">
        <f t="shared" si="153"/>
        <v>0</v>
      </c>
      <c r="I427" s="73">
        <f t="shared" si="154"/>
        <v>0</v>
      </c>
      <c r="J427" s="73">
        <f t="shared" si="155"/>
        <v>0</v>
      </c>
      <c r="L427" s="58" t="str">
        <f t="shared" si="156"/>
        <v>ok</v>
      </c>
      <c r="M427" s="1"/>
      <c r="N427" s="46" t="s">
        <v>1013</v>
      </c>
      <c r="O427" s="12"/>
      <c r="P427" s="11">
        <f t="shared" si="140"/>
        <v>0</v>
      </c>
      <c r="Q427" s="11">
        <f t="shared" si="141"/>
        <v>0</v>
      </c>
      <c r="R427" s="11">
        <f t="shared" si="142"/>
        <v>0</v>
      </c>
      <c r="S427" s="11">
        <f t="shared" si="143"/>
        <v>0</v>
      </c>
      <c r="T427" s="11">
        <f t="shared" si="144"/>
        <v>0</v>
      </c>
      <c r="U427" s="11">
        <f t="shared" si="145"/>
        <v>0</v>
      </c>
      <c r="V427" s="11">
        <f t="shared" si="146"/>
        <v>0</v>
      </c>
      <c r="W427" s="11">
        <f t="shared" si="147"/>
        <v>0</v>
      </c>
      <c r="X427" s="11"/>
      <c r="AB427" s="1" t="s">
        <v>380</v>
      </c>
      <c r="AE427" s="1">
        <v>2</v>
      </c>
      <c r="AF427" s="24">
        <v>20.679594333496183</v>
      </c>
      <c r="AG427" s="24">
        <v>20.679594333496183</v>
      </c>
      <c r="AH427" s="24">
        <v>20.679594333496183</v>
      </c>
      <c r="AI427" s="24">
        <v>20.679594333496183</v>
      </c>
      <c r="AJ427" s="24">
        <v>20.679594333496183</v>
      </c>
      <c r="AK427" s="24">
        <v>20.679594333496183</v>
      </c>
      <c r="AL427" s="24">
        <v>20.679594333496183</v>
      </c>
      <c r="AM427" s="24">
        <v>20.679594333496183</v>
      </c>
      <c r="AP427" s="1" t="s">
        <v>410</v>
      </c>
      <c r="AQ427" s="1" t="s">
        <v>909</v>
      </c>
      <c r="AS427" s="1">
        <v>1</v>
      </c>
      <c r="AT427" s="24">
        <v>0</v>
      </c>
      <c r="AU427" s="24">
        <v>0</v>
      </c>
      <c r="AV427" s="24">
        <v>3.9599999999999995</v>
      </c>
      <c r="AW427" s="24">
        <v>4</v>
      </c>
      <c r="AX427" s="24">
        <v>4</v>
      </c>
      <c r="AY427" s="24">
        <v>4</v>
      </c>
      <c r="AZ427" s="24">
        <v>4</v>
      </c>
      <c r="BA427" s="24">
        <v>4</v>
      </c>
      <c r="BT427" s="1" t="s">
        <v>369</v>
      </c>
    </row>
    <row r="428" spans="1:72" x14ac:dyDescent="0.2">
      <c r="A428" s="74" t="s">
        <v>1014</v>
      </c>
      <c r="B428" s="76"/>
      <c r="C428" s="73">
        <f t="shared" si="148"/>
        <v>0</v>
      </c>
      <c r="D428" s="73">
        <f t="shared" si="149"/>
        <v>0</v>
      </c>
      <c r="E428" s="73">
        <f t="shared" si="150"/>
        <v>0</v>
      </c>
      <c r="F428" s="73">
        <f t="shared" si="151"/>
        <v>0</v>
      </c>
      <c r="G428" s="73">
        <f t="shared" si="152"/>
        <v>0</v>
      </c>
      <c r="H428" s="73">
        <f t="shared" si="153"/>
        <v>0</v>
      </c>
      <c r="I428" s="73">
        <f t="shared" si="154"/>
        <v>0</v>
      </c>
      <c r="J428" s="73">
        <f t="shared" si="155"/>
        <v>0</v>
      </c>
      <c r="L428" s="58" t="str">
        <f t="shared" si="156"/>
        <v>ok</v>
      </c>
      <c r="M428" s="1"/>
      <c r="N428" s="46" t="s">
        <v>1014</v>
      </c>
      <c r="O428" s="12"/>
      <c r="P428" s="11">
        <f t="shared" si="140"/>
        <v>0</v>
      </c>
      <c r="Q428" s="11">
        <f t="shared" si="141"/>
        <v>0</v>
      </c>
      <c r="R428" s="11">
        <f t="shared" si="142"/>
        <v>0</v>
      </c>
      <c r="S428" s="11">
        <f t="shared" si="143"/>
        <v>0</v>
      </c>
      <c r="T428" s="11">
        <f t="shared" si="144"/>
        <v>0</v>
      </c>
      <c r="U428" s="11">
        <f t="shared" si="145"/>
        <v>0</v>
      </c>
      <c r="V428" s="11">
        <f t="shared" si="146"/>
        <v>0</v>
      </c>
      <c r="W428" s="11">
        <f t="shared" si="147"/>
        <v>0</v>
      </c>
      <c r="X428" s="11"/>
      <c r="AB428" s="1" t="s">
        <v>926</v>
      </c>
      <c r="AE428" s="1">
        <v>1</v>
      </c>
      <c r="AF428" s="24">
        <v>0</v>
      </c>
      <c r="AG428" s="24">
        <v>30.47</v>
      </c>
      <c r="AH428" s="24">
        <v>60.94</v>
      </c>
      <c r="AI428" s="24">
        <v>76.17</v>
      </c>
      <c r="AJ428" s="24">
        <v>76.17</v>
      </c>
      <c r="AK428" s="24">
        <v>76.17</v>
      </c>
      <c r="AL428" s="24">
        <v>76.17</v>
      </c>
      <c r="AM428" s="24">
        <v>76.17</v>
      </c>
      <c r="AP428" s="1" t="s">
        <v>515</v>
      </c>
      <c r="AQ428" s="1" t="s">
        <v>909</v>
      </c>
      <c r="AS428" s="1">
        <v>1</v>
      </c>
      <c r="AT428" s="24">
        <v>0</v>
      </c>
      <c r="AU428" s="24">
        <v>0</v>
      </c>
      <c r="AV428" s="24">
        <v>0</v>
      </c>
      <c r="AW428" s="24">
        <v>4</v>
      </c>
      <c r="AX428" s="24">
        <v>4</v>
      </c>
      <c r="AY428" s="24">
        <v>4</v>
      </c>
      <c r="AZ428" s="24">
        <v>4</v>
      </c>
      <c r="BA428" s="24">
        <v>4</v>
      </c>
      <c r="BT428" s="1" t="s">
        <v>371</v>
      </c>
    </row>
    <row r="429" spans="1:72" x14ac:dyDescent="0.2">
      <c r="A429" s="74" t="s">
        <v>9</v>
      </c>
      <c r="B429" s="76"/>
      <c r="C429" s="73">
        <f t="shared" si="148"/>
        <v>0</v>
      </c>
      <c r="D429" s="73">
        <f t="shared" si="149"/>
        <v>0</v>
      </c>
      <c r="E429" s="73">
        <f t="shared" si="150"/>
        <v>0</v>
      </c>
      <c r="F429" s="73">
        <f t="shared" si="151"/>
        <v>0</v>
      </c>
      <c r="G429" s="73">
        <f t="shared" si="152"/>
        <v>0</v>
      </c>
      <c r="H429" s="73">
        <f t="shared" si="153"/>
        <v>0</v>
      </c>
      <c r="I429" s="73">
        <f t="shared" si="154"/>
        <v>0</v>
      </c>
      <c r="J429" s="73">
        <f t="shared" si="155"/>
        <v>0</v>
      </c>
      <c r="L429" s="58" t="str">
        <f t="shared" si="156"/>
        <v>ok</v>
      </c>
      <c r="M429" s="1"/>
      <c r="N429" s="46" t="s">
        <v>9</v>
      </c>
      <c r="O429" s="12"/>
      <c r="P429" s="11">
        <f t="shared" si="140"/>
        <v>0</v>
      </c>
      <c r="Q429" s="11">
        <f t="shared" si="141"/>
        <v>0</v>
      </c>
      <c r="R429" s="11">
        <f t="shared" si="142"/>
        <v>0</v>
      </c>
      <c r="S429" s="11">
        <f t="shared" si="143"/>
        <v>0</v>
      </c>
      <c r="T429" s="11">
        <f t="shared" si="144"/>
        <v>0</v>
      </c>
      <c r="U429" s="11">
        <f t="shared" si="145"/>
        <v>0</v>
      </c>
      <c r="V429" s="11">
        <f t="shared" si="146"/>
        <v>0</v>
      </c>
      <c r="W429" s="11">
        <f t="shared" si="147"/>
        <v>0</v>
      </c>
      <c r="X429" s="11"/>
      <c r="AB429" s="1" t="s">
        <v>527</v>
      </c>
      <c r="AE429" s="1">
        <v>1</v>
      </c>
      <c r="AF429" s="24">
        <v>52.835191912259212</v>
      </c>
      <c r="AG429" s="24">
        <v>53.098364766676589</v>
      </c>
      <c r="AH429" s="24">
        <v>53.494098146463884</v>
      </c>
      <c r="AI429" s="24">
        <v>54.077151809380496</v>
      </c>
      <c r="AJ429" s="24">
        <v>54.728016983062702</v>
      </c>
      <c r="AK429" s="24">
        <v>55.38512394940701</v>
      </c>
      <c r="AL429" s="24">
        <v>56.050120651009799</v>
      </c>
      <c r="AM429" s="24">
        <v>56.726412498298153</v>
      </c>
      <c r="AP429" s="1" t="s">
        <v>476</v>
      </c>
      <c r="AS429" s="1">
        <v>1</v>
      </c>
      <c r="AT429" s="24">
        <v>0</v>
      </c>
      <c r="AU429" s="24">
        <v>0</v>
      </c>
      <c r="AV429" s="24">
        <v>0</v>
      </c>
      <c r="AW429" s="24">
        <v>0</v>
      </c>
      <c r="AX429" s="24">
        <v>0</v>
      </c>
      <c r="AY429" s="24">
        <v>0</v>
      </c>
      <c r="AZ429" s="24">
        <v>0</v>
      </c>
      <c r="BA429" s="24">
        <v>0</v>
      </c>
      <c r="BT429" s="1" t="s">
        <v>615</v>
      </c>
    </row>
    <row r="430" spans="1:72" x14ac:dyDescent="0.2">
      <c r="A430" s="74" t="s">
        <v>115</v>
      </c>
      <c r="B430" s="76"/>
      <c r="C430" s="73">
        <f t="shared" si="148"/>
        <v>0</v>
      </c>
      <c r="D430" s="73">
        <f t="shared" si="149"/>
        <v>0</v>
      </c>
      <c r="E430" s="73">
        <f t="shared" si="150"/>
        <v>0</v>
      </c>
      <c r="F430" s="73">
        <f t="shared" si="151"/>
        <v>0</v>
      </c>
      <c r="G430" s="73">
        <f t="shared" si="152"/>
        <v>0</v>
      </c>
      <c r="H430" s="73">
        <f t="shared" si="153"/>
        <v>0</v>
      </c>
      <c r="I430" s="73">
        <f t="shared" si="154"/>
        <v>0</v>
      </c>
      <c r="J430" s="73">
        <f t="shared" si="155"/>
        <v>0</v>
      </c>
      <c r="L430" s="58" t="str">
        <f t="shared" si="156"/>
        <v>ok</v>
      </c>
      <c r="M430" s="1"/>
      <c r="N430" s="46" t="s">
        <v>115</v>
      </c>
      <c r="O430" s="12"/>
      <c r="P430" s="11">
        <f t="shared" si="140"/>
        <v>0</v>
      </c>
      <c r="Q430" s="11">
        <f t="shared" si="141"/>
        <v>0</v>
      </c>
      <c r="R430" s="11">
        <f t="shared" si="142"/>
        <v>0</v>
      </c>
      <c r="S430" s="11">
        <f t="shared" si="143"/>
        <v>0</v>
      </c>
      <c r="T430" s="11">
        <f t="shared" si="144"/>
        <v>0</v>
      </c>
      <c r="U430" s="11">
        <f t="shared" si="145"/>
        <v>0</v>
      </c>
      <c r="V430" s="11">
        <f t="shared" si="146"/>
        <v>0</v>
      </c>
      <c r="W430" s="11">
        <f t="shared" si="147"/>
        <v>0</v>
      </c>
      <c r="X430" s="11"/>
      <c r="AB430" s="1" t="s">
        <v>627</v>
      </c>
      <c r="AE430" s="1">
        <v>1</v>
      </c>
      <c r="AF430" s="24">
        <v>-16.752919200000004</v>
      </c>
      <c r="AG430" s="24">
        <v>-16.685907523200004</v>
      </c>
      <c r="AH430" s="24">
        <v>-16.602477985584006</v>
      </c>
      <c r="AI430" s="24">
        <v>-16.519465595656087</v>
      </c>
      <c r="AJ430" s="24">
        <v>-16.387309870890839</v>
      </c>
      <c r="AK430" s="24">
        <v>-16.22343677218193</v>
      </c>
      <c r="AL430" s="24">
        <v>-16.093649278004474</v>
      </c>
      <c r="AM430" s="24">
        <v>-15.852244538834407</v>
      </c>
      <c r="AP430" s="1" t="s">
        <v>485</v>
      </c>
      <c r="AS430" s="1">
        <v>1</v>
      </c>
      <c r="AT430" s="24">
        <v>15.6</v>
      </c>
      <c r="AU430" s="24">
        <v>16.399999999999999</v>
      </c>
      <c r="AV430" s="24">
        <v>16.399999999999999</v>
      </c>
      <c r="AW430" s="24">
        <v>18</v>
      </c>
      <c r="AX430" s="24">
        <v>19.8</v>
      </c>
      <c r="AY430" s="24">
        <v>19.8</v>
      </c>
      <c r="AZ430" s="24">
        <v>19.8</v>
      </c>
      <c r="BA430" s="24">
        <v>19.8</v>
      </c>
      <c r="BT430" s="2" t="s">
        <v>617</v>
      </c>
    </row>
    <row r="431" spans="1:72" x14ac:dyDescent="0.2">
      <c r="A431" s="74" t="s">
        <v>116</v>
      </c>
      <c r="B431" s="76"/>
      <c r="C431" s="73">
        <f t="shared" si="148"/>
        <v>0</v>
      </c>
      <c r="D431" s="73">
        <f t="shared" si="149"/>
        <v>0</v>
      </c>
      <c r="E431" s="73">
        <f t="shared" si="150"/>
        <v>0</v>
      </c>
      <c r="F431" s="73">
        <f t="shared" si="151"/>
        <v>0</v>
      </c>
      <c r="G431" s="73">
        <f t="shared" si="152"/>
        <v>0</v>
      </c>
      <c r="H431" s="73">
        <f t="shared" si="153"/>
        <v>0</v>
      </c>
      <c r="I431" s="73">
        <f t="shared" si="154"/>
        <v>0</v>
      </c>
      <c r="J431" s="73">
        <f t="shared" si="155"/>
        <v>0</v>
      </c>
      <c r="L431" s="58" t="str">
        <f t="shared" si="156"/>
        <v>ok</v>
      </c>
      <c r="M431" s="1"/>
      <c r="N431" s="46" t="s">
        <v>116</v>
      </c>
      <c r="O431" s="12"/>
      <c r="P431" s="11">
        <f t="shared" si="140"/>
        <v>0</v>
      </c>
      <c r="Q431" s="11">
        <f t="shared" si="141"/>
        <v>0</v>
      </c>
      <c r="R431" s="11">
        <f t="shared" si="142"/>
        <v>0</v>
      </c>
      <c r="S431" s="11">
        <f t="shared" si="143"/>
        <v>0</v>
      </c>
      <c r="T431" s="11">
        <f t="shared" si="144"/>
        <v>0</v>
      </c>
      <c r="U431" s="11">
        <f t="shared" si="145"/>
        <v>0</v>
      </c>
      <c r="V431" s="11">
        <f t="shared" si="146"/>
        <v>0</v>
      </c>
      <c r="W431" s="11">
        <f t="shared" si="147"/>
        <v>0</v>
      </c>
      <c r="X431" s="11"/>
      <c r="AB431" s="1" t="s">
        <v>417</v>
      </c>
      <c r="AE431" s="1">
        <v>1</v>
      </c>
      <c r="AF431" s="24">
        <v>347.17380747414575</v>
      </c>
      <c r="AG431" s="24">
        <v>353.00632743971136</v>
      </c>
      <c r="AH431" s="24">
        <v>358.83093184246655</v>
      </c>
      <c r="AI431" s="24">
        <v>365.43342098836791</v>
      </c>
      <c r="AJ431" s="24">
        <v>372.63245938183877</v>
      </c>
      <c r="AK431" s="24">
        <v>380.90710379082157</v>
      </c>
      <c r="AL431" s="24">
        <v>389.36324149497779</v>
      </c>
      <c r="AM431" s="24">
        <v>397.92923280786732</v>
      </c>
      <c r="AP431" s="1" t="s">
        <v>288</v>
      </c>
      <c r="AS431" s="1">
        <v>1</v>
      </c>
      <c r="AT431" s="24">
        <v>0</v>
      </c>
      <c r="AU431" s="24">
        <v>6.3</v>
      </c>
      <c r="AV431" s="24">
        <v>7.6</v>
      </c>
      <c r="AW431" s="24">
        <v>8.4</v>
      </c>
      <c r="AX431" s="24">
        <v>8.4</v>
      </c>
      <c r="AY431" s="24">
        <v>8.4</v>
      </c>
      <c r="AZ431" s="24">
        <v>8.4</v>
      </c>
      <c r="BA431" s="24">
        <v>8.4</v>
      </c>
      <c r="BT431" s="1" t="s">
        <v>609</v>
      </c>
    </row>
    <row r="432" spans="1:72" x14ac:dyDescent="0.2">
      <c r="A432" s="74" t="s">
        <v>117</v>
      </c>
      <c r="B432" s="76"/>
      <c r="C432" s="73">
        <f t="shared" si="148"/>
        <v>0</v>
      </c>
      <c r="D432" s="73">
        <f t="shared" si="149"/>
        <v>0</v>
      </c>
      <c r="E432" s="73">
        <f t="shared" si="150"/>
        <v>0</v>
      </c>
      <c r="F432" s="73">
        <f t="shared" si="151"/>
        <v>0</v>
      </c>
      <c r="G432" s="73">
        <f t="shared" si="152"/>
        <v>0</v>
      </c>
      <c r="H432" s="73">
        <f t="shared" si="153"/>
        <v>0</v>
      </c>
      <c r="I432" s="73">
        <f t="shared" si="154"/>
        <v>0</v>
      </c>
      <c r="J432" s="73">
        <f t="shared" si="155"/>
        <v>0</v>
      </c>
      <c r="L432" s="58" t="str">
        <f t="shared" si="156"/>
        <v>ok</v>
      </c>
      <c r="M432" s="1"/>
      <c r="N432" s="46" t="s">
        <v>117</v>
      </c>
      <c r="O432" s="12"/>
      <c r="P432" s="11">
        <f t="shared" si="140"/>
        <v>0</v>
      </c>
      <c r="Q432" s="11">
        <f t="shared" si="141"/>
        <v>0</v>
      </c>
      <c r="R432" s="11">
        <f t="shared" si="142"/>
        <v>0</v>
      </c>
      <c r="S432" s="11">
        <f t="shared" si="143"/>
        <v>0</v>
      </c>
      <c r="T432" s="11">
        <f t="shared" si="144"/>
        <v>0</v>
      </c>
      <c r="U432" s="11">
        <f t="shared" si="145"/>
        <v>0</v>
      </c>
      <c r="V432" s="11">
        <f t="shared" si="146"/>
        <v>0</v>
      </c>
      <c r="W432" s="11">
        <f t="shared" si="147"/>
        <v>0</v>
      </c>
      <c r="X432" s="11"/>
      <c r="AB432" s="1" t="s">
        <v>628</v>
      </c>
      <c r="AE432" s="1">
        <v>2</v>
      </c>
      <c r="AF432" s="24">
        <v>-14.973888900000002</v>
      </c>
      <c r="AG432" s="24">
        <v>-14.913993344400001</v>
      </c>
      <c r="AH432" s="24">
        <v>-14.839423377678001</v>
      </c>
      <c r="AI432" s="24">
        <v>-14.765226260789611</v>
      </c>
      <c r="AJ432" s="24">
        <v>-14.647104450703294</v>
      </c>
      <c r="AK432" s="24">
        <v>-14.500633406196261</v>
      </c>
      <c r="AL432" s="24">
        <v>-14.38462833894669</v>
      </c>
      <c r="AM432" s="24">
        <v>-14.16885891386249</v>
      </c>
      <c r="AP432" s="1" t="s">
        <v>283</v>
      </c>
      <c r="AS432" s="1">
        <v>1</v>
      </c>
      <c r="AT432" s="24">
        <v>2.9</v>
      </c>
      <c r="AU432" s="24">
        <v>3</v>
      </c>
      <c r="AV432" s="24">
        <v>3</v>
      </c>
      <c r="AW432" s="24">
        <v>3</v>
      </c>
      <c r="AX432" s="24">
        <v>3</v>
      </c>
      <c r="AY432" s="24">
        <v>3</v>
      </c>
      <c r="AZ432" s="24">
        <v>3</v>
      </c>
      <c r="BA432" s="24">
        <v>3</v>
      </c>
      <c r="BT432" s="1" t="s">
        <v>483</v>
      </c>
    </row>
    <row r="433" spans="1:72" x14ac:dyDescent="0.2">
      <c r="A433" s="74" t="s">
        <v>745</v>
      </c>
      <c r="B433" s="76"/>
      <c r="C433" s="73">
        <f t="shared" si="148"/>
        <v>0</v>
      </c>
      <c r="D433" s="73">
        <f t="shared" si="149"/>
        <v>0</v>
      </c>
      <c r="E433" s="73">
        <f t="shared" si="150"/>
        <v>0</v>
      </c>
      <c r="F433" s="73">
        <f t="shared" si="151"/>
        <v>0</v>
      </c>
      <c r="G433" s="73">
        <f t="shared" si="152"/>
        <v>0</v>
      </c>
      <c r="H433" s="73">
        <f t="shared" si="153"/>
        <v>0</v>
      </c>
      <c r="I433" s="73">
        <f t="shared" si="154"/>
        <v>0</v>
      </c>
      <c r="J433" s="73">
        <f t="shared" si="155"/>
        <v>0</v>
      </c>
      <c r="L433" s="58" t="str">
        <f t="shared" si="156"/>
        <v>ok</v>
      </c>
      <c r="M433" s="1"/>
      <c r="N433" s="46" t="s">
        <v>745</v>
      </c>
      <c r="O433" s="12"/>
      <c r="P433" s="11">
        <f t="shared" si="140"/>
        <v>0</v>
      </c>
      <c r="Q433" s="11">
        <f t="shared" si="141"/>
        <v>0</v>
      </c>
      <c r="R433" s="11">
        <f t="shared" si="142"/>
        <v>0</v>
      </c>
      <c r="S433" s="11">
        <f t="shared" si="143"/>
        <v>0</v>
      </c>
      <c r="T433" s="11">
        <f t="shared" si="144"/>
        <v>0</v>
      </c>
      <c r="U433" s="11">
        <f t="shared" si="145"/>
        <v>0</v>
      </c>
      <c r="V433" s="11">
        <f t="shared" si="146"/>
        <v>0</v>
      </c>
      <c r="W433" s="11">
        <f t="shared" si="147"/>
        <v>0</v>
      </c>
      <c r="X433" s="11"/>
      <c r="AB433" s="1" t="s">
        <v>629</v>
      </c>
      <c r="AE433" s="1">
        <v>2</v>
      </c>
      <c r="AF433" s="24">
        <v>-14.973888900000002</v>
      </c>
      <c r="AG433" s="24">
        <v>-14.913993344400001</v>
      </c>
      <c r="AH433" s="24">
        <v>-14.839423377678001</v>
      </c>
      <c r="AI433" s="24">
        <v>-14.765226260789611</v>
      </c>
      <c r="AJ433" s="24">
        <v>-14.647104450703294</v>
      </c>
      <c r="AK433" s="24">
        <v>-14.500633406196261</v>
      </c>
      <c r="AL433" s="24">
        <v>-14.38462833894669</v>
      </c>
      <c r="AM433" s="24">
        <v>-14.16885891386249</v>
      </c>
      <c r="AP433" s="1" t="s">
        <v>293</v>
      </c>
      <c r="AS433" s="1">
        <v>1</v>
      </c>
      <c r="AT433" s="24">
        <v>3.8</v>
      </c>
      <c r="AU433" s="24">
        <v>4</v>
      </c>
      <c r="AV433" s="24">
        <v>4</v>
      </c>
      <c r="AW433" s="24">
        <v>4</v>
      </c>
      <c r="AX433" s="24">
        <v>4</v>
      </c>
      <c r="AY433" s="24">
        <v>4</v>
      </c>
      <c r="AZ433" s="24">
        <v>4</v>
      </c>
      <c r="BA433" s="24">
        <v>4</v>
      </c>
      <c r="BT433" s="1" t="s">
        <v>460</v>
      </c>
    </row>
    <row r="434" spans="1:72" x14ac:dyDescent="0.2">
      <c r="A434" s="74" t="s">
        <v>248</v>
      </c>
      <c r="B434" s="76"/>
      <c r="C434" s="73">
        <f t="shared" si="148"/>
        <v>116</v>
      </c>
      <c r="D434" s="73">
        <f t="shared" si="149"/>
        <v>118</v>
      </c>
      <c r="E434" s="73">
        <f t="shared" si="150"/>
        <v>120</v>
      </c>
      <c r="F434" s="73">
        <f t="shared" si="151"/>
        <v>123</v>
      </c>
      <c r="G434" s="73">
        <f t="shared" si="152"/>
        <v>125</v>
      </c>
      <c r="H434" s="73">
        <f t="shared" si="153"/>
        <v>129</v>
      </c>
      <c r="I434" s="73">
        <f t="shared" si="154"/>
        <v>132</v>
      </c>
      <c r="J434" s="73">
        <f t="shared" si="155"/>
        <v>136</v>
      </c>
      <c r="L434" s="58" t="str">
        <f t="shared" si="156"/>
        <v>ok</v>
      </c>
      <c r="M434" s="1"/>
      <c r="N434" s="46" t="s">
        <v>248</v>
      </c>
      <c r="O434" s="12"/>
      <c r="P434" s="11">
        <f t="shared" si="140"/>
        <v>115.9</v>
      </c>
      <c r="Q434" s="11">
        <f t="shared" si="141"/>
        <v>117.7</v>
      </c>
      <c r="R434" s="11">
        <f t="shared" si="142"/>
        <v>119.9</v>
      </c>
      <c r="S434" s="11">
        <f t="shared" si="143"/>
        <v>122.7</v>
      </c>
      <c r="T434" s="11">
        <f t="shared" si="144"/>
        <v>125.4</v>
      </c>
      <c r="U434" s="11">
        <f t="shared" si="145"/>
        <v>129</v>
      </c>
      <c r="V434" s="11">
        <f t="shared" si="146"/>
        <v>132.30000000000001</v>
      </c>
      <c r="W434" s="11">
        <f t="shared" si="147"/>
        <v>135.6</v>
      </c>
      <c r="X434" s="11"/>
      <c r="AB434" s="1" t="s">
        <v>528</v>
      </c>
      <c r="AE434" s="1">
        <v>1</v>
      </c>
      <c r="AF434" s="24">
        <v>136.58534657115334</v>
      </c>
      <c r="AG434" s="24">
        <v>137.26568015617013</v>
      </c>
      <c r="AH434" s="24">
        <v>138.28869869498382</v>
      </c>
      <c r="AI434" s="24">
        <v>139.79596276911258</v>
      </c>
      <c r="AJ434" s="24">
        <v>141.47852778119974</v>
      </c>
      <c r="AK434" s="24">
        <v>143.17722858049848</v>
      </c>
      <c r="AL434" s="24">
        <v>144.89632529747311</v>
      </c>
      <c r="AM434" s="24">
        <v>146.64462132899928</v>
      </c>
      <c r="AP434" s="1" t="s">
        <v>679</v>
      </c>
      <c r="AQ434" s="1" t="s">
        <v>680</v>
      </c>
      <c r="AS434" s="1">
        <v>2</v>
      </c>
      <c r="AT434" s="24">
        <v>1.05</v>
      </c>
      <c r="AU434" s="24">
        <v>1.1000000000000001</v>
      </c>
      <c r="AV434" s="24">
        <v>1.1499999999999999</v>
      </c>
      <c r="AW434" s="24">
        <v>1.1499999999999999</v>
      </c>
      <c r="AX434" s="24">
        <v>1.1499999999999999</v>
      </c>
      <c r="AY434" s="24">
        <v>1.1499999999999999</v>
      </c>
      <c r="AZ434" s="24">
        <v>1.1499999999999999</v>
      </c>
      <c r="BA434" s="24">
        <v>1.1499999999999999</v>
      </c>
      <c r="BT434" s="1" t="s">
        <v>969</v>
      </c>
    </row>
    <row r="435" spans="1:72" x14ac:dyDescent="0.2">
      <c r="A435" s="79" t="s">
        <v>228</v>
      </c>
      <c r="B435" s="75"/>
      <c r="C435" s="73">
        <f t="shared" si="148"/>
        <v>322</v>
      </c>
      <c r="D435" s="73">
        <f t="shared" si="149"/>
        <v>327</v>
      </c>
      <c r="E435" s="73">
        <f t="shared" si="150"/>
        <v>333</v>
      </c>
      <c r="F435" s="73">
        <f t="shared" si="151"/>
        <v>339</v>
      </c>
      <c r="G435" s="73">
        <f t="shared" si="152"/>
        <v>346</v>
      </c>
      <c r="H435" s="73">
        <f t="shared" si="153"/>
        <v>354</v>
      </c>
      <c r="I435" s="73">
        <f t="shared" si="154"/>
        <v>362</v>
      </c>
      <c r="J435" s="73">
        <f t="shared" si="155"/>
        <v>372</v>
      </c>
      <c r="L435" s="58" t="str">
        <f t="shared" si="156"/>
        <v>ok</v>
      </c>
      <c r="M435" s="1"/>
      <c r="N435" s="47" t="s">
        <v>228</v>
      </c>
      <c r="O435" s="10"/>
      <c r="P435" s="11">
        <f t="shared" si="140"/>
        <v>321.60000000000002</v>
      </c>
      <c r="Q435" s="11">
        <f t="shared" si="141"/>
        <v>327.39999999999998</v>
      </c>
      <c r="R435" s="11">
        <f t="shared" si="142"/>
        <v>333</v>
      </c>
      <c r="S435" s="11">
        <f t="shared" si="143"/>
        <v>338.7</v>
      </c>
      <c r="T435" s="11">
        <f t="shared" si="144"/>
        <v>345.9</v>
      </c>
      <c r="U435" s="11">
        <f t="shared" si="145"/>
        <v>353.8</v>
      </c>
      <c r="V435" s="11">
        <f t="shared" si="146"/>
        <v>362.2</v>
      </c>
      <c r="W435" s="11">
        <f t="shared" si="147"/>
        <v>371.5</v>
      </c>
      <c r="X435" s="11"/>
      <c r="AB435" s="1" t="s">
        <v>244</v>
      </c>
      <c r="AE435" s="1">
        <v>1</v>
      </c>
      <c r="AF435" s="24">
        <v>401.6</v>
      </c>
      <c r="AG435" s="24">
        <v>429.7</v>
      </c>
      <c r="AH435" s="24">
        <v>445.1</v>
      </c>
      <c r="AI435" s="24">
        <v>457</v>
      </c>
      <c r="AJ435" s="24">
        <v>468.9</v>
      </c>
      <c r="AK435" s="24">
        <v>481.5</v>
      </c>
      <c r="AL435" s="24">
        <v>493.4</v>
      </c>
      <c r="AM435" s="24">
        <v>504.9</v>
      </c>
      <c r="AP435" s="1" t="s">
        <v>657</v>
      </c>
      <c r="AQ435" s="1" t="s">
        <v>658</v>
      </c>
      <c r="AS435" s="1">
        <v>2</v>
      </c>
      <c r="AT435" s="24">
        <v>2.15</v>
      </c>
      <c r="AU435" s="24">
        <v>2.25</v>
      </c>
      <c r="AV435" s="24">
        <v>2.35</v>
      </c>
      <c r="AW435" s="24">
        <v>2.35</v>
      </c>
      <c r="AX435" s="24">
        <v>2.35</v>
      </c>
      <c r="AY435" s="24">
        <v>2.35</v>
      </c>
      <c r="AZ435" s="24">
        <v>2.35</v>
      </c>
      <c r="BA435" s="24">
        <v>2.35</v>
      </c>
      <c r="BT435" s="1" t="s">
        <v>888</v>
      </c>
    </row>
    <row r="436" spans="1:72" x14ac:dyDescent="0.2">
      <c r="A436" s="74" t="s">
        <v>206</v>
      </c>
      <c r="B436" s="76"/>
      <c r="C436" s="73">
        <f t="shared" si="148"/>
        <v>0</v>
      </c>
      <c r="D436" s="73">
        <f t="shared" si="149"/>
        <v>0</v>
      </c>
      <c r="E436" s="73">
        <f t="shared" si="150"/>
        <v>0</v>
      </c>
      <c r="F436" s="73">
        <f t="shared" si="151"/>
        <v>0</v>
      </c>
      <c r="G436" s="73">
        <f t="shared" si="152"/>
        <v>0</v>
      </c>
      <c r="H436" s="73">
        <f t="shared" si="153"/>
        <v>0</v>
      </c>
      <c r="I436" s="73">
        <f t="shared" si="154"/>
        <v>0</v>
      </c>
      <c r="J436" s="73">
        <f t="shared" si="155"/>
        <v>0</v>
      </c>
      <c r="L436" s="58" t="str">
        <f t="shared" si="156"/>
        <v>ok</v>
      </c>
      <c r="M436" s="1"/>
      <c r="N436" s="46" t="s">
        <v>206</v>
      </c>
      <c r="O436" s="12"/>
      <c r="P436" s="11">
        <f t="shared" si="140"/>
        <v>0</v>
      </c>
      <c r="Q436" s="11">
        <f t="shared" si="141"/>
        <v>0</v>
      </c>
      <c r="R436" s="11">
        <f t="shared" si="142"/>
        <v>0</v>
      </c>
      <c r="S436" s="11">
        <f t="shared" si="143"/>
        <v>0</v>
      </c>
      <c r="T436" s="11">
        <f t="shared" si="144"/>
        <v>0</v>
      </c>
      <c r="U436" s="11">
        <f t="shared" si="145"/>
        <v>0</v>
      </c>
      <c r="V436" s="11">
        <f t="shared" si="146"/>
        <v>0</v>
      </c>
      <c r="W436" s="11">
        <f t="shared" si="147"/>
        <v>0</v>
      </c>
      <c r="X436" s="11"/>
      <c r="AA436" s="1" t="s">
        <v>924</v>
      </c>
      <c r="AB436" s="1" t="s">
        <v>924</v>
      </c>
      <c r="AE436" s="1">
        <v>1</v>
      </c>
      <c r="AF436" s="24" t="s">
        <v>909</v>
      </c>
      <c r="AG436" s="24" t="s">
        <v>909</v>
      </c>
      <c r="AH436" s="24" t="s">
        <v>909</v>
      </c>
      <c r="AI436" s="24" t="s">
        <v>909</v>
      </c>
      <c r="AJ436" s="24" t="s">
        <v>909</v>
      </c>
      <c r="AK436" s="24" t="s">
        <v>909</v>
      </c>
      <c r="AL436" s="24" t="s">
        <v>909</v>
      </c>
      <c r="AM436" s="24" t="s">
        <v>909</v>
      </c>
      <c r="AP436" s="1" t="s">
        <v>686</v>
      </c>
      <c r="AQ436" s="1" t="s">
        <v>687</v>
      </c>
      <c r="AS436" s="1">
        <v>2</v>
      </c>
      <c r="AT436" s="24">
        <v>1.9</v>
      </c>
      <c r="AU436" s="24">
        <v>2</v>
      </c>
      <c r="AV436" s="24">
        <v>2</v>
      </c>
      <c r="AW436" s="24">
        <v>2.4</v>
      </c>
      <c r="AX436" s="24">
        <v>2.65</v>
      </c>
      <c r="AY436" s="24">
        <v>2.65</v>
      </c>
      <c r="AZ436" s="24">
        <v>2.65</v>
      </c>
      <c r="BA436" s="24">
        <v>2.65</v>
      </c>
      <c r="BT436" s="1" t="s">
        <v>554</v>
      </c>
    </row>
    <row r="437" spans="1:72" x14ac:dyDescent="0.2">
      <c r="A437" s="79" t="s">
        <v>114</v>
      </c>
      <c r="B437" s="75"/>
      <c r="C437" s="73">
        <f t="shared" si="148"/>
        <v>0</v>
      </c>
      <c r="D437" s="73">
        <f t="shared" si="149"/>
        <v>0</v>
      </c>
      <c r="E437" s="73">
        <f t="shared" si="150"/>
        <v>0</v>
      </c>
      <c r="F437" s="73">
        <f t="shared" si="151"/>
        <v>0</v>
      </c>
      <c r="G437" s="73">
        <f t="shared" si="152"/>
        <v>0</v>
      </c>
      <c r="H437" s="73">
        <f t="shared" si="153"/>
        <v>0</v>
      </c>
      <c r="I437" s="73">
        <f t="shared" si="154"/>
        <v>0</v>
      </c>
      <c r="J437" s="73">
        <f t="shared" si="155"/>
        <v>0</v>
      </c>
      <c r="L437" s="58" t="str">
        <f t="shared" si="156"/>
        <v>ok</v>
      </c>
      <c r="M437" s="1"/>
      <c r="N437" s="47" t="s">
        <v>114</v>
      </c>
      <c r="O437" s="10"/>
      <c r="P437" s="11">
        <f t="shared" si="140"/>
        <v>0</v>
      </c>
      <c r="Q437" s="11">
        <f t="shared" si="141"/>
        <v>0</v>
      </c>
      <c r="R437" s="11">
        <f t="shared" si="142"/>
        <v>0</v>
      </c>
      <c r="S437" s="11">
        <f t="shared" si="143"/>
        <v>0</v>
      </c>
      <c r="T437" s="11">
        <f t="shared" si="144"/>
        <v>0</v>
      </c>
      <c r="U437" s="11">
        <f t="shared" si="145"/>
        <v>0</v>
      </c>
      <c r="V437" s="11">
        <f t="shared" si="146"/>
        <v>0</v>
      </c>
      <c r="W437" s="11">
        <f t="shared" si="147"/>
        <v>0</v>
      </c>
      <c r="X437" s="11"/>
      <c r="AB437" s="1" t="s">
        <v>470</v>
      </c>
      <c r="AE437" s="1">
        <v>3</v>
      </c>
      <c r="AF437" s="24">
        <v>149.88666666666666</v>
      </c>
      <c r="AG437" s="24">
        <v>151.03046193030943</v>
      </c>
      <c r="AH437" s="24">
        <v>152.25095133427081</v>
      </c>
      <c r="AI437" s="24">
        <v>154.40113869335164</v>
      </c>
      <c r="AJ437" s="24">
        <v>155.76769801183664</v>
      </c>
      <c r="AK437" s="24">
        <v>158.09855283135676</v>
      </c>
      <c r="AL437" s="24">
        <v>160.60528345703892</v>
      </c>
      <c r="AM437" s="24">
        <v>163.29844056846048</v>
      </c>
      <c r="AP437" s="1" t="s">
        <v>382</v>
      </c>
      <c r="AS437" s="1">
        <v>1</v>
      </c>
      <c r="AT437" s="24">
        <v>2.9</v>
      </c>
      <c r="AU437" s="24">
        <v>3</v>
      </c>
      <c r="AV437" s="24">
        <v>3</v>
      </c>
      <c r="AW437" s="24">
        <v>3</v>
      </c>
      <c r="AX437" s="24">
        <v>3</v>
      </c>
      <c r="AY437" s="24">
        <v>3</v>
      </c>
      <c r="AZ437" s="24">
        <v>3</v>
      </c>
      <c r="BA437" s="24">
        <v>3</v>
      </c>
      <c r="BT437" s="1" t="s">
        <v>442</v>
      </c>
    </row>
    <row r="438" spans="1:72" x14ac:dyDescent="0.2">
      <c r="A438" s="74" t="s">
        <v>505</v>
      </c>
      <c r="B438" s="76"/>
      <c r="C438" s="73">
        <f t="shared" si="148"/>
        <v>189</v>
      </c>
      <c r="D438" s="73">
        <f t="shared" si="149"/>
        <v>187</v>
      </c>
      <c r="E438" s="73">
        <f t="shared" si="150"/>
        <v>182</v>
      </c>
      <c r="F438" s="73">
        <f t="shared" si="151"/>
        <v>183</v>
      </c>
      <c r="G438" s="73">
        <f t="shared" si="152"/>
        <v>183</v>
      </c>
      <c r="H438" s="73">
        <f t="shared" si="153"/>
        <v>183</v>
      </c>
      <c r="I438" s="73">
        <f t="shared" si="154"/>
        <v>182</v>
      </c>
      <c r="J438" s="73">
        <f t="shared" si="155"/>
        <v>180</v>
      </c>
      <c r="L438" s="58" t="str">
        <f t="shared" si="156"/>
        <v>ok</v>
      </c>
      <c r="M438" s="1"/>
      <c r="N438" s="46" t="s">
        <v>505</v>
      </c>
      <c r="O438" s="12"/>
      <c r="P438" s="11">
        <f t="shared" si="140"/>
        <v>188.74771615508473</v>
      </c>
      <c r="Q438" s="11">
        <f t="shared" si="141"/>
        <v>186.64528408076063</v>
      </c>
      <c r="R438" s="11">
        <f t="shared" si="142"/>
        <v>182.0933224627606</v>
      </c>
      <c r="S438" s="11">
        <f t="shared" si="143"/>
        <v>182.55269428468628</v>
      </c>
      <c r="T438" s="11">
        <f t="shared" si="144"/>
        <v>183.2655917416119</v>
      </c>
      <c r="U438" s="11">
        <f t="shared" si="145"/>
        <v>183.12291676789567</v>
      </c>
      <c r="V438" s="11">
        <f t="shared" si="146"/>
        <v>181.7187157978957</v>
      </c>
      <c r="W438" s="11">
        <f t="shared" si="147"/>
        <v>180.18683728789568</v>
      </c>
      <c r="X438" s="11"/>
      <c r="AB438" s="1" t="s">
        <v>470</v>
      </c>
      <c r="AE438" s="1">
        <v>3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4">
        <v>0</v>
      </c>
      <c r="AM438" s="24">
        <v>0</v>
      </c>
      <c r="AP438" s="1" t="s">
        <v>384</v>
      </c>
      <c r="AS438" s="1">
        <v>1</v>
      </c>
      <c r="AT438" s="24">
        <v>5.9</v>
      </c>
      <c r="AU438" s="24">
        <v>6.2</v>
      </c>
      <c r="AV438" s="24">
        <v>6.2</v>
      </c>
      <c r="AW438" s="24">
        <v>6.5</v>
      </c>
      <c r="AX438" s="24">
        <v>6.8</v>
      </c>
      <c r="AY438" s="24">
        <v>6.8</v>
      </c>
      <c r="AZ438" s="24">
        <v>6.8</v>
      </c>
      <c r="BA438" s="24">
        <v>6.8</v>
      </c>
      <c r="BT438" s="1" t="s">
        <v>691</v>
      </c>
    </row>
    <row r="439" spans="1:72" x14ac:dyDescent="0.2">
      <c r="A439" s="74" t="s">
        <v>660</v>
      </c>
      <c r="B439" s="76"/>
      <c r="C439" s="73">
        <f t="shared" si="148"/>
        <v>6</v>
      </c>
      <c r="D439" s="73">
        <f t="shared" si="149"/>
        <v>6</v>
      </c>
      <c r="E439" s="73">
        <f t="shared" si="150"/>
        <v>6</v>
      </c>
      <c r="F439" s="73">
        <f t="shared" si="151"/>
        <v>6</v>
      </c>
      <c r="G439" s="73">
        <f t="shared" si="152"/>
        <v>6</v>
      </c>
      <c r="H439" s="73">
        <f t="shared" si="153"/>
        <v>6</v>
      </c>
      <c r="I439" s="73">
        <f t="shared" si="154"/>
        <v>6</v>
      </c>
      <c r="J439" s="73">
        <f t="shared" si="155"/>
        <v>6</v>
      </c>
      <c r="L439" s="58" t="str">
        <f t="shared" si="156"/>
        <v>ok</v>
      </c>
      <c r="M439" s="1"/>
      <c r="N439" s="46" t="s">
        <v>660</v>
      </c>
      <c r="O439" s="12"/>
      <c r="P439" s="11">
        <f t="shared" si="140"/>
        <v>5.7</v>
      </c>
      <c r="Q439" s="11">
        <f t="shared" si="141"/>
        <v>6</v>
      </c>
      <c r="R439" s="11">
        <f t="shared" si="142"/>
        <v>6.3</v>
      </c>
      <c r="S439" s="11">
        <f t="shared" si="143"/>
        <v>6.3</v>
      </c>
      <c r="T439" s="11">
        <f t="shared" si="144"/>
        <v>6.3</v>
      </c>
      <c r="U439" s="11">
        <f t="shared" si="145"/>
        <v>6.3</v>
      </c>
      <c r="V439" s="11">
        <f t="shared" si="146"/>
        <v>6.3</v>
      </c>
      <c r="W439" s="11">
        <f t="shared" si="147"/>
        <v>6.3</v>
      </c>
      <c r="X439" s="11"/>
      <c r="AB439" s="1" t="s">
        <v>462</v>
      </c>
      <c r="AE439" s="1">
        <v>1</v>
      </c>
      <c r="AF439" s="24">
        <v>148.3530891581679</v>
      </c>
      <c r="AG439" s="24">
        <v>150.22619953204548</v>
      </c>
      <c r="AH439" s="24">
        <v>152.14377026036732</v>
      </c>
      <c r="AI439" s="24">
        <v>154.64858817030682</v>
      </c>
      <c r="AJ439" s="24">
        <v>157.21301346720958</v>
      </c>
      <c r="AK439" s="24">
        <v>159.85796867081402</v>
      </c>
      <c r="AL439" s="24">
        <v>162.5920625262209</v>
      </c>
      <c r="AM439" s="24">
        <v>165.41965389170903</v>
      </c>
      <c r="AP439" s="1" t="s">
        <v>694</v>
      </c>
      <c r="AS439" s="1">
        <v>1</v>
      </c>
      <c r="AT439" s="24">
        <v>3.9</v>
      </c>
      <c r="AU439" s="24">
        <v>4.0999999999999996</v>
      </c>
      <c r="AV439" s="24">
        <v>4.0999999999999996</v>
      </c>
      <c r="AW439" s="24">
        <v>4.0999999999999996</v>
      </c>
      <c r="AX439" s="24">
        <v>4.0999999999999996</v>
      </c>
      <c r="AY439" s="24">
        <v>4.0999999999999996</v>
      </c>
      <c r="AZ439" s="24">
        <v>4.0999999999999996</v>
      </c>
      <c r="BA439" s="24">
        <v>4.0999999999999996</v>
      </c>
      <c r="BT439" s="1" t="s">
        <v>376</v>
      </c>
    </row>
    <row r="440" spans="1:72" x14ac:dyDescent="0.2">
      <c r="A440" s="74" t="s">
        <v>267</v>
      </c>
      <c r="B440" s="76"/>
      <c r="C440" s="73">
        <f t="shared" si="148"/>
        <v>58</v>
      </c>
      <c r="D440" s="73">
        <f t="shared" si="149"/>
        <v>58</v>
      </c>
      <c r="E440" s="73">
        <f t="shared" si="150"/>
        <v>58</v>
      </c>
      <c r="F440" s="73">
        <f t="shared" si="151"/>
        <v>59</v>
      </c>
      <c r="G440" s="73">
        <f t="shared" si="152"/>
        <v>59</v>
      </c>
      <c r="H440" s="73">
        <f t="shared" si="153"/>
        <v>59</v>
      </c>
      <c r="I440" s="73">
        <f t="shared" si="154"/>
        <v>59</v>
      </c>
      <c r="J440" s="73">
        <f t="shared" si="155"/>
        <v>60</v>
      </c>
      <c r="L440" s="58" t="str">
        <f t="shared" si="156"/>
        <v>ok</v>
      </c>
      <c r="M440" s="1"/>
      <c r="N440" s="46" t="s">
        <v>267</v>
      </c>
      <c r="O440" s="12"/>
      <c r="P440" s="11">
        <f t="shared" si="140"/>
        <v>57.960855739493809</v>
      </c>
      <c r="Q440" s="11">
        <f t="shared" si="141"/>
        <v>58.188013559151237</v>
      </c>
      <c r="R440" s="11">
        <f t="shared" si="142"/>
        <v>58.416307167906957</v>
      </c>
      <c r="S440" s="11">
        <f t="shared" si="143"/>
        <v>58.64574224470644</v>
      </c>
      <c r="T440" s="11">
        <f t="shared" si="144"/>
        <v>58.87632449688995</v>
      </c>
      <c r="U440" s="11">
        <f t="shared" si="145"/>
        <v>59.108059660334348</v>
      </c>
      <c r="V440" s="11">
        <f t="shared" si="146"/>
        <v>59.34095349959599</v>
      </c>
      <c r="W440" s="11">
        <f t="shared" si="147"/>
        <v>59.575011808053922</v>
      </c>
      <c r="X440" s="11"/>
      <c r="AB440" s="1" t="s">
        <v>381</v>
      </c>
      <c r="AE440" s="1">
        <v>1</v>
      </c>
      <c r="AF440" s="24">
        <v>22.693287532450558</v>
      </c>
      <c r="AG440" s="24">
        <v>12.693287532450558</v>
      </c>
      <c r="AH440" s="24">
        <v>12.693287532450558</v>
      </c>
      <c r="AI440" s="24">
        <v>-2.2567124675494412</v>
      </c>
      <c r="AJ440" s="24">
        <v>-2.2567124675494412</v>
      </c>
      <c r="AK440" s="24">
        <v>-2.2567124675494412</v>
      </c>
      <c r="AL440" s="24">
        <v>-2.2567124675494412</v>
      </c>
      <c r="AM440" s="24">
        <v>-2.2567124675494412</v>
      </c>
      <c r="AP440" s="1" t="s">
        <v>401</v>
      </c>
      <c r="AS440" s="1">
        <v>1</v>
      </c>
      <c r="AT440" s="24">
        <v>5.0999999999999996</v>
      </c>
      <c r="AU440" s="24">
        <v>5.4</v>
      </c>
      <c r="AV440" s="24">
        <v>5.4</v>
      </c>
      <c r="AW440" s="24">
        <v>5.7</v>
      </c>
      <c r="AX440" s="24">
        <v>6</v>
      </c>
      <c r="AY440" s="24">
        <v>6</v>
      </c>
      <c r="AZ440" s="24">
        <v>6</v>
      </c>
      <c r="BA440" s="24">
        <v>6</v>
      </c>
      <c r="BT440" s="1" t="s">
        <v>623</v>
      </c>
    </row>
    <row r="441" spans="1:72" x14ac:dyDescent="0.2">
      <c r="A441" s="74" t="s">
        <v>746</v>
      </c>
      <c r="B441" s="76"/>
      <c r="C441" s="73">
        <f t="shared" si="148"/>
        <v>0</v>
      </c>
      <c r="D441" s="73">
        <f t="shared" si="149"/>
        <v>0</v>
      </c>
      <c r="E441" s="73">
        <f t="shared" si="150"/>
        <v>0</v>
      </c>
      <c r="F441" s="73">
        <f t="shared" si="151"/>
        <v>0</v>
      </c>
      <c r="G441" s="73">
        <f t="shared" si="152"/>
        <v>0</v>
      </c>
      <c r="H441" s="73">
        <f t="shared" si="153"/>
        <v>0</v>
      </c>
      <c r="I441" s="73">
        <f t="shared" si="154"/>
        <v>0</v>
      </c>
      <c r="J441" s="73">
        <f t="shared" si="155"/>
        <v>0</v>
      </c>
      <c r="L441" s="58" t="str">
        <f t="shared" si="156"/>
        <v>ok</v>
      </c>
      <c r="M441" s="1"/>
      <c r="N441" s="46" t="s">
        <v>746</v>
      </c>
      <c r="O441" s="12"/>
      <c r="P441" s="11">
        <f t="shared" si="140"/>
        <v>0</v>
      </c>
      <c r="Q441" s="11">
        <f t="shared" si="141"/>
        <v>0</v>
      </c>
      <c r="R441" s="11">
        <f t="shared" si="142"/>
        <v>0</v>
      </c>
      <c r="S441" s="11">
        <f t="shared" si="143"/>
        <v>0</v>
      </c>
      <c r="T441" s="11">
        <f t="shared" si="144"/>
        <v>0</v>
      </c>
      <c r="U441" s="11">
        <f t="shared" si="145"/>
        <v>0</v>
      </c>
      <c r="V441" s="11">
        <f t="shared" si="146"/>
        <v>0</v>
      </c>
      <c r="W441" s="11">
        <f t="shared" si="147"/>
        <v>0</v>
      </c>
      <c r="X441" s="11"/>
      <c r="AB441" s="1" t="s">
        <v>630</v>
      </c>
      <c r="AE441" s="1">
        <v>2</v>
      </c>
      <c r="AF441" s="24">
        <v>14.6053689</v>
      </c>
      <c r="AG441" s="24">
        <v>14.546947424400001</v>
      </c>
      <c r="AH441" s="24">
        <v>14.474212687278001</v>
      </c>
      <c r="AI441" s="24">
        <v>14.40184162384161</v>
      </c>
      <c r="AJ441" s="24">
        <v>14.286626890850878</v>
      </c>
      <c r="AK441" s="24">
        <v>14.143760621942368</v>
      </c>
      <c r="AL441" s="24">
        <v>14.030610536966829</v>
      </c>
      <c r="AM441" s="24">
        <v>13.820151378912326</v>
      </c>
      <c r="AP441" s="1" t="s">
        <v>310</v>
      </c>
      <c r="AS441" s="1">
        <v>1</v>
      </c>
      <c r="AT441" s="24">
        <v>0.8</v>
      </c>
      <c r="AU441" s="24">
        <v>0.8</v>
      </c>
      <c r="AV441" s="24">
        <v>0.8</v>
      </c>
      <c r="AW441" s="24">
        <v>0.8</v>
      </c>
      <c r="AX441" s="24">
        <v>0.8</v>
      </c>
      <c r="AY441" s="24">
        <v>0.8</v>
      </c>
      <c r="AZ441" s="24">
        <v>0.8</v>
      </c>
      <c r="BA441" s="24">
        <v>0.8</v>
      </c>
      <c r="BT441" s="1" t="s">
        <v>516</v>
      </c>
    </row>
    <row r="442" spans="1:72" x14ac:dyDescent="0.2">
      <c r="A442" s="74" t="s">
        <v>348</v>
      </c>
      <c r="B442" s="76"/>
      <c r="C442" s="73">
        <f t="shared" si="148"/>
        <v>13</v>
      </c>
      <c r="D442" s="73">
        <f t="shared" si="149"/>
        <v>13</v>
      </c>
      <c r="E442" s="73">
        <f t="shared" si="150"/>
        <v>3</v>
      </c>
      <c r="F442" s="73">
        <f t="shared" si="151"/>
        <v>3</v>
      </c>
      <c r="G442" s="73">
        <f t="shared" si="152"/>
        <v>3</v>
      </c>
      <c r="H442" s="73">
        <f t="shared" si="153"/>
        <v>3</v>
      </c>
      <c r="I442" s="73">
        <f t="shared" si="154"/>
        <v>3</v>
      </c>
      <c r="J442" s="73">
        <f t="shared" si="155"/>
        <v>3</v>
      </c>
      <c r="L442" s="58" t="str">
        <f t="shared" si="156"/>
        <v>ok</v>
      </c>
      <c r="M442" s="1"/>
      <c r="N442" s="46" t="s">
        <v>348</v>
      </c>
      <c r="O442" s="12"/>
      <c r="P442" s="11">
        <f t="shared" si="140"/>
        <v>13.494576750368296</v>
      </c>
      <c r="Q442" s="11">
        <f t="shared" si="141"/>
        <v>13.494576750368296</v>
      </c>
      <c r="R442" s="11">
        <f t="shared" si="142"/>
        <v>3.4945767503682958</v>
      </c>
      <c r="S442" s="11">
        <f t="shared" si="143"/>
        <v>3.4945767503682958</v>
      </c>
      <c r="T442" s="11">
        <f t="shared" si="144"/>
        <v>3.4945767503682958</v>
      </c>
      <c r="U442" s="11">
        <f t="shared" si="145"/>
        <v>3.4945767503682958</v>
      </c>
      <c r="V442" s="11">
        <f t="shared" si="146"/>
        <v>3.4945767503682958</v>
      </c>
      <c r="W442" s="11">
        <f t="shared" si="147"/>
        <v>3.4945767503682958</v>
      </c>
      <c r="X442" s="11"/>
      <c r="AB442" s="1" t="s">
        <v>631</v>
      </c>
      <c r="AE442" s="1">
        <v>2</v>
      </c>
      <c r="AF442" s="24">
        <v>14.6053689</v>
      </c>
      <c r="AG442" s="24">
        <v>14.546947424400001</v>
      </c>
      <c r="AH442" s="24">
        <v>14.474212687278001</v>
      </c>
      <c r="AI442" s="24">
        <v>14.40184162384161</v>
      </c>
      <c r="AJ442" s="24">
        <v>14.286626890850878</v>
      </c>
      <c r="AK442" s="24">
        <v>14.143760621942368</v>
      </c>
      <c r="AL442" s="24">
        <v>14.030610536966829</v>
      </c>
      <c r="AM442" s="24">
        <v>13.820151378912326</v>
      </c>
      <c r="AP442" s="1" t="s">
        <v>925</v>
      </c>
      <c r="AS442" s="1">
        <v>1</v>
      </c>
      <c r="AT442" s="24">
        <v>9.32</v>
      </c>
      <c r="AU442" s="24">
        <v>24.84</v>
      </c>
      <c r="AV442" s="24">
        <v>40.369999999999997</v>
      </c>
      <c r="AW442" s="24">
        <v>41.38</v>
      </c>
      <c r="AX442" s="24">
        <v>42.42</v>
      </c>
      <c r="AY442" s="24">
        <v>43.48</v>
      </c>
      <c r="AZ442" s="24">
        <v>44.56</v>
      </c>
      <c r="BA442" s="24">
        <v>45.68</v>
      </c>
      <c r="BT442" s="1" t="s">
        <v>378</v>
      </c>
    </row>
    <row r="443" spans="1:72" x14ac:dyDescent="0.2">
      <c r="A443" s="86" t="s">
        <v>148</v>
      </c>
      <c r="B443" s="76"/>
      <c r="C443" s="73">
        <f t="shared" si="148"/>
        <v>0</v>
      </c>
      <c r="D443" s="73">
        <f t="shared" si="149"/>
        <v>0</v>
      </c>
      <c r="E443" s="73">
        <f t="shared" si="150"/>
        <v>0</v>
      </c>
      <c r="F443" s="73">
        <f t="shared" si="151"/>
        <v>0</v>
      </c>
      <c r="G443" s="73">
        <f t="shared" si="152"/>
        <v>0</v>
      </c>
      <c r="H443" s="73">
        <f t="shared" si="153"/>
        <v>0</v>
      </c>
      <c r="I443" s="73">
        <f t="shared" si="154"/>
        <v>0</v>
      </c>
      <c r="J443" s="73">
        <f t="shared" si="155"/>
        <v>0</v>
      </c>
      <c r="L443" s="58" t="str">
        <f t="shared" si="156"/>
        <v>ok</v>
      </c>
      <c r="M443" s="1"/>
      <c r="N443" s="54" t="s">
        <v>148</v>
      </c>
      <c r="O443" s="12"/>
      <c r="P443" s="11">
        <f t="shared" si="140"/>
        <v>0</v>
      </c>
      <c r="Q443" s="11">
        <f t="shared" si="141"/>
        <v>0</v>
      </c>
      <c r="R443" s="11">
        <f t="shared" si="142"/>
        <v>0</v>
      </c>
      <c r="S443" s="11">
        <f t="shared" si="143"/>
        <v>0</v>
      </c>
      <c r="T443" s="11">
        <f t="shared" si="144"/>
        <v>0</v>
      </c>
      <c r="U443" s="11">
        <f t="shared" si="145"/>
        <v>0</v>
      </c>
      <c r="V443" s="11">
        <f t="shared" si="146"/>
        <v>0</v>
      </c>
      <c r="W443" s="11">
        <f t="shared" si="147"/>
        <v>0</v>
      </c>
      <c r="X443" s="11"/>
      <c r="AB443" s="1" t="s">
        <v>513</v>
      </c>
      <c r="AE443" s="1">
        <v>1</v>
      </c>
      <c r="AF443" s="24">
        <v>161.77733257034672</v>
      </c>
      <c r="AG443" s="24">
        <v>159.2589730619182</v>
      </c>
      <c r="AH443" s="24">
        <v>154.31092087091815</v>
      </c>
      <c r="AI443" s="24">
        <v>153.49747153991817</v>
      </c>
      <c r="AJ443" s="24">
        <v>152.89754056091817</v>
      </c>
      <c r="AK443" s="24">
        <v>152.14529505391818</v>
      </c>
      <c r="AL443" s="24">
        <v>151.38284761391816</v>
      </c>
      <c r="AM443" s="24">
        <v>150.60153165291817</v>
      </c>
      <c r="AP443" s="1" t="s">
        <v>926</v>
      </c>
      <c r="AS443" s="1">
        <v>1</v>
      </c>
      <c r="AT443" s="24">
        <v>0</v>
      </c>
      <c r="AU443" s="24">
        <v>30.47</v>
      </c>
      <c r="AV443" s="24">
        <v>60.94</v>
      </c>
      <c r="AW443" s="24">
        <v>76.17</v>
      </c>
      <c r="AX443" s="24">
        <v>76.17</v>
      </c>
      <c r="AY443" s="24">
        <v>76.17</v>
      </c>
      <c r="AZ443" s="24">
        <v>76.17</v>
      </c>
      <c r="BA443" s="24">
        <v>76.17</v>
      </c>
      <c r="BT443" s="1" t="s">
        <v>626</v>
      </c>
    </row>
    <row r="444" spans="1:72" x14ac:dyDescent="0.2">
      <c r="A444" s="86" t="s">
        <v>268</v>
      </c>
      <c r="B444" s="76"/>
      <c r="C444" s="73">
        <f t="shared" si="148"/>
        <v>77</v>
      </c>
      <c r="D444" s="73">
        <f t="shared" si="149"/>
        <v>77</v>
      </c>
      <c r="E444" s="73">
        <f t="shared" si="150"/>
        <v>77</v>
      </c>
      <c r="F444" s="73">
        <f t="shared" si="151"/>
        <v>78</v>
      </c>
      <c r="G444" s="73">
        <f t="shared" si="152"/>
        <v>78</v>
      </c>
      <c r="H444" s="73">
        <f t="shared" si="153"/>
        <v>79</v>
      </c>
      <c r="I444" s="73">
        <f t="shared" si="154"/>
        <v>79</v>
      </c>
      <c r="J444" s="73">
        <f t="shared" si="155"/>
        <v>79</v>
      </c>
      <c r="L444" s="58" t="str">
        <f t="shared" si="156"/>
        <v>ok</v>
      </c>
      <c r="M444" s="1"/>
      <c r="N444" s="54" t="s">
        <v>268</v>
      </c>
      <c r="O444" s="12"/>
      <c r="P444" s="11">
        <f t="shared" si="140"/>
        <v>76.595191202031032</v>
      </c>
      <c r="Q444" s="11">
        <f t="shared" si="141"/>
        <v>76.978167158041174</v>
      </c>
      <c r="R444" s="11">
        <f t="shared" si="142"/>
        <v>77.363057993831376</v>
      </c>
      <c r="S444" s="11">
        <f t="shared" si="143"/>
        <v>77.74987328380054</v>
      </c>
      <c r="T444" s="11">
        <f t="shared" si="144"/>
        <v>78.138622650219517</v>
      </c>
      <c r="U444" s="11">
        <f t="shared" si="145"/>
        <v>78.529315763470606</v>
      </c>
      <c r="V444" s="11">
        <f t="shared" si="146"/>
        <v>78.921962342287955</v>
      </c>
      <c r="W444" s="11">
        <f t="shared" si="147"/>
        <v>79.316572153999388</v>
      </c>
      <c r="X444" s="11"/>
      <c r="AB444" s="1" t="s">
        <v>513</v>
      </c>
      <c r="AE444" s="1">
        <v>2</v>
      </c>
      <c r="AF444" s="24">
        <v>114.62025058760747</v>
      </c>
      <c r="AG444" s="24">
        <v>115.21372580693104</v>
      </c>
      <c r="AH444" s="24">
        <v>114.83370078994621</v>
      </c>
      <c r="AI444" s="24">
        <v>115.19035449246897</v>
      </c>
      <c r="AJ444" s="24">
        <v>115.76138252799174</v>
      </c>
      <c r="AK444" s="24">
        <v>115.74300456600692</v>
      </c>
      <c r="AL444" s="24">
        <v>114.8689908175069</v>
      </c>
      <c r="AM444" s="24">
        <v>113.96555122600689</v>
      </c>
      <c r="AP444" s="1" t="s">
        <v>684</v>
      </c>
      <c r="AS444" s="1">
        <v>1</v>
      </c>
      <c r="AT444" s="1">
        <v>-20.25</v>
      </c>
      <c r="AU444" s="1">
        <v>-23.25</v>
      </c>
      <c r="AV444" s="1">
        <v>-21.5</v>
      </c>
      <c r="AW444" s="1">
        <v>-21</v>
      </c>
      <c r="AX444" s="1">
        <v>-20.5</v>
      </c>
      <c r="AY444" s="1">
        <v>-20.5</v>
      </c>
      <c r="AZ444" s="1">
        <v>-20.5</v>
      </c>
      <c r="BA444" s="1">
        <v>-20.5</v>
      </c>
      <c r="BT444" s="1" t="s">
        <v>380</v>
      </c>
    </row>
    <row r="445" spans="1:72" x14ac:dyDescent="0.2">
      <c r="A445" s="86" t="s">
        <v>747</v>
      </c>
      <c r="B445" s="76"/>
      <c r="C445" s="73">
        <f t="shared" si="148"/>
        <v>0</v>
      </c>
      <c r="D445" s="73">
        <f t="shared" si="149"/>
        <v>0</v>
      </c>
      <c r="E445" s="73">
        <f t="shared" si="150"/>
        <v>0</v>
      </c>
      <c r="F445" s="73">
        <f t="shared" si="151"/>
        <v>0</v>
      </c>
      <c r="G445" s="73">
        <f t="shared" si="152"/>
        <v>0</v>
      </c>
      <c r="H445" s="73">
        <f t="shared" si="153"/>
        <v>0</v>
      </c>
      <c r="I445" s="73">
        <f t="shared" si="154"/>
        <v>0</v>
      </c>
      <c r="J445" s="73">
        <f t="shared" si="155"/>
        <v>0</v>
      </c>
      <c r="L445" s="58" t="str">
        <f t="shared" si="156"/>
        <v>ok</v>
      </c>
      <c r="M445" s="1"/>
      <c r="N445" s="54" t="s">
        <v>747</v>
      </c>
      <c r="O445" s="12"/>
      <c r="P445" s="11">
        <f t="shared" si="140"/>
        <v>0</v>
      </c>
      <c r="Q445" s="11">
        <f t="shared" si="141"/>
        <v>0</v>
      </c>
      <c r="R445" s="11">
        <f t="shared" si="142"/>
        <v>0</v>
      </c>
      <c r="S445" s="11">
        <f t="shared" si="143"/>
        <v>0</v>
      </c>
      <c r="T445" s="11">
        <f t="shared" si="144"/>
        <v>0</v>
      </c>
      <c r="U445" s="11">
        <f t="shared" si="145"/>
        <v>0</v>
      </c>
      <c r="V445" s="11">
        <f t="shared" si="146"/>
        <v>0</v>
      </c>
      <c r="W445" s="11">
        <f t="shared" si="147"/>
        <v>0</v>
      </c>
      <c r="X445" s="11"/>
      <c r="AB445" s="1" t="s">
        <v>513</v>
      </c>
      <c r="AE445" s="1">
        <v>2</v>
      </c>
      <c r="AF445" s="24">
        <v>106.44969727120035</v>
      </c>
      <c r="AG445" s="24">
        <v>99.990885331433134</v>
      </c>
      <c r="AH445" s="24">
        <v>99.816596817933132</v>
      </c>
      <c r="AI445" s="24">
        <v>99.399694046433126</v>
      </c>
      <c r="AJ445" s="24">
        <v>99.106710663933143</v>
      </c>
      <c r="AK445" s="24">
        <v>98.697442473933151</v>
      </c>
      <c r="AL445" s="24">
        <v>98.274139375433137</v>
      </c>
      <c r="AM445" s="24">
        <v>97.816143752433135</v>
      </c>
      <c r="AP445" s="1" t="s">
        <v>662</v>
      </c>
      <c r="AS445" s="1">
        <v>1</v>
      </c>
      <c r="AT445" s="1">
        <v>17</v>
      </c>
      <c r="AU445" s="1">
        <v>17</v>
      </c>
      <c r="AV445" s="1">
        <v>17</v>
      </c>
      <c r="AW445" s="1">
        <v>17</v>
      </c>
      <c r="AX445" s="1">
        <v>17</v>
      </c>
      <c r="AY445" s="1">
        <v>17</v>
      </c>
      <c r="AZ445" s="1">
        <v>17</v>
      </c>
      <c r="BA445" s="1">
        <v>17</v>
      </c>
      <c r="BT445" s="1" t="s">
        <v>629</v>
      </c>
    </row>
    <row r="446" spans="1:72" x14ac:dyDescent="0.2">
      <c r="A446" s="86" t="s">
        <v>748</v>
      </c>
      <c r="B446" s="76"/>
      <c r="C446" s="73">
        <f t="shared" si="148"/>
        <v>0</v>
      </c>
      <c r="D446" s="73">
        <f t="shared" si="149"/>
        <v>0</v>
      </c>
      <c r="E446" s="73">
        <f t="shared" si="150"/>
        <v>0</v>
      </c>
      <c r="F446" s="73">
        <f t="shared" si="151"/>
        <v>0</v>
      </c>
      <c r="G446" s="73">
        <f t="shared" si="152"/>
        <v>0</v>
      </c>
      <c r="H446" s="73">
        <f t="shared" si="153"/>
        <v>0</v>
      </c>
      <c r="I446" s="73">
        <f t="shared" si="154"/>
        <v>0</v>
      </c>
      <c r="J446" s="73">
        <f t="shared" si="155"/>
        <v>0</v>
      </c>
      <c r="L446" s="58" t="str">
        <f t="shared" si="156"/>
        <v>ok</v>
      </c>
      <c r="M446" s="1"/>
      <c r="N446" s="54" t="s">
        <v>748</v>
      </c>
      <c r="O446" s="12"/>
      <c r="P446" s="11">
        <f t="shared" si="140"/>
        <v>0</v>
      </c>
      <c r="Q446" s="11">
        <f t="shared" si="141"/>
        <v>0</v>
      </c>
      <c r="R446" s="11">
        <f t="shared" si="142"/>
        <v>0</v>
      </c>
      <c r="S446" s="11">
        <f t="shared" si="143"/>
        <v>0</v>
      </c>
      <c r="T446" s="11">
        <f t="shared" si="144"/>
        <v>0</v>
      </c>
      <c r="U446" s="11">
        <f t="shared" si="145"/>
        <v>0</v>
      </c>
      <c r="V446" s="11">
        <f t="shared" si="146"/>
        <v>0</v>
      </c>
      <c r="W446" s="11">
        <f t="shared" si="147"/>
        <v>0</v>
      </c>
      <c r="X446" s="11"/>
      <c r="AB446" s="1" t="s">
        <v>418</v>
      </c>
      <c r="AE446" s="1">
        <v>3</v>
      </c>
      <c r="AF446" s="24">
        <v>11.279603662565215</v>
      </c>
      <c r="AG446" s="24">
        <v>11.469101004096309</v>
      </c>
      <c r="AH446" s="24">
        <v>11.658341170663897</v>
      </c>
      <c r="AI446" s="24">
        <v>11.872854648204113</v>
      </c>
      <c r="AJ446" s="24">
        <v>12.106749884773734</v>
      </c>
      <c r="AK446" s="24">
        <v>12.375591333559981</v>
      </c>
      <c r="AL446" s="24">
        <v>12.650329461165013</v>
      </c>
      <c r="AM446" s="24">
        <v>12.928636709310643</v>
      </c>
      <c r="AP446" s="1" t="s">
        <v>661</v>
      </c>
      <c r="AS446" s="1">
        <v>1</v>
      </c>
      <c r="AT446" s="1">
        <v>21.5</v>
      </c>
      <c r="AU446" s="1">
        <v>21.5</v>
      </c>
      <c r="AV446" s="1">
        <v>21.5</v>
      </c>
      <c r="AW446" s="1">
        <v>21.5</v>
      </c>
      <c r="AX446" s="1">
        <v>21.5</v>
      </c>
      <c r="AY446" s="1">
        <v>21.5</v>
      </c>
      <c r="AZ446" s="1">
        <v>21.5</v>
      </c>
      <c r="BA446" s="1">
        <v>21.5</v>
      </c>
      <c r="BT446" s="1" t="s">
        <v>631</v>
      </c>
    </row>
    <row r="447" spans="1:72" x14ac:dyDescent="0.2">
      <c r="A447" s="86" t="s">
        <v>749</v>
      </c>
      <c r="B447" s="76"/>
      <c r="C447" s="73">
        <f t="shared" si="148"/>
        <v>0</v>
      </c>
      <c r="D447" s="73">
        <f t="shared" si="149"/>
        <v>0</v>
      </c>
      <c r="E447" s="73">
        <f t="shared" si="150"/>
        <v>0</v>
      </c>
      <c r="F447" s="73">
        <f t="shared" si="151"/>
        <v>0</v>
      </c>
      <c r="G447" s="73">
        <f t="shared" si="152"/>
        <v>0</v>
      </c>
      <c r="H447" s="73">
        <f t="shared" si="153"/>
        <v>0</v>
      </c>
      <c r="I447" s="73">
        <f t="shared" si="154"/>
        <v>0</v>
      </c>
      <c r="J447" s="73">
        <f t="shared" si="155"/>
        <v>0</v>
      </c>
      <c r="L447" s="58" t="str">
        <f t="shared" si="156"/>
        <v>ok</v>
      </c>
      <c r="M447" s="1"/>
      <c r="N447" s="54" t="s">
        <v>749</v>
      </c>
      <c r="O447" s="12"/>
      <c r="P447" s="11">
        <f t="shared" ref="P447:P510" si="157">SUMIF($AB$11:$AB$598,$N447,AF$11:AF$598)</f>
        <v>0</v>
      </c>
      <c r="Q447" s="11">
        <f t="shared" ref="Q447:Q510" si="158">SUMIF($AB$11:$AB$598,$N447,AG$11:AG$598)</f>
        <v>0</v>
      </c>
      <c r="R447" s="11">
        <f t="shared" ref="R447:R510" si="159">SUMIF($AB$11:$AB$598,$N447,AH$11:AH$598)</f>
        <v>0</v>
      </c>
      <c r="S447" s="11">
        <f t="shared" ref="S447:S510" si="160">SUMIF($AB$11:$AB$598,$N447,AI$11:AI$598)</f>
        <v>0</v>
      </c>
      <c r="T447" s="11">
        <f t="shared" ref="T447:T510" si="161">SUMIF($AB$11:$AB$598,$N447,AJ$11:AJ$598)</f>
        <v>0</v>
      </c>
      <c r="U447" s="11">
        <f t="shared" ref="U447:U510" si="162">SUMIF($AB$11:$AB$598,$N447,AK$11:AK$598)</f>
        <v>0</v>
      </c>
      <c r="V447" s="11">
        <f t="shared" ref="V447:V510" si="163">SUMIF($AB$11:$AB$598,$N447,AL$11:AL$598)</f>
        <v>0</v>
      </c>
      <c r="W447" s="11">
        <f t="shared" ref="W447:W510" si="164">SUMIF($AB$11:$AB$598,$N447,AM$11:AM$598)</f>
        <v>0</v>
      </c>
      <c r="X447" s="11"/>
      <c r="AB447" s="1" t="s">
        <v>252</v>
      </c>
      <c r="AE447" s="1">
        <v>1</v>
      </c>
      <c r="AF447" s="24">
        <v>225.8</v>
      </c>
      <c r="AG447" s="24">
        <v>226.5</v>
      </c>
      <c r="AH447" s="24">
        <v>227.5</v>
      </c>
      <c r="AI447" s="24">
        <v>229.6</v>
      </c>
      <c r="AJ447" s="24">
        <v>232.1</v>
      </c>
      <c r="AK447" s="24">
        <v>234.9</v>
      </c>
      <c r="AL447" s="24">
        <v>237.8</v>
      </c>
      <c r="AM447" s="24">
        <v>240.7</v>
      </c>
      <c r="AP447" s="1" t="s">
        <v>269</v>
      </c>
      <c r="AS447" s="1">
        <v>1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">
        <v>0</v>
      </c>
      <c r="AZ447" s="1">
        <v>0</v>
      </c>
      <c r="BA447" s="1">
        <v>0</v>
      </c>
      <c r="BT447" s="1" t="s">
        <v>479</v>
      </c>
    </row>
    <row r="448" spans="1:72" x14ac:dyDescent="0.2">
      <c r="A448" s="80" t="s">
        <v>1015</v>
      </c>
      <c r="B448" s="76"/>
      <c r="C448" s="73">
        <f t="shared" si="148"/>
        <v>0</v>
      </c>
      <c r="D448" s="73">
        <f t="shared" si="149"/>
        <v>0</v>
      </c>
      <c r="E448" s="73">
        <f t="shared" si="150"/>
        <v>0</v>
      </c>
      <c r="F448" s="73">
        <f t="shared" si="151"/>
        <v>0</v>
      </c>
      <c r="G448" s="73">
        <f t="shared" si="152"/>
        <v>0</v>
      </c>
      <c r="H448" s="73">
        <f t="shared" si="153"/>
        <v>0</v>
      </c>
      <c r="I448" s="73">
        <f t="shared" si="154"/>
        <v>0</v>
      </c>
      <c r="J448" s="73">
        <f t="shared" si="155"/>
        <v>0</v>
      </c>
      <c r="L448" s="58" t="str">
        <f t="shared" si="156"/>
        <v>ok</v>
      </c>
      <c r="M448" s="1"/>
      <c r="N448" s="50" t="s">
        <v>1015</v>
      </c>
      <c r="O448" s="12"/>
      <c r="P448" s="11">
        <f t="shared" si="157"/>
        <v>0</v>
      </c>
      <c r="Q448" s="11">
        <f t="shared" si="158"/>
        <v>0</v>
      </c>
      <c r="R448" s="11">
        <f t="shared" si="159"/>
        <v>0</v>
      </c>
      <c r="S448" s="11">
        <f t="shared" si="160"/>
        <v>0</v>
      </c>
      <c r="T448" s="11">
        <f t="shared" si="161"/>
        <v>0</v>
      </c>
      <c r="U448" s="11">
        <f t="shared" si="162"/>
        <v>0</v>
      </c>
      <c r="V448" s="11">
        <f t="shared" si="163"/>
        <v>0</v>
      </c>
      <c r="W448" s="11">
        <f t="shared" si="164"/>
        <v>0</v>
      </c>
      <c r="X448" s="11"/>
      <c r="AB448" s="1" t="s">
        <v>252</v>
      </c>
      <c r="AE448" s="1">
        <v>1</v>
      </c>
      <c r="AF448" s="24">
        <v>11.9</v>
      </c>
      <c r="AG448" s="24">
        <v>12.5</v>
      </c>
      <c r="AH448" s="24">
        <v>12.5</v>
      </c>
      <c r="AI448" s="24">
        <v>12.5</v>
      </c>
      <c r="AJ448" s="24">
        <v>13.1</v>
      </c>
      <c r="AK448" s="24">
        <v>13.8</v>
      </c>
      <c r="AL448" s="24">
        <v>13.8</v>
      </c>
      <c r="AM448" s="24">
        <v>13.8</v>
      </c>
      <c r="AP448" s="1" t="s">
        <v>669</v>
      </c>
      <c r="AS448" s="1">
        <v>1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">
        <v>0</v>
      </c>
      <c r="AZ448" s="1">
        <v>0</v>
      </c>
      <c r="BA448" s="1">
        <v>0</v>
      </c>
      <c r="BT448" s="1" t="s">
        <v>383</v>
      </c>
    </row>
    <row r="449" spans="1:72" x14ac:dyDescent="0.2">
      <c r="A449" s="74" t="s">
        <v>349</v>
      </c>
      <c r="B449" s="76"/>
      <c r="C449" s="73">
        <f t="shared" si="148"/>
        <v>24</v>
      </c>
      <c r="D449" s="73">
        <f t="shared" si="149"/>
        <v>24</v>
      </c>
      <c r="E449" s="73">
        <f t="shared" si="150"/>
        <v>24</v>
      </c>
      <c r="F449" s="73">
        <f t="shared" si="151"/>
        <v>24</v>
      </c>
      <c r="G449" s="73">
        <f t="shared" si="152"/>
        <v>24</v>
      </c>
      <c r="H449" s="73">
        <f t="shared" si="153"/>
        <v>24</v>
      </c>
      <c r="I449" s="73">
        <f t="shared" si="154"/>
        <v>24</v>
      </c>
      <c r="J449" s="73">
        <f t="shared" si="155"/>
        <v>24</v>
      </c>
      <c r="L449" s="58" t="str">
        <f t="shared" si="156"/>
        <v>ok</v>
      </c>
      <c r="M449" s="1"/>
      <c r="N449" s="46" t="s">
        <v>349</v>
      </c>
      <c r="O449" s="12"/>
      <c r="P449" s="11">
        <f t="shared" si="157"/>
        <v>24.10457149436359</v>
      </c>
      <c r="Q449" s="11">
        <f t="shared" si="158"/>
        <v>24.10457149436359</v>
      </c>
      <c r="R449" s="11">
        <f t="shared" si="159"/>
        <v>24.10457149436359</v>
      </c>
      <c r="S449" s="11">
        <f t="shared" si="160"/>
        <v>24.10457149436359</v>
      </c>
      <c r="T449" s="11">
        <f t="shared" si="161"/>
        <v>24.10457149436359</v>
      </c>
      <c r="U449" s="11">
        <f t="shared" si="162"/>
        <v>24.10457149436359</v>
      </c>
      <c r="V449" s="11">
        <f t="shared" si="163"/>
        <v>24.10457149436359</v>
      </c>
      <c r="W449" s="11">
        <f t="shared" si="164"/>
        <v>24.10457149436359</v>
      </c>
      <c r="X449" s="11"/>
      <c r="AB449" s="1" t="s">
        <v>478</v>
      </c>
      <c r="AE449" s="1">
        <v>2</v>
      </c>
      <c r="AF449" s="24">
        <v>155.34225948613266</v>
      </c>
      <c r="AG449" s="24">
        <v>171.42378444275374</v>
      </c>
      <c r="AH449" s="24">
        <v>174.12711530147882</v>
      </c>
      <c r="AI449" s="24">
        <v>175.97859439517532</v>
      </c>
      <c r="AJ449" s="24">
        <v>177.86806843281437</v>
      </c>
      <c r="AK449" s="24">
        <v>179.88063200016504</v>
      </c>
      <c r="AL449" s="24">
        <v>182.04647096869436</v>
      </c>
      <c r="AM449" s="24">
        <v>184.37435513218705</v>
      </c>
      <c r="BT449" s="1" t="s">
        <v>385</v>
      </c>
    </row>
    <row r="450" spans="1:72" x14ac:dyDescent="0.2">
      <c r="A450" s="74" t="s">
        <v>506</v>
      </c>
      <c r="B450" s="76"/>
      <c r="C450" s="73">
        <f t="shared" si="148"/>
        <v>-28</v>
      </c>
      <c r="D450" s="73">
        <f t="shared" si="149"/>
        <v>-28</v>
      </c>
      <c r="E450" s="73">
        <f t="shared" si="150"/>
        <v>-28</v>
      </c>
      <c r="F450" s="73">
        <f t="shared" si="151"/>
        <v>-29</v>
      </c>
      <c r="G450" s="73">
        <f t="shared" si="152"/>
        <v>-29</v>
      </c>
      <c r="H450" s="73">
        <f t="shared" si="153"/>
        <v>-30</v>
      </c>
      <c r="I450" s="73">
        <f t="shared" si="154"/>
        <v>-31</v>
      </c>
      <c r="J450" s="73">
        <f t="shared" si="155"/>
        <v>-31</v>
      </c>
      <c r="L450" s="58" t="str">
        <f t="shared" si="156"/>
        <v>ok</v>
      </c>
      <c r="M450" s="1"/>
      <c r="N450" s="46" t="s">
        <v>506</v>
      </c>
      <c r="O450" s="12"/>
      <c r="P450" s="11">
        <f t="shared" si="157"/>
        <v>-28.029156730430003</v>
      </c>
      <c r="Q450" s="11">
        <f t="shared" si="158"/>
        <v>-27.902061307583089</v>
      </c>
      <c r="R450" s="11">
        <f t="shared" si="159"/>
        <v>-28.188758655583094</v>
      </c>
      <c r="S450" s="11">
        <f t="shared" si="160"/>
        <v>-28.808090277583098</v>
      </c>
      <c r="T450" s="11">
        <f t="shared" si="161"/>
        <v>-29.342465226583087</v>
      </c>
      <c r="U450" s="11">
        <f t="shared" si="162"/>
        <v>-29.946087940583084</v>
      </c>
      <c r="V450" s="11">
        <f t="shared" si="163"/>
        <v>-30.531911256583101</v>
      </c>
      <c r="W450" s="11">
        <f t="shared" si="164"/>
        <v>-31.123899685583091</v>
      </c>
      <c r="X450" s="11"/>
      <c r="AB450" s="1" t="s">
        <v>479</v>
      </c>
      <c r="AE450" s="1">
        <v>2</v>
      </c>
      <c r="AF450" s="24">
        <v>155.34225948613266</v>
      </c>
      <c r="AG450" s="24">
        <v>171.42378444275374</v>
      </c>
      <c r="AH450" s="24">
        <v>174.12711530147882</v>
      </c>
      <c r="AI450" s="24">
        <v>175.97859439517532</v>
      </c>
      <c r="AJ450" s="24">
        <v>177.86806843281437</v>
      </c>
      <c r="AK450" s="24">
        <v>179.88063200016504</v>
      </c>
      <c r="AL450" s="24">
        <v>182.04647096869436</v>
      </c>
      <c r="AM450" s="24">
        <v>184.37435513218705</v>
      </c>
      <c r="BT450" s="1" t="s">
        <v>503</v>
      </c>
    </row>
    <row r="451" spans="1:72" x14ac:dyDescent="0.2">
      <c r="A451" s="72" t="s">
        <v>1067</v>
      </c>
      <c r="B451" s="72"/>
      <c r="C451" s="73">
        <f t="shared" si="148"/>
        <v>0</v>
      </c>
      <c r="D451" s="73">
        <f t="shared" si="149"/>
        <v>0</v>
      </c>
      <c r="E451" s="73">
        <f t="shared" si="150"/>
        <v>0</v>
      </c>
      <c r="F451" s="73">
        <f t="shared" si="151"/>
        <v>0</v>
      </c>
      <c r="G451" s="73">
        <f t="shared" si="152"/>
        <v>0</v>
      </c>
      <c r="H451" s="73">
        <f t="shared" si="153"/>
        <v>0</v>
      </c>
      <c r="I451" s="73">
        <f t="shared" si="154"/>
        <v>0</v>
      </c>
      <c r="J451" s="73">
        <f t="shared" si="155"/>
        <v>0</v>
      </c>
      <c r="L451" s="58" t="str">
        <f t="shared" si="156"/>
        <v>ok</v>
      </c>
      <c r="M451" s="1"/>
      <c r="N451" s="64" t="s">
        <v>1067</v>
      </c>
      <c r="P451" s="11">
        <f t="shared" si="157"/>
        <v>0</v>
      </c>
      <c r="Q451" s="11">
        <f t="shared" si="158"/>
        <v>0</v>
      </c>
      <c r="R451" s="11">
        <f t="shared" si="159"/>
        <v>0</v>
      </c>
      <c r="S451" s="11">
        <f t="shared" si="160"/>
        <v>0</v>
      </c>
      <c r="T451" s="11">
        <f t="shared" si="161"/>
        <v>0</v>
      </c>
      <c r="U451" s="11">
        <f t="shared" si="162"/>
        <v>0</v>
      </c>
      <c r="V451" s="11">
        <f t="shared" si="163"/>
        <v>0</v>
      </c>
      <c r="W451" s="11">
        <f t="shared" si="164"/>
        <v>0</v>
      </c>
      <c r="X451" s="11"/>
      <c r="AB451" s="1" t="s">
        <v>382</v>
      </c>
      <c r="AE451" s="1">
        <v>2</v>
      </c>
      <c r="AF451" s="24">
        <v>14.342983677339944</v>
      </c>
      <c r="AG451" s="24">
        <v>14.342983677339944</v>
      </c>
      <c r="AH451" s="24">
        <v>14.342983677339944</v>
      </c>
      <c r="AI451" s="24">
        <v>14.342983677339944</v>
      </c>
      <c r="AJ451" s="24">
        <v>14.342983677339944</v>
      </c>
      <c r="AK451" s="24">
        <v>14.342983677339944</v>
      </c>
      <c r="AL451" s="24">
        <v>14.342983677339944</v>
      </c>
      <c r="AM451" s="24">
        <v>14.342983677339944</v>
      </c>
      <c r="BT451" s="1" t="s">
        <v>634</v>
      </c>
    </row>
    <row r="452" spans="1:72" x14ac:dyDescent="0.2">
      <c r="A452" s="74" t="s">
        <v>750</v>
      </c>
      <c r="B452" s="76"/>
      <c r="C452" s="73">
        <f t="shared" si="148"/>
        <v>0</v>
      </c>
      <c r="D452" s="73">
        <f t="shared" si="149"/>
        <v>0</v>
      </c>
      <c r="E452" s="73">
        <f t="shared" si="150"/>
        <v>0</v>
      </c>
      <c r="F452" s="73">
        <f t="shared" si="151"/>
        <v>0</v>
      </c>
      <c r="G452" s="73">
        <f t="shared" si="152"/>
        <v>0</v>
      </c>
      <c r="H452" s="73">
        <f t="shared" si="153"/>
        <v>0</v>
      </c>
      <c r="I452" s="73">
        <f t="shared" si="154"/>
        <v>0</v>
      </c>
      <c r="J452" s="73">
        <f t="shared" si="155"/>
        <v>0</v>
      </c>
      <c r="L452" s="58" t="str">
        <f t="shared" si="156"/>
        <v>ok</v>
      </c>
      <c r="M452" s="1"/>
      <c r="N452" s="46" t="s">
        <v>750</v>
      </c>
      <c r="O452" s="12"/>
      <c r="P452" s="11">
        <f t="shared" si="157"/>
        <v>0</v>
      </c>
      <c r="Q452" s="11">
        <f t="shared" si="158"/>
        <v>0</v>
      </c>
      <c r="R452" s="11">
        <f t="shared" si="159"/>
        <v>0</v>
      </c>
      <c r="S452" s="11">
        <f t="shared" si="160"/>
        <v>0</v>
      </c>
      <c r="T452" s="11">
        <f t="shared" si="161"/>
        <v>0</v>
      </c>
      <c r="U452" s="11">
        <f t="shared" si="162"/>
        <v>0</v>
      </c>
      <c r="V452" s="11">
        <f t="shared" si="163"/>
        <v>0</v>
      </c>
      <c r="W452" s="11">
        <f t="shared" si="164"/>
        <v>0</v>
      </c>
      <c r="X452" s="11"/>
      <c r="AB452" s="1" t="s">
        <v>382</v>
      </c>
      <c r="AE452" s="1">
        <v>2</v>
      </c>
      <c r="AF452" s="24">
        <v>7.7478685874640378</v>
      </c>
      <c r="AG452" s="24">
        <v>7.2915673708770639</v>
      </c>
      <c r="AH452" s="24">
        <v>7.2915673708770639</v>
      </c>
      <c r="AI452" s="24">
        <v>7.2915673708770639</v>
      </c>
      <c r="AJ452" s="24">
        <v>7.2915673708770639</v>
      </c>
      <c r="AK452" s="24">
        <v>7.2915673708770639</v>
      </c>
      <c r="AL452" s="24">
        <v>7.2915673708770639</v>
      </c>
      <c r="AM452" s="24">
        <v>7.2915673708770639</v>
      </c>
      <c r="BT452" s="1" t="s">
        <v>651</v>
      </c>
    </row>
    <row r="453" spans="1:72" x14ac:dyDescent="0.2">
      <c r="A453" s="74" t="s">
        <v>120</v>
      </c>
      <c r="B453" s="76"/>
      <c r="C453" s="73">
        <f t="shared" si="148"/>
        <v>0</v>
      </c>
      <c r="D453" s="73">
        <f t="shared" si="149"/>
        <v>0</v>
      </c>
      <c r="E453" s="73">
        <f t="shared" si="150"/>
        <v>0</v>
      </c>
      <c r="F453" s="73">
        <f t="shared" si="151"/>
        <v>0</v>
      </c>
      <c r="G453" s="73">
        <f t="shared" si="152"/>
        <v>0</v>
      </c>
      <c r="H453" s="73">
        <f t="shared" si="153"/>
        <v>0</v>
      </c>
      <c r="I453" s="73">
        <f t="shared" si="154"/>
        <v>0</v>
      </c>
      <c r="J453" s="73">
        <f t="shared" si="155"/>
        <v>0</v>
      </c>
      <c r="L453" s="58" t="str">
        <f t="shared" si="156"/>
        <v>ok</v>
      </c>
      <c r="M453" s="1"/>
      <c r="N453" s="46" t="s">
        <v>120</v>
      </c>
      <c r="O453" s="12"/>
      <c r="P453" s="11">
        <f t="shared" si="157"/>
        <v>0</v>
      </c>
      <c r="Q453" s="11">
        <f t="shared" si="158"/>
        <v>0</v>
      </c>
      <c r="R453" s="11">
        <f t="shared" si="159"/>
        <v>0</v>
      </c>
      <c r="S453" s="11">
        <f t="shared" si="160"/>
        <v>0</v>
      </c>
      <c r="T453" s="11">
        <f t="shared" si="161"/>
        <v>0</v>
      </c>
      <c r="U453" s="11">
        <f t="shared" si="162"/>
        <v>0</v>
      </c>
      <c r="V453" s="11">
        <f t="shared" si="163"/>
        <v>0</v>
      </c>
      <c r="W453" s="11">
        <f t="shared" si="164"/>
        <v>0</v>
      </c>
      <c r="X453" s="11"/>
      <c r="AB453" s="1" t="s">
        <v>382</v>
      </c>
      <c r="AE453" s="1">
        <v>1</v>
      </c>
      <c r="AF453" s="24">
        <v>2.9</v>
      </c>
      <c r="AG453" s="24">
        <v>3</v>
      </c>
      <c r="AH453" s="24">
        <v>3</v>
      </c>
      <c r="AI453" s="24">
        <v>3</v>
      </c>
      <c r="AJ453" s="24">
        <v>3</v>
      </c>
      <c r="AK453" s="24">
        <v>3</v>
      </c>
      <c r="AL453" s="24">
        <v>3</v>
      </c>
      <c r="AM453" s="24">
        <v>3</v>
      </c>
      <c r="BT453" s="1" t="s">
        <v>387</v>
      </c>
    </row>
    <row r="454" spans="1:72" x14ac:dyDescent="0.2">
      <c r="A454" s="74" t="s">
        <v>751</v>
      </c>
      <c r="B454" s="76"/>
      <c r="C454" s="73">
        <f t="shared" si="148"/>
        <v>0</v>
      </c>
      <c r="D454" s="73">
        <f t="shared" si="149"/>
        <v>0</v>
      </c>
      <c r="E454" s="73">
        <f t="shared" si="150"/>
        <v>0</v>
      </c>
      <c r="F454" s="73">
        <f t="shared" si="151"/>
        <v>0</v>
      </c>
      <c r="G454" s="73">
        <f t="shared" si="152"/>
        <v>0</v>
      </c>
      <c r="H454" s="73">
        <f t="shared" si="153"/>
        <v>0</v>
      </c>
      <c r="I454" s="73">
        <f t="shared" si="154"/>
        <v>0</v>
      </c>
      <c r="J454" s="73">
        <f t="shared" si="155"/>
        <v>0</v>
      </c>
      <c r="L454" s="58" t="str">
        <f t="shared" si="156"/>
        <v>ok</v>
      </c>
      <c r="M454" s="1"/>
      <c r="N454" s="46" t="s">
        <v>751</v>
      </c>
      <c r="O454" s="12"/>
      <c r="P454" s="11">
        <f t="shared" si="157"/>
        <v>0</v>
      </c>
      <c r="Q454" s="11">
        <f t="shared" si="158"/>
        <v>0</v>
      </c>
      <c r="R454" s="11">
        <f t="shared" si="159"/>
        <v>0</v>
      </c>
      <c r="S454" s="11">
        <f t="shared" si="160"/>
        <v>0</v>
      </c>
      <c r="T454" s="11">
        <f t="shared" si="161"/>
        <v>0</v>
      </c>
      <c r="U454" s="11">
        <f t="shared" si="162"/>
        <v>0</v>
      </c>
      <c r="V454" s="11">
        <f t="shared" si="163"/>
        <v>0</v>
      </c>
      <c r="W454" s="11">
        <f t="shared" si="164"/>
        <v>0</v>
      </c>
      <c r="X454" s="11"/>
      <c r="AB454" s="1" t="s">
        <v>383</v>
      </c>
      <c r="AE454" s="1">
        <v>2</v>
      </c>
      <c r="AF454" s="24">
        <v>14.342983677339944</v>
      </c>
      <c r="AG454" s="24">
        <v>14.342983677339944</v>
      </c>
      <c r="AH454" s="24">
        <v>14.342983677339944</v>
      </c>
      <c r="AI454" s="24">
        <v>14.342983677339944</v>
      </c>
      <c r="AJ454" s="24">
        <v>14.342983677339944</v>
      </c>
      <c r="AK454" s="24">
        <v>14.342983677339944</v>
      </c>
      <c r="AL454" s="24">
        <v>14.342983677339944</v>
      </c>
      <c r="AM454" s="24">
        <v>14.342983677339944</v>
      </c>
      <c r="BT454" s="1" t="s">
        <v>389</v>
      </c>
    </row>
    <row r="455" spans="1:72" x14ac:dyDescent="0.2">
      <c r="A455" s="74" t="s">
        <v>752</v>
      </c>
      <c r="B455" s="76"/>
      <c r="C455" s="73">
        <f t="shared" si="148"/>
        <v>0</v>
      </c>
      <c r="D455" s="73">
        <f t="shared" si="149"/>
        <v>0</v>
      </c>
      <c r="E455" s="73">
        <f t="shared" si="150"/>
        <v>0</v>
      </c>
      <c r="F455" s="73">
        <f t="shared" si="151"/>
        <v>0</v>
      </c>
      <c r="G455" s="73">
        <f t="shared" si="152"/>
        <v>0</v>
      </c>
      <c r="H455" s="73">
        <f t="shared" si="153"/>
        <v>0</v>
      </c>
      <c r="I455" s="73">
        <f t="shared" si="154"/>
        <v>0</v>
      </c>
      <c r="J455" s="73">
        <f t="shared" si="155"/>
        <v>0</v>
      </c>
      <c r="L455" s="58" t="str">
        <f t="shared" si="156"/>
        <v>ok</v>
      </c>
      <c r="M455" s="1"/>
      <c r="N455" s="46" t="s">
        <v>752</v>
      </c>
      <c r="O455" s="12"/>
      <c r="P455" s="11">
        <f t="shared" si="157"/>
        <v>0</v>
      </c>
      <c r="Q455" s="11">
        <f t="shared" si="158"/>
        <v>0</v>
      </c>
      <c r="R455" s="11">
        <f t="shared" si="159"/>
        <v>0</v>
      </c>
      <c r="S455" s="11">
        <f t="shared" si="160"/>
        <v>0</v>
      </c>
      <c r="T455" s="11">
        <f t="shared" si="161"/>
        <v>0</v>
      </c>
      <c r="U455" s="11">
        <f t="shared" si="162"/>
        <v>0</v>
      </c>
      <c r="V455" s="11">
        <f t="shared" si="163"/>
        <v>0</v>
      </c>
      <c r="W455" s="11">
        <f t="shared" si="164"/>
        <v>0</v>
      </c>
      <c r="X455" s="11"/>
      <c r="AB455" s="1" t="s">
        <v>383</v>
      </c>
      <c r="AE455" s="1">
        <v>2</v>
      </c>
      <c r="AF455" s="24">
        <v>7.7478685874640378</v>
      </c>
      <c r="AG455" s="24">
        <v>7.2915673708770639</v>
      </c>
      <c r="AH455" s="24">
        <v>7.2915673708770639</v>
      </c>
      <c r="AI455" s="24">
        <v>7.2915673708770639</v>
      </c>
      <c r="AJ455" s="24">
        <v>7.2915673708770639</v>
      </c>
      <c r="AK455" s="24">
        <v>7.2915673708770639</v>
      </c>
      <c r="AL455" s="24">
        <v>7.2915673708770639</v>
      </c>
      <c r="AM455" s="24">
        <v>7.2915673708770639</v>
      </c>
      <c r="BT455" s="1" t="s">
        <v>458</v>
      </c>
    </row>
    <row r="456" spans="1:72" x14ac:dyDescent="0.2">
      <c r="A456" s="74" t="s">
        <v>710</v>
      </c>
      <c r="B456" s="76"/>
      <c r="C456" s="73">
        <f t="shared" si="148"/>
        <v>0</v>
      </c>
      <c r="D456" s="73">
        <f t="shared" si="149"/>
        <v>0</v>
      </c>
      <c r="E456" s="73">
        <f t="shared" si="150"/>
        <v>0</v>
      </c>
      <c r="F456" s="73">
        <f t="shared" si="151"/>
        <v>0</v>
      </c>
      <c r="G456" s="73">
        <f t="shared" si="152"/>
        <v>0</v>
      </c>
      <c r="H456" s="73">
        <f t="shared" si="153"/>
        <v>0</v>
      </c>
      <c r="I456" s="73">
        <f t="shared" si="154"/>
        <v>0</v>
      </c>
      <c r="J456" s="73">
        <f t="shared" si="155"/>
        <v>0</v>
      </c>
      <c r="L456" s="58" t="str">
        <f t="shared" si="156"/>
        <v>ok</v>
      </c>
      <c r="M456" s="1"/>
      <c r="N456" s="46" t="s">
        <v>710</v>
      </c>
      <c r="O456" s="12"/>
      <c r="P456" s="11">
        <f t="shared" si="157"/>
        <v>0</v>
      </c>
      <c r="Q456" s="11">
        <f t="shared" si="158"/>
        <v>0</v>
      </c>
      <c r="R456" s="11">
        <f t="shared" si="159"/>
        <v>0</v>
      </c>
      <c r="S456" s="11">
        <f t="shared" si="160"/>
        <v>0</v>
      </c>
      <c r="T456" s="11">
        <f t="shared" si="161"/>
        <v>0</v>
      </c>
      <c r="U456" s="11">
        <f t="shared" si="162"/>
        <v>0</v>
      </c>
      <c r="V456" s="11">
        <f t="shared" si="163"/>
        <v>0</v>
      </c>
      <c r="W456" s="11">
        <f t="shared" si="164"/>
        <v>0</v>
      </c>
      <c r="X456" s="11"/>
      <c r="AB456" s="1" t="s">
        <v>556</v>
      </c>
      <c r="AE456" s="1">
        <v>1</v>
      </c>
      <c r="AF456" s="24">
        <v>26.167327770201069</v>
      </c>
      <c r="AG456" s="24">
        <v>26.224702570673895</v>
      </c>
      <c r="AH456" s="24">
        <v>26.282125828652312</v>
      </c>
      <c r="AI456" s="24">
        <v>26.340075811499883</v>
      </c>
      <c r="AJ456" s="24">
        <v>26.398315544261685</v>
      </c>
      <c r="AK456" s="24">
        <v>26.4568464756873</v>
      </c>
      <c r="AL456" s="24">
        <v>26.515670061770042</v>
      </c>
      <c r="AM456" s="24">
        <v>26.574787765783199</v>
      </c>
      <c r="BT456" s="1" t="s">
        <v>391</v>
      </c>
    </row>
    <row r="457" spans="1:72" x14ac:dyDescent="0.2">
      <c r="A457" s="74" t="s">
        <v>753</v>
      </c>
      <c r="B457" s="76"/>
      <c r="C457" s="73">
        <f t="shared" si="148"/>
        <v>0</v>
      </c>
      <c r="D457" s="73">
        <f t="shared" si="149"/>
        <v>0</v>
      </c>
      <c r="E457" s="73">
        <f t="shared" si="150"/>
        <v>0</v>
      </c>
      <c r="F457" s="73">
        <f t="shared" si="151"/>
        <v>0</v>
      </c>
      <c r="G457" s="73">
        <f t="shared" si="152"/>
        <v>0</v>
      </c>
      <c r="H457" s="73">
        <f t="shared" si="153"/>
        <v>0</v>
      </c>
      <c r="I457" s="73">
        <f t="shared" si="154"/>
        <v>0</v>
      </c>
      <c r="J457" s="73">
        <f t="shared" si="155"/>
        <v>0</v>
      </c>
      <c r="L457" s="58" t="str">
        <f t="shared" si="156"/>
        <v>ok</v>
      </c>
      <c r="M457" s="1"/>
      <c r="N457" s="46" t="s">
        <v>753</v>
      </c>
      <c r="O457" s="12"/>
      <c r="P457" s="11">
        <f t="shared" si="157"/>
        <v>0</v>
      </c>
      <c r="Q457" s="11">
        <f t="shared" si="158"/>
        <v>0</v>
      </c>
      <c r="R457" s="11">
        <f t="shared" si="159"/>
        <v>0</v>
      </c>
      <c r="S457" s="11">
        <f t="shared" si="160"/>
        <v>0</v>
      </c>
      <c r="T457" s="11">
        <f t="shared" si="161"/>
        <v>0</v>
      </c>
      <c r="U457" s="11">
        <f t="shared" si="162"/>
        <v>0</v>
      </c>
      <c r="V457" s="11">
        <f t="shared" si="163"/>
        <v>0</v>
      </c>
      <c r="W457" s="11">
        <f t="shared" si="164"/>
        <v>0</v>
      </c>
      <c r="X457" s="11"/>
      <c r="AB457" s="1" t="s">
        <v>274</v>
      </c>
      <c r="AE457" s="1">
        <v>1</v>
      </c>
      <c r="AF457" s="24">
        <v>-82.048791251648439</v>
      </c>
      <c r="AG457" s="24">
        <v>-82.189399990201821</v>
      </c>
      <c r="AH457" s="24">
        <v>-82.330711772447984</v>
      </c>
      <c r="AI457" s="24">
        <v>-82.47273011360538</v>
      </c>
      <c r="AJ457" s="24">
        <v>-82.61545854646856</v>
      </c>
      <c r="AK457" s="24">
        <v>-82.758900621496039</v>
      </c>
      <c r="AL457" s="24">
        <v>-82.903059906898676</v>
      </c>
      <c r="AM457" s="24">
        <v>-83.047939988728317</v>
      </c>
      <c r="BT457" s="1" t="s">
        <v>278</v>
      </c>
    </row>
    <row r="458" spans="1:72" x14ac:dyDescent="0.2">
      <c r="A458" s="74" t="s">
        <v>12</v>
      </c>
      <c r="B458" s="76"/>
      <c r="C458" s="73">
        <f t="shared" si="148"/>
        <v>0</v>
      </c>
      <c r="D458" s="73">
        <f t="shared" si="149"/>
        <v>0</v>
      </c>
      <c r="E458" s="73">
        <f t="shared" si="150"/>
        <v>0</v>
      </c>
      <c r="F458" s="73">
        <f t="shared" si="151"/>
        <v>0</v>
      </c>
      <c r="G458" s="73">
        <f t="shared" si="152"/>
        <v>0</v>
      </c>
      <c r="H458" s="73">
        <f t="shared" si="153"/>
        <v>0</v>
      </c>
      <c r="I458" s="73">
        <f t="shared" si="154"/>
        <v>0</v>
      </c>
      <c r="J458" s="73">
        <f t="shared" si="155"/>
        <v>0</v>
      </c>
      <c r="L458" s="58" t="str">
        <f t="shared" si="156"/>
        <v>ok</v>
      </c>
      <c r="M458" s="1"/>
      <c r="N458" s="46" t="s">
        <v>12</v>
      </c>
      <c r="O458" s="12"/>
      <c r="P458" s="11">
        <f t="shared" si="157"/>
        <v>0</v>
      </c>
      <c r="Q458" s="11">
        <f t="shared" si="158"/>
        <v>0</v>
      </c>
      <c r="R458" s="11">
        <f t="shared" si="159"/>
        <v>0</v>
      </c>
      <c r="S458" s="11">
        <f t="shared" si="160"/>
        <v>0</v>
      </c>
      <c r="T458" s="11">
        <f t="shared" si="161"/>
        <v>0</v>
      </c>
      <c r="U458" s="11">
        <f t="shared" si="162"/>
        <v>0</v>
      </c>
      <c r="V458" s="11">
        <f t="shared" si="163"/>
        <v>0</v>
      </c>
      <c r="W458" s="11">
        <f t="shared" si="164"/>
        <v>0</v>
      </c>
      <c r="X458" s="11"/>
      <c r="AB458" s="1" t="s">
        <v>384</v>
      </c>
      <c r="AE458" s="1">
        <v>2</v>
      </c>
      <c r="AF458" s="24">
        <v>25.155416548736625</v>
      </c>
      <c r="AG458" s="24">
        <v>25.155416548736625</v>
      </c>
      <c r="AH458" s="24">
        <v>25.155416548736625</v>
      </c>
      <c r="AI458" s="24">
        <v>25.155416548736625</v>
      </c>
      <c r="AJ458" s="24">
        <v>25.155416548736625</v>
      </c>
      <c r="AK458" s="24">
        <v>25.155416548736625</v>
      </c>
      <c r="AL458" s="24">
        <v>25.155416548736625</v>
      </c>
      <c r="AM458" s="24">
        <v>25.155416548736625</v>
      </c>
      <c r="BT458" s="1" t="s">
        <v>693</v>
      </c>
    </row>
    <row r="459" spans="1:72" x14ac:dyDescent="0.2">
      <c r="A459" s="74" t="s">
        <v>11</v>
      </c>
      <c r="B459" s="76"/>
      <c r="C459" s="73">
        <f t="shared" si="148"/>
        <v>0</v>
      </c>
      <c r="D459" s="73">
        <f t="shared" si="149"/>
        <v>0</v>
      </c>
      <c r="E459" s="73">
        <f t="shared" si="150"/>
        <v>0</v>
      </c>
      <c r="F459" s="73">
        <f t="shared" si="151"/>
        <v>0</v>
      </c>
      <c r="G459" s="73">
        <f t="shared" si="152"/>
        <v>0</v>
      </c>
      <c r="H459" s="73">
        <f t="shared" si="153"/>
        <v>0</v>
      </c>
      <c r="I459" s="73">
        <f t="shared" si="154"/>
        <v>0</v>
      </c>
      <c r="J459" s="73">
        <f t="shared" si="155"/>
        <v>0</v>
      </c>
      <c r="L459" s="58" t="str">
        <f t="shared" si="156"/>
        <v>ok</v>
      </c>
      <c r="M459" s="1"/>
      <c r="N459" s="46" t="s">
        <v>11</v>
      </c>
      <c r="O459" s="12"/>
      <c r="P459" s="11">
        <f t="shared" si="157"/>
        <v>0</v>
      </c>
      <c r="Q459" s="11">
        <f t="shared" si="158"/>
        <v>0</v>
      </c>
      <c r="R459" s="11">
        <f t="shared" si="159"/>
        <v>0</v>
      </c>
      <c r="S459" s="11">
        <f t="shared" si="160"/>
        <v>0</v>
      </c>
      <c r="T459" s="11">
        <f t="shared" si="161"/>
        <v>0</v>
      </c>
      <c r="U459" s="11">
        <f t="shared" si="162"/>
        <v>0</v>
      </c>
      <c r="V459" s="11">
        <f t="shared" si="163"/>
        <v>0</v>
      </c>
      <c r="W459" s="11">
        <f t="shared" si="164"/>
        <v>0</v>
      </c>
      <c r="X459" s="11"/>
      <c r="AB459" s="1" t="s">
        <v>384</v>
      </c>
      <c r="AE459" s="1">
        <v>1</v>
      </c>
      <c r="AF459" s="24">
        <v>5.9</v>
      </c>
      <c r="AG459" s="24">
        <v>6.2</v>
      </c>
      <c r="AH459" s="24">
        <v>6.2</v>
      </c>
      <c r="AI459" s="24">
        <v>6.5</v>
      </c>
      <c r="AJ459" s="24">
        <v>6.8</v>
      </c>
      <c r="AK459" s="24">
        <v>6.8</v>
      </c>
      <c r="AL459" s="24">
        <v>6.8</v>
      </c>
      <c r="AM459" s="24">
        <v>6.8</v>
      </c>
      <c r="BT459" s="1" t="s">
        <v>393</v>
      </c>
    </row>
    <row r="460" spans="1:72" x14ac:dyDescent="0.2">
      <c r="A460" s="74" t="s">
        <v>754</v>
      </c>
      <c r="B460" s="76"/>
      <c r="C460" s="73">
        <f t="shared" ref="C460:C523" si="165">ROUND(P460,0)</f>
        <v>0</v>
      </c>
      <c r="D460" s="73">
        <f t="shared" ref="D460:D523" si="166">ROUND(Q460,0)</f>
        <v>0</v>
      </c>
      <c r="E460" s="73">
        <f t="shared" ref="E460:E523" si="167">ROUND(R460,0)</f>
        <v>0</v>
      </c>
      <c r="F460" s="73">
        <f t="shared" ref="F460:F523" si="168">ROUND(S460,0)</f>
        <v>0</v>
      </c>
      <c r="G460" s="73">
        <f t="shared" ref="G460:G523" si="169">ROUND(T460,0)</f>
        <v>0</v>
      </c>
      <c r="H460" s="73">
        <f t="shared" ref="H460:H523" si="170">ROUND(U460,0)</f>
        <v>0</v>
      </c>
      <c r="I460" s="73">
        <f t="shared" ref="I460:I523" si="171">ROUND(V460,0)</f>
        <v>0</v>
      </c>
      <c r="J460" s="73">
        <f t="shared" ref="J460:J523" si="172">ROUND(W460,0)</f>
        <v>0</v>
      </c>
      <c r="L460" s="58" t="str">
        <f t="shared" si="156"/>
        <v>ok</v>
      </c>
      <c r="M460" s="1"/>
      <c r="N460" s="46" t="s">
        <v>754</v>
      </c>
      <c r="O460" s="12"/>
      <c r="P460" s="11">
        <f t="shared" si="157"/>
        <v>0</v>
      </c>
      <c r="Q460" s="11">
        <f t="shared" si="158"/>
        <v>0</v>
      </c>
      <c r="R460" s="11">
        <f t="shared" si="159"/>
        <v>0</v>
      </c>
      <c r="S460" s="11">
        <f t="shared" si="160"/>
        <v>0</v>
      </c>
      <c r="T460" s="11">
        <f t="shared" si="161"/>
        <v>0</v>
      </c>
      <c r="U460" s="11">
        <f t="shared" si="162"/>
        <v>0</v>
      </c>
      <c r="V460" s="11">
        <f t="shared" si="163"/>
        <v>0</v>
      </c>
      <c r="W460" s="11">
        <f t="shared" si="164"/>
        <v>0</v>
      </c>
      <c r="X460" s="11"/>
      <c r="AB460" s="1" t="s">
        <v>385</v>
      </c>
      <c r="AE460" s="1">
        <v>2</v>
      </c>
      <c r="AF460" s="24">
        <v>25.155416548736625</v>
      </c>
      <c r="AG460" s="24">
        <v>25.155416548736625</v>
      </c>
      <c r="AH460" s="24">
        <v>25.155416548736625</v>
      </c>
      <c r="AI460" s="24">
        <v>25.155416548736625</v>
      </c>
      <c r="AJ460" s="24">
        <v>25.155416548736625</v>
      </c>
      <c r="AK460" s="24">
        <v>25.155416548736625</v>
      </c>
      <c r="AL460" s="24">
        <v>25.155416548736625</v>
      </c>
      <c r="AM460" s="24">
        <v>25.155416548736625</v>
      </c>
      <c r="BT460" s="1" t="s">
        <v>637</v>
      </c>
    </row>
    <row r="461" spans="1:72" x14ac:dyDescent="0.2">
      <c r="A461" s="74" t="s">
        <v>880</v>
      </c>
      <c r="B461" s="76"/>
      <c r="C461" s="73">
        <f t="shared" si="165"/>
        <v>0</v>
      </c>
      <c r="D461" s="73">
        <f t="shared" si="166"/>
        <v>0</v>
      </c>
      <c r="E461" s="73">
        <f t="shared" si="167"/>
        <v>0</v>
      </c>
      <c r="F461" s="73">
        <f t="shared" si="168"/>
        <v>0</v>
      </c>
      <c r="G461" s="73">
        <f t="shared" si="169"/>
        <v>0</v>
      </c>
      <c r="H461" s="73">
        <f t="shared" si="170"/>
        <v>0</v>
      </c>
      <c r="I461" s="73">
        <f t="shared" si="171"/>
        <v>0</v>
      </c>
      <c r="J461" s="73">
        <f t="shared" si="172"/>
        <v>0</v>
      </c>
      <c r="L461" s="58" t="str">
        <f t="shared" si="156"/>
        <v>ok</v>
      </c>
      <c r="M461" s="1"/>
      <c r="N461" s="46" t="s">
        <v>880</v>
      </c>
      <c r="O461" s="12"/>
      <c r="P461" s="11">
        <f t="shared" si="157"/>
        <v>0</v>
      </c>
      <c r="Q461" s="11">
        <f t="shared" si="158"/>
        <v>0</v>
      </c>
      <c r="R461" s="11">
        <f t="shared" si="159"/>
        <v>0</v>
      </c>
      <c r="S461" s="11">
        <f t="shared" si="160"/>
        <v>0</v>
      </c>
      <c r="T461" s="11">
        <f t="shared" si="161"/>
        <v>0</v>
      </c>
      <c r="U461" s="11">
        <f t="shared" si="162"/>
        <v>0</v>
      </c>
      <c r="V461" s="11">
        <f t="shared" si="163"/>
        <v>0</v>
      </c>
      <c r="W461" s="11">
        <f t="shared" si="164"/>
        <v>0</v>
      </c>
      <c r="X461" s="11"/>
      <c r="AB461" s="1" t="s">
        <v>787</v>
      </c>
      <c r="AE461" s="1">
        <v>1</v>
      </c>
      <c r="AF461" s="24">
        <v>161.19999999999999</v>
      </c>
      <c r="AG461" s="24">
        <v>156.5</v>
      </c>
      <c r="AH461" s="24">
        <v>159.5</v>
      </c>
      <c r="AI461" s="24">
        <v>163.1</v>
      </c>
      <c r="AJ461" s="24">
        <v>166.8</v>
      </c>
      <c r="AK461" s="24">
        <v>171.6</v>
      </c>
      <c r="AL461" s="24">
        <v>176.2</v>
      </c>
      <c r="AM461" s="24">
        <v>180.5</v>
      </c>
      <c r="BT461" s="1" t="s">
        <v>639</v>
      </c>
    </row>
    <row r="462" spans="1:72" x14ac:dyDescent="0.2">
      <c r="A462" s="74" t="s">
        <v>350</v>
      </c>
      <c r="B462" s="76"/>
      <c r="C462" s="73">
        <f t="shared" si="165"/>
        <v>2</v>
      </c>
      <c r="D462" s="73">
        <f t="shared" si="166"/>
        <v>2</v>
      </c>
      <c r="E462" s="73">
        <f t="shared" si="167"/>
        <v>2</v>
      </c>
      <c r="F462" s="73">
        <f t="shared" si="168"/>
        <v>2</v>
      </c>
      <c r="G462" s="73">
        <f t="shared" si="169"/>
        <v>2</v>
      </c>
      <c r="H462" s="73">
        <f t="shared" si="170"/>
        <v>2</v>
      </c>
      <c r="I462" s="73">
        <f t="shared" si="171"/>
        <v>2</v>
      </c>
      <c r="J462" s="73">
        <f t="shared" si="172"/>
        <v>2</v>
      </c>
      <c r="L462" s="58" t="str">
        <f t="shared" si="156"/>
        <v>ok</v>
      </c>
      <c r="M462" s="1"/>
      <c r="N462" s="46" t="s">
        <v>350</v>
      </c>
      <c r="O462" s="12"/>
      <c r="P462" s="11">
        <f t="shared" si="157"/>
        <v>1.6755059942045418</v>
      </c>
      <c r="Q462" s="11">
        <f t="shared" si="158"/>
        <v>1.6755059942045418</v>
      </c>
      <c r="R462" s="11">
        <f t="shared" si="159"/>
        <v>1.6755059942045418</v>
      </c>
      <c r="S462" s="11">
        <f t="shared" si="160"/>
        <v>1.6755059942045418</v>
      </c>
      <c r="T462" s="11">
        <f t="shared" si="161"/>
        <v>1.6755059942045418</v>
      </c>
      <c r="U462" s="11">
        <f t="shared" si="162"/>
        <v>1.6755059942045418</v>
      </c>
      <c r="V462" s="11">
        <f t="shared" si="163"/>
        <v>1.6755059942045418</v>
      </c>
      <c r="W462" s="11">
        <f t="shared" si="164"/>
        <v>1.6755059942045418</v>
      </c>
      <c r="X462" s="11"/>
      <c r="AB462" s="1" t="s">
        <v>541</v>
      </c>
      <c r="AE462" s="1">
        <v>1</v>
      </c>
      <c r="AF462" s="24">
        <v>259.55164379773072</v>
      </c>
      <c r="AG462" s="24">
        <v>261.6400067898843</v>
      </c>
      <c r="AH462" s="24">
        <v>264.48206918776452</v>
      </c>
      <c r="AI462" s="24">
        <v>269.00730167395426</v>
      </c>
      <c r="AJ462" s="24">
        <v>274.41180765707639</v>
      </c>
      <c r="AK462" s="24">
        <v>280.51515280776897</v>
      </c>
      <c r="AL462" s="24">
        <v>286.749368454776</v>
      </c>
      <c r="AM462" s="24">
        <v>293.14858714495006</v>
      </c>
      <c r="BT462" s="1" t="s">
        <v>696</v>
      </c>
    </row>
    <row r="463" spans="1:72" x14ac:dyDescent="0.2">
      <c r="A463" s="74" t="s">
        <v>351</v>
      </c>
      <c r="B463" s="76"/>
      <c r="C463" s="73">
        <f t="shared" si="165"/>
        <v>2</v>
      </c>
      <c r="D463" s="73">
        <f t="shared" si="166"/>
        <v>2</v>
      </c>
      <c r="E463" s="73">
        <f t="shared" si="167"/>
        <v>2</v>
      </c>
      <c r="F463" s="73">
        <f t="shared" si="168"/>
        <v>2</v>
      </c>
      <c r="G463" s="73">
        <f t="shared" si="169"/>
        <v>2</v>
      </c>
      <c r="H463" s="73">
        <f t="shared" si="170"/>
        <v>2</v>
      </c>
      <c r="I463" s="73">
        <f t="shared" si="171"/>
        <v>2</v>
      </c>
      <c r="J463" s="73">
        <f t="shared" si="172"/>
        <v>2</v>
      </c>
      <c r="L463" s="58" t="str">
        <f t="shared" si="156"/>
        <v>ok</v>
      </c>
      <c r="M463" s="1"/>
      <c r="N463" s="46" t="s">
        <v>351</v>
      </c>
      <c r="O463" s="12"/>
      <c r="P463" s="11">
        <f t="shared" si="157"/>
        <v>1.6755059942045418</v>
      </c>
      <c r="Q463" s="11">
        <f t="shared" si="158"/>
        <v>1.6755059942045418</v>
      </c>
      <c r="R463" s="11">
        <f t="shared" si="159"/>
        <v>1.6755059942045418</v>
      </c>
      <c r="S463" s="11">
        <f t="shared" si="160"/>
        <v>1.6755059942045418</v>
      </c>
      <c r="T463" s="11">
        <f t="shared" si="161"/>
        <v>1.6755059942045418</v>
      </c>
      <c r="U463" s="11">
        <f t="shared" si="162"/>
        <v>1.6755059942045418</v>
      </c>
      <c r="V463" s="11">
        <f t="shared" si="163"/>
        <v>1.6755059942045418</v>
      </c>
      <c r="W463" s="11">
        <f t="shared" si="164"/>
        <v>1.6755059942045418</v>
      </c>
      <c r="X463" s="11"/>
      <c r="AB463" s="1" t="s">
        <v>502</v>
      </c>
      <c r="AE463" s="1">
        <v>2</v>
      </c>
      <c r="AF463" s="24">
        <v>70.83657058455222</v>
      </c>
      <c r="AG463" s="24">
        <v>113.045</v>
      </c>
      <c r="AH463" s="24">
        <v>114.545</v>
      </c>
      <c r="AI463" s="24">
        <v>116.045</v>
      </c>
      <c r="AJ463" s="24">
        <v>117.545</v>
      </c>
      <c r="AK463" s="24">
        <v>119.045</v>
      </c>
      <c r="AL463" s="24">
        <v>120.545</v>
      </c>
      <c r="AM463" s="24">
        <v>122.045</v>
      </c>
      <c r="BT463" s="1" t="s">
        <v>641</v>
      </c>
    </row>
    <row r="464" spans="1:72" x14ac:dyDescent="0.2">
      <c r="A464" s="74" t="s">
        <v>1016</v>
      </c>
      <c r="B464" s="76"/>
      <c r="C464" s="73">
        <f t="shared" si="165"/>
        <v>0</v>
      </c>
      <c r="D464" s="73">
        <f t="shared" si="166"/>
        <v>0</v>
      </c>
      <c r="E464" s="73">
        <f t="shared" si="167"/>
        <v>0</v>
      </c>
      <c r="F464" s="73">
        <f t="shared" si="168"/>
        <v>0</v>
      </c>
      <c r="G464" s="73">
        <f t="shared" si="169"/>
        <v>0</v>
      </c>
      <c r="H464" s="73">
        <f t="shared" si="170"/>
        <v>0</v>
      </c>
      <c r="I464" s="73">
        <f t="shared" si="171"/>
        <v>0</v>
      </c>
      <c r="J464" s="73">
        <f t="shared" si="172"/>
        <v>0</v>
      </c>
      <c r="L464" s="58" t="str">
        <f t="shared" si="156"/>
        <v>ok</v>
      </c>
      <c r="M464" s="1"/>
      <c r="N464" s="46" t="s">
        <v>1016</v>
      </c>
      <c r="O464" s="12"/>
      <c r="P464" s="11">
        <f t="shared" si="157"/>
        <v>0</v>
      </c>
      <c r="Q464" s="11">
        <f t="shared" si="158"/>
        <v>0</v>
      </c>
      <c r="R464" s="11">
        <f t="shared" si="159"/>
        <v>0</v>
      </c>
      <c r="S464" s="11">
        <f t="shared" si="160"/>
        <v>0</v>
      </c>
      <c r="T464" s="11">
        <f t="shared" si="161"/>
        <v>0</v>
      </c>
      <c r="U464" s="11">
        <f t="shared" si="162"/>
        <v>0</v>
      </c>
      <c r="V464" s="11">
        <f t="shared" si="163"/>
        <v>0</v>
      </c>
      <c r="W464" s="11">
        <f t="shared" si="164"/>
        <v>0</v>
      </c>
      <c r="X464" s="11"/>
      <c r="AB464" s="1" t="s">
        <v>502</v>
      </c>
      <c r="AE464" s="1">
        <v>1</v>
      </c>
      <c r="AF464" s="24">
        <v>73.033964997322741</v>
      </c>
      <c r="AG464" s="24">
        <v>73.033964997322741</v>
      </c>
      <c r="AH464" s="24">
        <v>73.033964997322741</v>
      </c>
      <c r="AI464" s="24">
        <v>73.033964997322741</v>
      </c>
      <c r="AJ464" s="24">
        <v>73.033964997322741</v>
      </c>
      <c r="AK464" s="24">
        <v>73.033964997322741</v>
      </c>
      <c r="AL464" s="24">
        <v>73.033964997322741</v>
      </c>
      <c r="AM464" s="24">
        <v>73.033964997322741</v>
      </c>
      <c r="BT464" s="1" t="s">
        <v>395</v>
      </c>
    </row>
    <row r="465" spans="1:72" x14ac:dyDescent="0.2">
      <c r="A465" s="74" t="s">
        <v>1017</v>
      </c>
      <c r="B465" s="76"/>
      <c r="C465" s="73">
        <f t="shared" si="165"/>
        <v>0</v>
      </c>
      <c r="D465" s="73">
        <f t="shared" si="166"/>
        <v>0</v>
      </c>
      <c r="E465" s="73">
        <f t="shared" si="167"/>
        <v>0</v>
      </c>
      <c r="F465" s="73">
        <f t="shared" si="168"/>
        <v>0</v>
      </c>
      <c r="G465" s="73">
        <f t="shared" si="169"/>
        <v>0</v>
      </c>
      <c r="H465" s="73">
        <f t="shared" si="170"/>
        <v>0</v>
      </c>
      <c r="I465" s="73">
        <f t="shared" si="171"/>
        <v>0</v>
      </c>
      <c r="J465" s="73">
        <f t="shared" si="172"/>
        <v>0</v>
      </c>
      <c r="L465" s="58" t="str">
        <f t="shared" si="156"/>
        <v>ok</v>
      </c>
      <c r="M465" s="1"/>
      <c r="N465" s="46" t="s">
        <v>1017</v>
      </c>
      <c r="O465" s="12"/>
      <c r="P465" s="11">
        <f t="shared" si="157"/>
        <v>0</v>
      </c>
      <c r="Q465" s="11">
        <f t="shared" si="158"/>
        <v>0</v>
      </c>
      <c r="R465" s="11">
        <f t="shared" si="159"/>
        <v>0</v>
      </c>
      <c r="S465" s="11">
        <f t="shared" si="160"/>
        <v>0</v>
      </c>
      <c r="T465" s="11">
        <f t="shared" si="161"/>
        <v>0</v>
      </c>
      <c r="U465" s="11">
        <f t="shared" si="162"/>
        <v>0</v>
      </c>
      <c r="V465" s="11">
        <f t="shared" si="163"/>
        <v>0</v>
      </c>
      <c r="W465" s="11">
        <f t="shared" si="164"/>
        <v>0</v>
      </c>
      <c r="X465" s="11"/>
      <c r="AB465" s="1" t="s">
        <v>633</v>
      </c>
      <c r="AE465" s="1">
        <v>2</v>
      </c>
      <c r="AF465" s="24">
        <v>-4.3291886999999996</v>
      </c>
      <c r="AG465" s="24">
        <v>-4.3118719451999992</v>
      </c>
      <c r="AH465" s="24">
        <v>-4.2903125854739992</v>
      </c>
      <c r="AI465" s="24">
        <v>-4.2688610225466288</v>
      </c>
      <c r="AJ465" s="24">
        <v>-4.2347101343662557</v>
      </c>
      <c r="AK465" s="24">
        <v>-4.1923630330225929</v>
      </c>
      <c r="AL465" s="24">
        <v>-4.158824128758412</v>
      </c>
      <c r="AM465" s="24">
        <v>-4.0964417668270361</v>
      </c>
      <c r="BT465" s="1" t="s">
        <v>979</v>
      </c>
    </row>
    <row r="466" spans="1:72" x14ac:dyDescent="0.2">
      <c r="A466" s="74" t="s">
        <v>1018</v>
      </c>
      <c r="B466" s="76"/>
      <c r="C466" s="73">
        <f t="shared" si="165"/>
        <v>0</v>
      </c>
      <c r="D466" s="73">
        <f t="shared" si="166"/>
        <v>0</v>
      </c>
      <c r="E466" s="73">
        <f t="shared" si="167"/>
        <v>0</v>
      </c>
      <c r="F466" s="73">
        <f t="shared" si="168"/>
        <v>0</v>
      </c>
      <c r="G466" s="73">
        <f t="shared" si="169"/>
        <v>0</v>
      </c>
      <c r="H466" s="73">
        <f t="shared" si="170"/>
        <v>0</v>
      </c>
      <c r="I466" s="73">
        <f t="shared" si="171"/>
        <v>0</v>
      </c>
      <c r="J466" s="73">
        <f t="shared" si="172"/>
        <v>0</v>
      </c>
      <c r="L466" s="58" t="str">
        <f t="shared" si="156"/>
        <v>ok</v>
      </c>
      <c r="M466" s="1"/>
      <c r="N466" s="46" t="s">
        <v>1018</v>
      </c>
      <c r="O466" s="12"/>
      <c r="P466" s="11">
        <f t="shared" si="157"/>
        <v>0</v>
      </c>
      <c r="Q466" s="11">
        <f t="shared" si="158"/>
        <v>0</v>
      </c>
      <c r="R466" s="11">
        <f t="shared" si="159"/>
        <v>0</v>
      </c>
      <c r="S466" s="11">
        <f t="shared" si="160"/>
        <v>0</v>
      </c>
      <c r="T466" s="11">
        <f t="shared" si="161"/>
        <v>0</v>
      </c>
      <c r="U466" s="11">
        <f t="shared" si="162"/>
        <v>0</v>
      </c>
      <c r="V466" s="11">
        <f t="shared" si="163"/>
        <v>0</v>
      </c>
      <c r="W466" s="11">
        <f t="shared" si="164"/>
        <v>0</v>
      </c>
      <c r="X466" s="11"/>
      <c r="AB466" s="1" t="s">
        <v>633</v>
      </c>
      <c r="AE466" s="1">
        <v>2</v>
      </c>
      <c r="AF466" s="24">
        <v>-27</v>
      </c>
      <c r="AG466" s="24">
        <v>-27</v>
      </c>
      <c r="AH466" s="24">
        <v>-27</v>
      </c>
      <c r="AI466" s="24">
        <v>-27</v>
      </c>
      <c r="AJ466" s="24">
        <v>-27</v>
      </c>
      <c r="AK466" s="24">
        <v>-27</v>
      </c>
      <c r="AL466" s="24">
        <v>-27</v>
      </c>
      <c r="AM466" s="24">
        <v>-27</v>
      </c>
      <c r="BT466" s="1" t="s">
        <v>488</v>
      </c>
    </row>
    <row r="467" spans="1:72" x14ac:dyDescent="0.2">
      <c r="A467" s="74" t="s">
        <v>1019</v>
      </c>
      <c r="B467" s="76"/>
      <c r="C467" s="73">
        <f t="shared" si="165"/>
        <v>0</v>
      </c>
      <c r="D467" s="73">
        <f t="shared" si="166"/>
        <v>0</v>
      </c>
      <c r="E467" s="73">
        <f t="shared" si="167"/>
        <v>0</v>
      </c>
      <c r="F467" s="73">
        <f t="shared" si="168"/>
        <v>0</v>
      </c>
      <c r="G467" s="73">
        <f t="shared" si="169"/>
        <v>0</v>
      </c>
      <c r="H467" s="73">
        <f t="shared" si="170"/>
        <v>0</v>
      </c>
      <c r="I467" s="73">
        <f t="shared" si="171"/>
        <v>0</v>
      </c>
      <c r="J467" s="73">
        <f t="shared" si="172"/>
        <v>0</v>
      </c>
      <c r="L467" s="58" t="str">
        <f t="shared" si="156"/>
        <v>ok</v>
      </c>
      <c r="M467" s="1"/>
      <c r="N467" s="46" t="s">
        <v>1019</v>
      </c>
      <c r="O467" s="12"/>
      <c r="P467" s="11">
        <f t="shared" si="157"/>
        <v>0</v>
      </c>
      <c r="Q467" s="11">
        <f t="shared" si="158"/>
        <v>0</v>
      </c>
      <c r="R467" s="11">
        <f t="shared" si="159"/>
        <v>0</v>
      </c>
      <c r="S467" s="11">
        <f t="shared" si="160"/>
        <v>0</v>
      </c>
      <c r="T467" s="11">
        <f t="shared" si="161"/>
        <v>0</v>
      </c>
      <c r="U467" s="11">
        <f t="shared" si="162"/>
        <v>0</v>
      </c>
      <c r="V467" s="11">
        <f t="shared" si="163"/>
        <v>0</v>
      </c>
      <c r="W467" s="11">
        <f t="shared" si="164"/>
        <v>0</v>
      </c>
      <c r="X467" s="11"/>
      <c r="AB467" s="1" t="s">
        <v>634</v>
      </c>
      <c r="AE467" s="1">
        <v>2</v>
      </c>
      <c r="AF467" s="24">
        <v>-4.3291886999999996</v>
      </c>
      <c r="AG467" s="24">
        <v>-4.3118719451999992</v>
      </c>
      <c r="AH467" s="24">
        <v>-4.2903125854739992</v>
      </c>
      <c r="AI467" s="24">
        <v>-4.2688610225466288</v>
      </c>
      <c r="AJ467" s="24">
        <v>-4.2347101343662557</v>
      </c>
      <c r="AK467" s="24">
        <v>-4.1923630330225929</v>
      </c>
      <c r="AL467" s="24">
        <v>-4.158824128758412</v>
      </c>
      <c r="AM467" s="24">
        <v>-4.0964417668270361</v>
      </c>
      <c r="BT467" s="1" t="s">
        <v>668</v>
      </c>
    </row>
    <row r="468" spans="1:72" x14ac:dyDescent="0.2">
      <c r="A468" s="74" t="s">
        <v>1020</v>
      </c>
      <c r="B468" s="76"/>
      <c r="C468" s="73">
        <f t="shared" si="165"/>
        <v>0</v>
      </c>
      <c r="D468" s="73">
        <f t="shared" si="166"/>
        <v>0</v>
      </c>
      <c r="E468" s="73">
        <f t="shared" si="167"/>
        <v>0</v>
      </c>
      <c r="F468" s="73">
        <f t="shared" si="168"/>
        <v>0</v>
      </c>
      <c r="G468" s="73">
        <f t="shared" si="169"/>
        <v>0</v>
      </c>
      <c r="H468" s="73">
        <f t="shared" si="170"/>
        <v>0</v>
      </c>
      <c r="I468" s="73">
        <f t="shared" si="171"/>
        <v>0</v>
      </c>
      <c r="J468" s="73">
        <f t="shared" si="172"/>
        <v>0</v>
      </c>
      <c r="L468" s="58" t="str">
        <f t="shared" si="156"/>
        <v>ok</v>
      </c>
      <c r="M468" s="1"/>
      <c r="N468" s="46" t="s">
        <v>1020</v>
      </c>
      <c r="O468" s="12"/>
      <c r="P468" s="11">
        <f t="shared" si="157"/>
        <v>0</v>
      </c>
      <c r="Q468" s="11">
        <f t="shared" si="158"/>
        <v>0</v>
      </c>
      <c r="R468" s="11">
        <f t="shared" si="159"/>
        <v>0</v>
      </c>
      <c r="S468" s="11">
        <f t="shared" si="160"/>
        <v>0</v>
      </c>
      <c r="T468" s="11">
        <f t="shared" si="161"/>
        <v>0</v>
      </c>
      <c r="U468" s="11">
        <f t="shared" si="162"/>
        <v>0</v>
      </c>
      <c r="V468" s="11">
        <f t="shared" si="163"/>
        <v>0</v>
      </c>
      <c r="W468" s="11">
        <f t="shared" si="164"/>
        <v>0</v>
      </c>
      <c r="X468" s="11"/>
      <c r="AB468" s="1" t="s">
        <v>634</v>
      </c>
      <c r="AE468" s="1">
        <v>2</v>
      </c>
      <c r="AF468" s="24">
        <v>-27</v>
      </c>
      <c r="AG468" s="24">
        <v>-27</v>
      </c>
      <c r="AH468" s="24">
        <v>-27</v>
      </c>
      <c r="AI468" s="24">
        <v>-27</v>
      </c>
      <c r="AJ468" s="24">
        <v>-27</v>
      </c>
      <c r="AK468" s="24">
        <v>-27</v>
      </c>
      <c r="AL468" s="24">
        <v>-27</v>
      </c>
      <c r="AM468" s="24">
        <v>-27</v>
      </c>
      <c r="BT468" s="1" t="s">
        <v>645</v>
      </c>
    </row>
    <row r="469" spans="1:72" x14ac:dyDescent="0.2">
      <c r="A469" s="74" t="s">
        <v>1021</v>
      </c>
      <c r="B469" s="76"/>
      <c r="C469" s="73">
        <f t="shared" si="165"/>
        <v>0</v>
      </c>
      <c r="D469" s="73">
        <f t="shared" si="166"/>
        <v>0</v>
      </c>
      <c r="E469" s="73">
        <f t="shared" si="167"/>
        <v>0</v>
      </c>
      <c r="F469" s="73">
        <f t="shared" si="168"/>
        <v>0</v>
      </c>
      <c r="G469" s="73">
        <f t="shared" si="169"/>
        <v>0</v>
      </c>
      <c r="H469" s="73">
        <f t="shared" si="170"/>
        <v>0</v>
      </c>
      <c r="I469" s="73">
        <f t="shared" si="171"/>
        <v>0</v>
      </c>
      <c r="J469" s="73">
        <f t="shared" si="172"/>
        <v>0</v>
      </c>
      <c r="L469" s="58" t="str">
        <f t="shared" si="156"/>
        <v>ok</v>
      </c>
      <c r="M469" s="1"/>
      <c r="N469" s="46" t="s">
        <v>1021</v>
      </c>
      <c r="O469" s="12"/>
      <c r="P469" s="11">
        <f t="shared" si="157"/>
        <v>0</v>
      </c>
      <c r="Q469" s="11">
        <f t="shared" si="158"/>
        <v>0</v>
      </c>
      <c r="R469" s="11">
        <f t="shared" si="159"/>
        <v>0</v>
      </c>
      <c r="S469" s="11">
        <f t="shared" si="160"/>
        <v>0</v>
      </c>
      <c r="T469" s="11">
        <f t="shared" si="161"/>
        <v>0</v>
      </c>
      <c r="U469" s="11">
        <f t="shared" si="162"/>
        <v>0</v>
      </c>
      <c r="V469" s="11">
        <f t="shared" si="163"/>
        <v>0</v>
      </c>
      <c r="W469" s="11">
        <f t="shared" si="164"/>
        <v>0</v>
      </c>
      <c r="X469" s="11"/>
      <c r="AB469" s="1" t="s">
        <v>650</v>
      </c>
      <c r="AE469" s="1">
        <v>2</v>
      </c>
      <c r="AF469" s="24">
        <v>10.7</v>
      </c>
      <c r="AG469" s="24">
        <v>10.7</v>
      </c>
      <c r="AH469" s="24">
        <v>10.7</v>
      </c>
      <c r="AI469" s="24">
        <v>10.7</v>
      </c>
      <c r="AJ469" s="24">
        <v>10.7</v>
      </c>
      <c r="AK469" s="24">
        <v>10.7</v>
      </c>
      <c r="AL469" s="24">
        <v>10.7</v>
      </c>
      <c r="AM469" s="24">
        <v>10.7</v>
      </c>
      <c r="BT469" s="1" t="s">
        <v>975</v>
      </c>
    </row>
    <row r="470" spans="1:72" x14ac:dyDescent="0.2">
      <c r="A470" s="74" t="s">
        <v>685</v>
      </c>
      <c r="B470" s="76"/>
      <c r="C470" s="73">
        <f t="shared" si="165"/>
        <v>234</v>
      </c>
      <c r="D470" s="73">
        <f t="shared" si="166"/>
        <v>232</v>
      </c>
      <c r="E470" s="73">
        <f t="shared" si="167"/>
        <v>235</v>
      </c>
      <c r="F470" s="73">
        <f t="shared" si="168"/>
        <v>240</v>
      </c>
      <c r="G470" s="73">
        <f t="shared" si="169"/>
        <v>244</v>
      </c>
      <c r="H470" s="73">
        <f t="shared" si="170"/>
        <v>259</v>
      </c>
      <c r="I470" s="73">
        <f t="shared" si="171"/>
        <v>262</v>
      </c>
      <c r="J470" s="73">
        <f t="shared" si="172"/>
        <v>266</v>
      </c>
      <c r="L470" s="58" t="str">
        <f t="shared" si="156"/>
        <v>ok</v>
      </c>
      <c r="M470" s="1"/>
      <c r="N470" s="46" t="s">
        <v>685</v>
      </c>
      <c r="O470" s="12"/>
      <c r="P470" s="11">
        <f t="shared" si="157"/>
        <v>233.75473750675488</v>
      </c>
      <c r="Q470" s="11">
        <f t="shared" si="158"/>
        <v>232.29745122875784</v>
      </c>
      <c r="R470" s="11">
        <f t="shared" si="159"/>
        <v>234.55584505059227</v>
      </c>
      <c r="S470" s="11">
        <f t="shared" si="160"/>
        <v>240.21566025496534</v>
      </c>
      <c r="T470" s="11">
        <f t="shared" si="161"/>
        <v>243.94012398815275</v>
      </c>
      <c r="U470" s="11">
        <f t="shared" si="162"/>
        <v>258.77456807058059</v>
      </c>
      <c r="V470" s="11">
        <f t="shared" si="163"/>
        <v>262.45418746890198</v>
      </c>
      <c r="W470" s="11">
        <f t="shared" si="164"/>
        <v>266.33193831405754</v>
      </c>
      <c r="X470" s="11"/>
      <c r="AB470" s="1" t="s">
        <v>651</v>
      </c>
      <c r="AE470" s="1">
        <v>2</v>
      </c>
      <c r="AF470" s="24">
        <v>10.7</v>
      </c>
      <c r="AG470" s="24">
        <v>10.7</v>
      </c>
      <c r="AH470" s="24">
        <v>10.7</v>
      </c>
      <c r="AI470" s="24">
        <v>10.7</v>
      </c>
      <c r="AJ470" s="24">
        <v>10.7</v>
      </c>
      <c r="AK470" s="24">
        <v>10.7</v>
      </c>
      <c r="AL470" s="24">
        <v>10.7</v>
      </c>
      <c r="AM470" s="24">
        <v>10.7</v>
      </c>
      <c r="BT470" s="1" t="s">
        <v>519</v>
      </c>
    </row>
    <row r="471" spans="1:72" x14ac:dyDescent="0.2">
      <c r="A471" s="74" t="s">
        <v>507</v>
      </c>
      <c r="B471" s="76"/>
      <c r="C471" s="73">
        <f t="shared" si="165"/>
        <v>193</v>
      </c>
      <c r="D471" s="73">
        <f t="shared" si="166"/>
        <v>191</v>
      </c>
      <c r="E471" s="73">
        <f t="shared" si="167"/>
        <v>187</v>
      </c>
      <c r="F471" s="73">
        <f t="shared" si="168"/>
        <v>187</v>
      </c>
      <c r="G471" s="73">
        <f t="shared" si="169"/>
        <v>188</v>
      </c>
      <c r="H471" s="73">
        <f t="shared" si="170"/>
        <v>188</v>
      </c>
      <c r="I471" s="73">
        <f t="shared" si="171"/>
        <v>187</v>
      </c>
      <c r="J471" s="73">
        <f t="shared" si="172"/>
        <v>185</v>
      </c>
      <c r="L471" s="58" t="str">
        <f t="shared" si="156"/>
        <v>ok</v>
      </c>
      <c r="M471" s="1"/>
      <c r="N471" s="46" t="s">
        <v>507</v>
      </c>
      <c r="O471" s="12"/>
      <c r="P471" s="11">
        <f t="shared" si="157"/>
        <v>193.14771615508474</v>
      </c>
      <c r="Q471" s="11">
        <f t="shared" si="158"/>
        <v>191.24528408076063</v>
      </c>
      <c r="R471" s="11">
        <f t="shared" si="159"/>
        <v>186.69332246276059</v>
      </c>
      <c r="S471" s="11">
        <f t="shared" si="160"/>
        <v>187.35269428468629</v>
      </c>
      <c r="T471" s="11">
        <f t="shared" si="161"/>
        <v>188.2655917416119</v>
      </c>
      <c r="U471" s="11">
        <f t="shared" si="162"/>
        <v>188.12291676789567</v>
      </c>
      <c r="V471" s="11">
        <f t="shared" si="163"/>
        <v>186.7187157978957</v>
      </c>
      <c r="W471" s="11">
        <f t="shared" si="164"/>
        <v>185.18683728789568</v>
      </c>
      <c r="X471" s="11"/>
      <c r="AB471" s="1" t="s">
        <v>635</v>
      </c>
      <c r="AE471" s="1">
        <v>1</v>
      </c>
      <c r="AF471" s="24">
        <v>-2.4154643400000002</v>
      </c>
      <c r="AG471" s="24">
        <v>-2.4058024826400004</v>
      </c>
      <c r="AH471" s="24">
        <v>-2.3937734702268005</v>
      </c>
      <c r="AI471" s="24">
        <v>-2.3818046028756665</v>
      </c>
      <c r="AJ471" s="24">
        <v>-2.3627501660526611</v>
      </c>
      <c r="AK471" s="24">
        <v>-2.3391226643921343</v>
      </c>
      <c r="AL471" s="24">
        <v>-2.3204096830769974</v>
      </c>
      <c r="AM471" s="24">
        <v>-2.2856035378308426</v>
      </c>
      <c r="BT471" s="1" t="s">
        <v>958</v>
      </c>
    </row>
    <row r="472" spans="1:72" x14ac:dyDescent="0.2">
      <c r="A472" s="74" t="s">
        <v>410</v>
      </c>
      <c r="B472" s="76"/>
      <c r="C472" s="73">
        <f t="shared" si="165"/>
        <v>85</v>
      </c>
      <c r="D472" s="73">
        <f t="shared" si="166"/>
        <v>99</v>
      </c>
      <c r="E472" s="73">
        <f t="shared" si="167"/>
        <v>104</v>
      </c>
      <c r="F472" s="73">
        <f t="shared" si="168"/>
        <v>104</v>
      </c>
      <c r="G472" s="73">
        <f t="shared" si="169"/>
        <v>104</v>
      </c>
      <c r="H472" s="73">
        <f t="shared" si="170"/>
        <v>105</v>
      </c>
      <c r="I472" s="73">
        <f t="shared" si="171"/>
        <v>105</v>
      </c>
      <c r="J472" s="73">
        <f t="shared" si="172"/>
        <v>106</v>
      </c>
      <c r="L472" s="58" t="str">
        <f t="shared" si="156"/>
        <v>ok</v>
      </c>
      <c r="M472" s="1"/>
      <c r="N472" s="46" t="s">
        <v>410</v>
      </c>
      <c r="O472" s="12"/>
      <c r="P472" s="11">
        <f t="shared" si="157"/>
        <v>85.056475700411596</v>
      </c>
      <c r="Q472" s="11">
        <f t="shared" si="158"/>
        <v>99.191824492178512</v>
      </c>
      <c r="R472" s="11">
        <f t="shared" si="159"/>
        <v>103.51798959629944</v>
      </c>
      <c r="S472" s="11">
        <f t="shared" si="160"/>
        <v>103.97305660487136</v>
      </c>
      <c r="T472" s="11">
        <f t="shared" si="161"/>
        <v>104.42562581998733</v>
      </c>
      <c r="U472" s="11">
        <f t="shared" si="162"/>
        <v>104.94581325626123</v>
      </c>
      <c r="V472" s="11">
        <f t="shared" si="163"/>
        <v>105.47741031055024</v>
      </c>
      <c r="W472" s="11">
        <f t="shared" si="164"/>
        <v>106.01591333738234</v>
      </c>
      <c r="X472" s="11"/>
      <c r="AB472" s="1" t="s">
        <v>557</v>
      </c>
      <c r="AE472" s="1">
        <v>1</v>
      </c>
      <c r="AF472" s="24">
        <v>83.495269517803507</v>
      </c>
      <c r="AG472" s="24">
        <v>83.912745865392537</v>
      </c>
      <c r="AH472" s="24">
        <v>84.33230959471949</v>
      </c>
      <c r="AI472" s="24">
        <v>84.753971142693075</v>
      </c>
      <c r="AJ472" s="24">
        <v>85.177740998406534</v>
      </c>
      <c r="AK472" s="24">
        <v>85.603629703398539</v>
      </c>
      <c r="AL472" s="24">
        <v>86.031647851915537</v>
      </c>
      <c r="AM472" s="24">
        <v>86.461806091175106</v>
      </c>
      <c r="BT472" s="1" t="s">
        <v>226</v>
      </c>
    </row>
    <row r="473" spans="1:72" x14ac:dyDescent="0.2">
      <c r="A473" s="74" t="s">
        <v>539</v>
      </c>
      <c r="B473" s="76"/>
      <c r="C473" s="73">
        <f t="shared" si="165"/>
        <v>293</v>
      </c>
      <c r="D473" s="73">
        <f t="shared" si="166"/>
        <v>296</v>
      </c>
      <c r="E473" s="73">
        <f t="shared" si="167"/>
        <v>300</v>
      </c>
      <c r="F473" s="73">
        <f t="shared" si="168"/>
        <v>307</v>
      </c>
      <c r="G473" s="73">
        <f t="shared" si="169"/>
        <v>314</v>
      </c>
      <c r="H473" s="73">
        <f t="shared" si="170"/>
        <v>323</v>
      </c>
      <c r="I473" s="73">
        <f t="shared" si="171"/>
        <v>332</v>
      </c>
      <c r="J473" s="73">
        <f t="shared" si="172"/>
        <v>342</v>
      </c>
      <c r="L473" s="58" t="str">
        <f t="shared" ref="L473:L536" si="173">IF(A473=N473,"ok","CHECK")</f>
        <v>ok</v>
      </c>
      <c r="M473" s="1"/>
      <c r="N473" s="46" t="s">
        <v>539</v>
      </c>
      <c r="O473" s="12"/>
      <c r="P473" s="11">
        <f t="shared" si="157"/>
        <v>293.01474251094993</v>
      </c>
      <c r="Q473" s="11">
        <f t="shared" si="158"/>
        <v>296.03347971201129</v>
      </c>
      <c r="R473" s="11">
        <f t="shared" si="159"/>
        <v>300.1416924702595</v>
      </c>
      <c r="S473" s="11">
        <f t="shared" si="160"/>
        <v>306.6829344386519</v>
      </c>
      <c r="T473" s="11">
        <f t="shared" si="161"/>
        <v>314.49516982393101</v>
      </c>
      <c r="U473" s="11">
        <f t="shared" si="162"/>
        <v>323.31758006895899</v>
      </c>
      <c r="V473" s="11">
        <f t="shared" si="163"/>
        <v>332.32916414881868</v>
      </c>
      <c r="W473" s="11">
        <f t="shared" si="164"/>
        <v>341.57926079884334</v>
      </c>
      <c r="X473" s="11"/>
      <c r="AB473" s="1" t="s">
        <v>632</v>
      </c>
      <c r="AE473" s="1">
        <v>1</v>
      </c>
      <c r="AF473" s="24">
        <v>2.0392054200000005</v>
      </c>
      <c r="AG473" s="24">
        <v>2.0310485983200004</v>
      </c>
      <c r="AH473" s="24">
        <v>2.0208933553284005</v>
      </c>
      <c r="AI473" s="24">
        <v>2.0107888885517586</v>
      </c>
      <c r="AJ473" s="24">
        <v>1.9947025774433444</v>
      </c>
      <c r="AK473" s="24">
        <v>1.974755551668911</v>
      </c>
      <c r="AL473" s="24">
        <v>1.9589575072555598</v>
      </c>
      <c r="AM473" s="24">
        <v>1.9295731446467264</v>
      </c>
      <c r="BT473" s="1" t="s">
        <v>398</v>
      </c>
    </row>
    <row r="474" spans="1:72" x14ac:dyDescent="0.2">
      <c r="A474" s="74" t="s">
        <v>68</v>
      </c>
      <c r="B474" s="76"/>
      <c r="C474" s="73">
        <f t="shared" si="165"/>
        <v>0</v>
      </c>
      <c r="D474" s="73">
        <f t="shared" si="166"/>
        <v>0</v>
      </c>
      <c r="E474" s="73">
        <f t="shared" si="167"/>
        <v>0</v>
      </c>
      <c r="F474" s="73">
        <f t="shared" si="168"/>
        <v>0</v>
      </c>
      <c r="G474" s="73">
        <f t="shared" si="169"/>
        <v>0</v>
      </c>
      <c r="H474" s="73">
        <f t="shared" si="170"/>
        <v>0</v>
      </c>
      <c r="I474" s="73">
        <f t="shared" si="171"/>
        <v>0</v>
      </c>
      <c r="J474" s="73">
        <f t="shared" si="172"/>
        <v>0</v>
      </c>
      <c r="L474" s="58" t="str">
        <f t="shared" si="173"/>
        <v>ok</v>
      </c>
      <c r="M474" s="1"/>
      <c r="N474" s="46" t="s">
        <v>68</v>
      </c>
      <c r="O474" s="12"/>
      <c r="P474" s="11">
        <f t="shared" si="157"/>
        <v>0</v>
      </c>
      <c r="Q474" s="11">
        <f t="shared" si="158"/>
        <v>0</v>
      </c>
      <c r="R474" s="11">
        <f t="shared" si="159"/>
        <v>0</v>
      </c>
      <c r="S474" s="11">
        <f t="shared" si="160"/>
        <v>0</v>
      </c>
      <c r="T474" s="11">
        <f t="shared" si="161"/>
        <v>0</v>
      </c>
      <c r="U474" s="11">
        <f t="shared" si="162"/>
        <v>0</v>
      </c>
      <c r="V474" s="11">
        <f t="shared" si="163"/>
        <v>0</v>
      </c>
      <c r="W474" s="11">
        <f t="shared" si="164"/>
        <v>0</v>
      </c>
      <c r="X474" s="11"/>
      <c r="AB474" s="1" t="s">
        <v>256</v>
      </c>
      <c r="AE474" s="1">
        <v>1</v>
      </c>
      <c r="AF474" s="24">
        <v>152.25</v>
      </c>
      <c r="AG474" s="24">
        <v>154.9</v>
      </c>
      <c r="AH474" s="24">
        <v>157.44999999999999</v>
      </c>
      <c r="AI474" s="24">
        <v>160</v>
      </c>
      <c r="AJ474" s="24">
        <v>163.30000000000001</v>
      </c>
      <c r="AK474" s="24">
        <v>166.9</v>
      </c>
      <c r="AL474" s="24">
        <v>170.75</v>
      </c>
      <c r="AM474" s="24">
        <v>174.95</v>
      </c>
      <c r="BT474" s="1" t="s">
        <v>400</v>
      </c>
    </row>
    <row r="475" spans="1:72" x14ac:dyDescent="0.2">
      <c r="A475" s="74" t="s">
        <v>352</v>
      </c>
      <c r="B475" s="76"/>
      <c r="C475" s="73">
        <f t="shared" si="165"/>
        <v>20</v>
      </c>
      <c r="D475" s="73">
        <f t="shared" si="166"/>
        <v>5</v>
      </c>
      <c r="E475" s="73">
        <f t="shared" si="167"/>
        <v>5</v>
      </c>
      <c r="F475" s="73">
        <f t="shared" si="168"/>
        <v>5</v>
      </c>
      <c r="G475" s="73">
        <f t="shared" si="169"/>
        <v>5</v>
      </c>
      <c r="H475" s="73">
        <f t="shared" si="170"/>
        <v>5</v>
      </c>
      <c r="I475" s="73">
        <f t="shared" si="171"/>
        <v>5</v>
      </c>
      <c r="J475" s="73">
        <f t="shared" si="172"/>
        <v>5</v>
      </c>
      <c r="L475" s="58" t="str">
        <f t="shared" si="173"/>
        <v>ok</v>
      </c>
      <c r="M475" s="1"/>
      <c r="N475" s="46" t="s">
        <v>352</v>
      </c>
      <c r="O475" s="12"/>
      <c r="P475" s="11">
        <f t="shared" si="157"/>
        <v>20.19667207873848</v>
      </c>
      <c r="Q475" s="11">
        <f t="shared" si="158"/>
        <v>5.2466720787384808</v>
      </c>
      <c r="R475" s="11">
        <f t="shared" si="159"/>
        <v>5.2466720787384808</v>
      </c>
      <c r="S475" s="11">
        <f t="shared" si="160"/>
        <v>5.2466720787384808</v>
      </c>
      <c r="T475" s="11">
        <f t="shared" si="161"/>
        <v>5.2466720787384808</v>
      </c>
      <c r="U475" s="11">
        <f t="shared" si="162"/>
        <v>5.2466720787384808</v>
      </c>
      <c r="V475" s="11">
        <f t="shared" si="163"/>
        <v>5.2466720787384808</v>
      </c>
      <c r="W475" s="11">
        <f t="shared" si="164"/>
        <v>5.2466720787384808</v>
      </c>
      <c r="X475" s="11"/>
      <c r="AB475" s="1" t="s">
        <v>386</v>
      </c>
      <c r="AE475" s="1">
        <v>2</v>
      </c>
      <c r="AF475" s="24">
        <v>38.732075721749901</v>
      </c>
      <c r="AG475" s="24">
        <v>38.732075721749901</v>
      </c>
      <c r="AH475" s="24">
        <v>38.732075721749901</v>
      </c>
      <c r="AI475" s="24">
        <v>38.732075721749901</v>
      </c>
      <c r="AJ475" s="24">
        <v>38.732075721749901</v>
      </c>
      <c r="AK475" s="24">
        <v>38.732075721749901</v>
      </c>
      <c r="AL475" s="24">
        <v>38.732075721749901</v>
      </c>
      <c r="AM475" s="24">
        <v>38.732075721749901</v>
      </c>
      <c r="BT475" s="1" t="s">
        <v>699</v>
      </c>
    </row>
    <row r="476" spans="1:72" x14ac:dyDescent="0.2">
      <c r="A476" s="74" t="s">
        <v>353</v>
      </c>
      <c r="B476" s="76"/>
      <c r="C476" s="73">
        <f t="shared" si="165"/>
        <v>20</v>
      </c>
      <c r="D476" s="73">
        <f t="shared" si="166"/>
        <v>5</v>
      </c>
      <c r="E476" s="73">
        <f t="shared" si="167"/>
        <v>5</v>
      </c>
      <c r="F476" s="73">
        <f t="shared" si="168"/>
        <v>5</v>
      </c>
      <c r="G476" s="73">
        <f t="shared" si="169"/>
        <v>5</v>
      </c>
      <c r="H476" s="73">
        <f t="shared" si="170"/>
        <v>5</v>
      </c>
      <c r="I476" s="73">
        <f t="shared" si="171"/>
        <v>5</v>
      </c>
      <c r="J476" s="73">
        <f t="shared" si="172"/>
        <v>5</v>
      </c>
      <c r="L476" s="58" t="str">
        <f t="shared" si="173"/>
        <v>ok</v>
      </c>
      <c r="M476" s="1"/>
      <c r="N476" s="46" t="s">
        <v>353</v>
      </c>
      <c r="O476" s="12"/>
      <c r="P476" s="11">
        <f t="shared" si="157"/>
        <v>20.19667207873848</v>
      </c>
      <c r="Q476" s="11">
        <f t="shared" si="158"/>
        <v>5.2466720787384808</v>
      </c>
      <c r="R476" s="11">
        <f t="shared" si="159"/>
        <v>5.2466720787384808</v>
      </c>
      <c r="S476" s="11">
        <f t="shared" si="160"/>
        <v>5.2466720787384808</v>
      </c>
      <c r="T476" s="11">
        <f t="shared" si="161"/>
        <v>5.2466720787384808</v>
      </c>
      <c r="U476" s="11">
        <f t="shared" si="162"/>
        <v>5.2466720787384808</v>
      </c>
      <c r="V476" s="11">
        <f t="shared" si="163"/>
        <v>5.2466720787384808</v>
      </c>
      <c r="W476" s="11">
        <f t="shared" si="164"/>
        <v>5.2466720787384808</v>
      </c>
      <c r="X476" s="11"/>
      <c r="AB476" s="1" t="s">
        <v>387</v>
      </c>
      <c r="AE476" s="1">
        <v>2</v>
      </c>
      <c r="AF476" s="24">
        <v>38.732075721749901</v>
      </c>
      <c r="AG476" s="24">
        <v>38.732075721749901</v>
      </c>
      <c r="AH476" s="24">
        <v>38.732075721749901</v>
      </c>
      <c r="AI476" s="24">
        <v>38.732075721749901</v>
      </c>
      <c r="AJ476" s="24">
        <v>38.732075721749901</v>
      </c>
      <c r="AK476" s="24">
        <v>38.732075721749901</v>
      </c>
      <c r="AL476" s="24">
        <v>38.732075721749901</v>
      </c>
      <c r="AM476" s="24">
        <v>38.732075721749901</v>
      </c>
      <c r="BT476" s="1" t="s">
        <v>254</v>
      </c>
    </row>
    <row r="477" spans="1:72" x14ac:dyDescent="0.2">
      <c r="A477" s="74" t="s">
        <v>69</v>
      </c>
      <c r="B477" s="76"/>
      <c r="C477" s="73">
        <f t="shared" si="165"/>
        <v>0</v>
      </c>
      <c r="D477" s="73">
        <f t="shared" si="166"/>
        <v>0</v>
      </c>
      <c r="E477" s="73">
        <f t="shared" si="167"/>
        <v>0</v>
      </c>
      <c r="F477" s="73">
        <f t="shared" si="168"/>
        <v>0</v>
      </c>
      <c r="G477" s="73">
        <f t="shared" si="169"/>
        <v>0</v>
      </c>
      <c r="H477" s="73">
        <f t="shared" si="170"/>
        <v>0</v>
      </c>
      <c r="I477" s="73">
        <f t="shared" si="171"/>
        <v>0</v>
      </c>
      <c r="J477" s="73">
        <f t="shared" si="172"/>
        <v>0</v>
      </c>
      <c r="L477" s="58" t="str">
        <f t="shared" si="173"/>
        <v>ok</v>
      </c>
      <c r="M477" s="1"/>
      <c r="N477" s="46" t="s">
        <v>69</v>
      </c>
      <c r="O477" s="12"/>
      <c r="P477" s="11">
        <f t="shared" si="157"/>
        <v>0</v>
      </c>
      <c r="Q477" s="11">
        <f t="shared" si="158"/>
        <v>0</v>
      </c>
      <c r="R477" s="11">
        <f t="shared" si="159"/>
        <v>0</v>
      </c>
      <c r="S477" s="11">
        <f t="shared" si="160"/>
        <v>0</v>
      </c>
      <c r="T477" s="11">
        <f t="shared" si="161"/>
        <v>0</v>
      </c>
      <c r="U477" s="11">
        <f t="shared" si="162"/>
        <v>0</v>
      </c>
      <c r="V477" s="11">
        <f t="shared" si="163"/>
        <v>0</v>
      </c>
      <c r="W477" s="11">
        <f t="shared" si="164"/>
        <v>0</v>
      </c>
      <c r="X477" s="11"/>
      <c r="AB477" s="1" t="s">
        <v>388</v>
      </c>
      <c r="AE477" s="1">
        <v>2</v>
      </c>
      <c r="AF477" s="24">
        <v>50.032122122838004</v>
      </c>
      <c r="AG477" s="24">
        <v>45.032122122838004</v>
      </c>
      <c r="AH477" s="24">
        <v>45.032122122838004</v>
      </c>
      <c r="AI477" s="24">
        <v>45.032122122838004</v>
      </c>
      <c r="AJ477" s="24">
        <v>45.032122122838004</v>
      </c>
      <c r="AK477" s="24">
        <v>45.032122122838004</v>
      </c>
      <c r="AL477" s="24">
        <v>45.032122122838004</v>
      </c>
      <c r="AM477" s="24">
        <v>45.032122122838004</v>
      </c>
      <c r="BT477" s="1" t="s">
        <v>246</v>
      </c>
    </row>
    <row r="478" spans="1:72" x14ac:dyDescent="0.2">
      <c r="A478" s="74" t="s">
        <v>607</v>
      </c>
      <c r="B478" s="76"/>
      <c r="C478" s="73">
        <f t="shared" si="165"/>
        <v>29</v>
      </c>
      <c r="D478" s="73">
        <f t="shared" si="166"/>
        <v>29</v>
      </c>
      <c r="E478" s="73">
        <f t="shared" si="167"/>
        <v>29</v>
      </c>
      <c r="F478" s="73">
        <f t="shared" si="168"/>
        <v>29</v>
      </c>
      <c r="G478" s="73">
        <f t="shared" si="169"/>
        <v>29</v>
      </c>
      <c r="H478" s="73">
        <f t="shared" si="170"/>
        <v>28</v>
      </c>
      <c r="I478" s="73">
        <f t="shared" si="171"/>
        <v>28</v>
      </c>
      <c r="J478" s="73">
        <f t="shared" si="172"/>
        <v>28</v>
      </c>
      <c r="L478" s="58" t="str">
        <f t="shared" si="173"/>
        <v>ok</v>
      </c>
      <c r="M478" s="1"/>
      <c r="N478" s="46" t="s">
        <v>607</v>
      </c>
      <c r="O478" s="12"/>
      <c r="P478" s="11">
        <f t="shared" si="157"/>
        <v>29.232849000000002</v>
      </c>
      <c r="Q478" s="11">
        <f t="shared" si="158"/>
        <v>29.115917604</v>
      </c>
      <c r="R478" s="11">
        <f t="shared" si="159"/>
        <v>28.970338015980001</v>
      </c>
      <c r="S478" s="11">
        <f t="shared" si="160"/>
        <v>28.825486325900101</v>
      </c>
      <c r="T478" s="11">
        <f t="shared" si="161"/>
        <v>28.594882435292899</v>
      </c>
      <c r="U478" s="11">
        <f t="shared" si="162"/>
        <v>28.30893361093997</v>
      </c>
      <c r="V478" s="11">
        <f t="shared" si="163"/>
        <v>28.082462142052449</v>
      </c>
      <c r="W478" s="11">
        <f t="shared" si="164"/>
        <v>27.661225209921664</v>
      </c>
      <c r="X478" s="11"/>
      <c r="AB478" s="1" t="s">
        <v>389</v>
      </c>
      <c r="AE478" s="1">
        <v>2</v>
      </c>
      <c r="AF478" s="24">
        <v>50.032122122838004</v>
      </c>
      <c r="AG478" s="24">
        <v>45.032122122838004</v>
      </c>
      <c r="AH478" s="24">
        <v>45.032122122838004</v>
      </c>
      <c r="AI478" s="24">
        <v>45.032122122838004</v>
      </c>
      <c r="AJ478" s="24">
        <v>45.032122122838004</v>
      </c>
      <c r="AK478" s="24">
        <v>45.032122122838004</v>
      </c>
      <c r="AL478" s="24">
        <v>45.032122122838004</v>
      </c>
      <c r="AM478" s="24">
        <v>45.032122122838004</v>
      </c>
      <c r="BT478" s="1" t="s">
        <v>647</v>
      </c>
    </row>
    <row r="479" spans="1:72" x14ac:dyDescent="0.2">
      <c r="A479" s="74" t="s">
        <v>608</v>
      </c>
      <c r="B479" s="76"/>
      <c r="C479" s="73">
        <f t="shared" si="165"/>
        <v>29</v>
      </c>
      <c r="D479" s="73">
        <f t="shared" si="166"/>
        <v>29</v>
      </c>
      <c r="E479" s="73">
        <f t="shared" si="167"/>
        <v>29</v>
      </c>
      <c r="F479" s="73">
        <f t="shared" si="168"/>
        <v>29</v>
      </c>
      <c r="G479" s="73">
        <f t="shared" si="169"/>
        <v>29</v>
      </c>
      <c r="H479" s="73">
        <f t="shared" si="170"/>
        <v>28</v>
      </c>
      <c r="I479" s="73">
        <f t="shared" si="171"/>
        <v>28</v>
      </c>
      <c r="J479" s="73">
        <f t="shared" si="172"/>
        <v>28</v>
      </c>
      <c r="L479" s="58" t="str">
        <f t="shared" si="173"/>
        <v>ok</v>
      </c>
      <c r="M479" s="1"/>
      <c r="N479" s="46" t="s">
        <v>608</v>
      </c>
      <c r="O479" s="12"/>
      <c r="P479" s="11">
        <f t="shared" si="157"/>
        <v>29.232849000000002</v>
      </c>
      <c r="Q479" s="11">
        <f t="shared" si="158"/>
        <v>29.115917604</v>
      </c>
      <c r="R479" s="11">
        <f t="shared" si="159"/>
        <v>28.970338015980001</v>
      </c>
      <c r="S479" s="11">
        <f t="shared" si="160"/>
        <v>28.825486325900101</v>
      </c>
      <c r="T479" s="11">
        <f t="shared" si="161"/>
        <v>28.594882435292899</v>
      </c>
      <c r="U479" s="11">
        <f t="shared" si="162"/>
        <v>28.30893361093997</v>
      </c>
      <c r="V479" s="11">
        <f t="shared" si="163"/>
        <v>28.082462142052449</v>
      </c>
      <c r="W479" s="11">
        <f t="shared" si="164"/>
        <v>27.661225209921664</v>
      </c>
      <c r="X479" s="11"/>
      <c r="AB479" s="1" t="s">
        <v>457</v>
      </c>
      <c r="AE479" s="1">
        <v>2</v>
      </c>
      <c r="AF479" s="24">
        <v>205.73766113027756</v>
      </c>
      <c r="AG479" s="24">
        <v>209.23049761979752</v>
      </c>
      <c r="AH479" s="24">
        <v>212.84565194308939</v>
      </c>
      <c r="AI479" s="24">
        <v>176.69645900920904</v>
      </c>
      <c r="AJ479" s="24">
        <v>180.51192370084354</v>
      </c>
      <c r="AK479" s="24">
        <v>193.22266675773892</v>
      </c>
      <c r="AL479" s="24">
        <v>197.35979738314737</v>
      </c>
      <c r="AM479" s="24">
        <v>201.66696393651776</v>
      </c>
      <c r="BT479" s="1" t="s">
        <v>561</v>
      </c>
    </row>
    <row r="480" spans="1:72" x14ac:dyDescent="0.2">
      <c r="A480" s="74" t="s">
        <v>70</v>
      </c>
      <c r="B480" s="76"/>
      <c r="C480" s="73">
        <f t="shared" si="165"/>
        <v>0</v>
      </c>
      <c r="D480" s="73">
        <f t="shared" si="166"/>
        <v>0</v>
      </c>
      <c r="E480" s="73">
        <f t="shared" si="167"/>
        <v>0</v>
      </c>
      <c r="F480" s="73">
        <f t="shared" si="168"/>
        <v>0</v>
      </c>
      <c r="G480" s="73">
        <f t="shared" si="169"/>
        <v>0</v>
      </c>
      <c r="H480" s="73">
        <f t="shared" si="170"/>
        <v>0</v>
      </c>
      <c r="I480" s="73">
        <f t="shared" si="171"/>
        <v>0</v>
      </c>
      <c r="J480" s="73">
        <f t="shared" si="172"/>
        <v>0</v>
      </c>
      <c r="L480" s="58" t="str">
        <f t="shared" si="173"/>
        <v>ok</v>
      </c>
      <c r="M480" s="1"/>
      <c r="N480" s="46" t="s">
        <v>70</v>
      </c>
      <c r="O480" s="12"/>
      <c r="P480" s="11">
        <f t="shared" si="157"/>
        <v>0</v>
      </c>
      <c r="Q480" s="11">
        <f t="shared" si="158"/>
        <v>0</v>
      </c>
      <c r="R480" s="11">
        <f t="shared" si="159"/>
        <v>0</v>
      </c>
      <c r="S480" s="11">
        <f t="shared" si="160"/>
        <v>0</v>
      </c>
      <c r="T480" s="11">
        <f t="shared" si="161"/>
        <v>0</v>
      </c>
      <c r="U480" s="11">
        <f t="shared" si="162"/>
        <v>0</v>
      </c>
      <c r="V480" s="11">
        <f t="shared" si="163"/>
        <v>0</v>
      </c>
      <c r="W480" s="11">
        <f t="shared" si="164"/>
        <v>0</v>
      </c>
      <c r="X480" s="11"/>
      <c r="AB480" s="1" t="s">
        <v>457</v>
      </c>
      <c r="AE480" s="1">
        <v>2</v>
      </c>
      <c r="AF480" s="24">
        <v>357.10426190796267</v>
      </c>
      <c r="AG480" s="24">
        <v>371.0867802027488</v>
      </c>
      <c r="AH480" s="24">
        <v>384.82639795340094</v>
      </c>
      <c r="AI480" s="24">
        <v>393.10763243863551</v>
      </c>
      <c r="AJ480" s="24">
        <v>419.70006557173031</v>
      </c>
      <c r="AK480" s="24">
        <v>417.02484407825682</v>
      </c>
      <c r="AL480" s="24">
        <v>423.28008966384357</v>
      </c>
      <c r="AM480" s="24">
        <v>417.82178805770212</v>
      </c>
      <c r="BT480" s="1" t="s">
        <v>649</v>
      </c>
    </row>
    <row r="481" spans="1:72" x14ac:dyDescent="0.2">
      <c r="A481" s="74" t="s">
        <v>71</v>
      </c>
      <c r="B481" s="76"/>
      <c r="C481" s="73">
        <f t="shared" si="165"/>
        <v>0</v>
      </c>
      <c r="D481" s="73">
        <f t="shared" si="166"/>
        <v>0</v>
      </c>
      <c r="E481" s="73">
        <f t="shared" si="167"/>
        <v>0</v>
      </c>
      <c r="F481" s="73">
        <f t="shared" si="168"/>
        <v>0</v>
      </c>
      <c r="G481" s="73">
        <f t="shared" si="169"/>
        <v>0</v>
      </c>
      <c r="H481" s="73">
        <f t="shared" si="170"/>
        <v>0</v>
      </c>
      <c r="I481" s="73">
        <f t="shared" si="171"/>
        <v>0</v>
      </c>
      <c r="J481" s="73">
        <f t="shared" si="172"/>
        <v>0</v>
      </c>
      <c r="L481" s="58" t="str">
        <f t="shared" si="173"/>
        <v>ok</v>
      </c>
      <c r="M481" s="1"/>
      <c r="N481" s="46" t="s">
        <v>71</v>
      </c>
      <c r="O481" s="12"/>
      <c r="P481" s="11">
        <f t="shared" si="157"/>
        <v>0</v>
      </c>
      <c r="Q481" s="11">
        <f t="shared" si="158"/>
        <v>0</v>
      </c>
      <c r="R481" s="11">
        <f t="shared" si="159"/>
        <v>0</v>
      </c>
      <c r="S481" s="11">
        <f t="shared" si="160"/>
        <v>0</v>
      </c>
      <c r="T481" s="11">
        <f t="shared" si="161"/>
        <v>0</v>
      </c>
      <c r="U481" s="11">
        <f t="shared" si="162"/>
        <v>0</v>
      </c>
      <c r="V481" s="11">
        <f t="shared" si="163"/>
        <v>0</v>
      </c>
      <c r="W481" s="11">
        <f t="shared" si="164"/>
        <v>0</v>
      </c>
      <c r="X481" s="11"/>
      <c r="AB481" s="1" t="s">
        <v>458</v>
      </c>
      <c r="AE481" s="1">
        <v>2</v>
      </c>
      <c r="AF481" s="24">
        <v>205.73766113027756</v>
      </c>
      <c r="AG481" s="24">
        <v>209.23049761979752</v>
      </c>
      <c r="AH481" s="24">
        <v>212.84565194308939</v>
      </c>
      <c r="AI481" s="24">
        <v>176.69645900920904</v>
      </c>
      <c r="AJ481" s="24">
        <v>180.51192370084354</v>
      </c>
      <c r="AK481" s="24">
        <v>193.22266675773892</v>
      </c>
      <c r="AL481" s="24">
        <v>197.35979738314737</v>
      </c>
      <c r="AM481" s="24">
        <v>201.66696393651776</v>
      </c>
      <c r="BT481" s="1" t="s">
        <v>491</v>
      </c>
    </row>
    <row r="482" spans="1:72" x14ac:dyDescent="0.2">
      <c r="A482" s="74" t="s">
        <v>72</v>
      </c>
      <c r="B482" s="76"/>
      <c r="C482" s="73">
        <f t="shared" si="165"/>
        <v>0</v>
      </c>
      <c r="D482" s="73">
        <f t="shared" si="166"/>
        <v>0</v>
      </c>
      <c r="E482" s="73">
        <f t="shared" si="167"/>
        <v>0</v>
      </c>
      <c r="F482" s="73">
        <f t="shared" si="168"/>
        <v>0</v>
      </c>
      <c r="G482" s="73">
        <f t="shared" si="169"/>
        <v>0</v>
      </c>
      <c r="H482" s="73">
        <f t="shared" si="170"/>
        <v>0</v>
      </c>
      <c r="I482" s="73">
        <f t="shared" si="171"/>
        <v>0</v>
      </c>
      <c r="J482" s="73">
        <f t="shared" si="172"/>
        <v>0</v>
      </c>
      <c r="L482" s="58" t="str">
        <f t="shared" si="173"/>
        <v>ok</v>
      </c>
      <c r="M482" s="1"/>
      <c r="N482" s="46" t="s">
        <v>72</v>
      </c>
      <c r="O482" s="12"/>
      <c r="P482" s="11">
        <f t="shared" si="157"/>
        <v>0</v>
      </c>
      <c r="Q482" s="11">
        <f t="shared" si="158"/>
        <v>0</v>
      </c>
      <c r="R482" s="11">
        <f t="shared" si="159"/>
        <v>0</v>
      </c>
      <c r="S482" s="11">
        <f t="shared" si="160"/>
        <v>0</v>
      </c>
      <c r="T482" s="11">
        <f t="shared" si="161"/>
        <v>0</v>
      </c>
      <c r="U482" s="11">
        <f t="shared" si="162"/>
        <v>0</v>
      </c>
      <c r="V482" s="11">
        <f t="shared" si="163"/>
        <v>0</v>
      </c>
      <c r="W482" s="11">
        <f t="shared" si="164"/>
        <v>0</v>
      </c>
      <c r="X482" s="11"/>
      <c r="AB482" s="1" t="s">
        <v>458</v>
      </c>
      <c r="AE482" s="1">
        <v>2</v>
      </c>
      <c r="AF482" s="24">
        <v>357.10426190796267</v>
      </c>
      <c r="AG482" s="24">
        <v>371.0867802027488</v>
      </c>
      <c r="AH482" s="24">
        <v>384.82639795340094</v>
      </c>
      <c r="AI482" s="24">
        <v>393.10763243863551</v>
      </c>
      <c r="AJ482" s="24">
        <v>419.70006557173031</v>
      </c>
      <c r="AK482" s="24">
        <v>417.02484407825682</v>
      </c>
      <c r="AL482" s="24">
        <v>423.28008966384357</v>
      </c>
      <c r="AM482" s="24">
        <v>417.82178805770212</v>
      </c>
      <c r="BT482" s="1" t="s">
        <v>474</v>
      </c>
    </row>
    <row r="483" spans="1:72" x14ac:dyDescent="0.2">
      <c r="A483" s="74" t="s">
        <v>73</v>
      </c>
      <c r="B483" s="76"/>
      <c r="C483" s="73">
        <f t="shared" si="165"/>
        <v>0</v>
      </c>
      <c r="D483" s="73">
        <f t="shared" si="166"/>
        <v>0</v>
      </c>
      <c r="E483" s="73">
        <f t="shared" si="167"/>
        <v>0</v>
      </c>
      <c r="F483" s="73">
        <f t="shared" si="168"/>
        <v>0</v>
      </c>
      <c r="G483" s="73">
        <f t="shared" si="169"/>
        <v>0</v>
      </c>
      <c r="H483" s="73">
        <f t="shared" si="170"/>
        <v>0</v>
      </c>
      <c r="I483" s="73">
        <f t="shared" si="171"/>
        <v>0</v>
      </c>
      <c r="J483" s="73">
        <f t="shared" si="172"/>
        <v>0</v>
      </c>
      <c r="L483" s="58" t="str">
        <f t="shared" si="173"/>
        <v>ok</v>
      </c>
      <c r="M483" s="1"/>
      <c r="N483" s="46" t="s">
        <v>73</v>
      </c>
      <c r="O483" s="12"/>
      <c r="P483" s="11">
        <f t="shared" si="157"/>
        <v>0</v>
      </c>
      <c r="Q483" s="11">
        <f t="shared" si="158"/>
        <v>0</v>
      </c>
      <c r="R483" s="11">
        <f t="shared" si="159"/>
        <v>0</v>
      </c>
      <c r="S483" s="11">
        <f t="shared" si="160"/>
        <v>0</v>
      </c>
      <c r="T483" s="11">
        <f t="shared" si="161"/>
        <v>0</v>
      </c>
      <c r="U483" s="11">
        <f t="shared" si="162"/>
        <v>0</v>
      </c>
      <c r="V483" s="11">
        <f t="shared" si="163"/>
        <v>0</v>
      </c>
      <c r="W483" s="11">
        <f t="shared" si="164"/>
        <v>0</v>
      </c>
      <c r="X483" s="11"/>
      <c r="AB483" s="1" t="s">
        <v>558</v>
      </c>
      <c r="AE483" s="1">
        <v>1</v>
      </c>
      <c r="AF483" s="24">
        <v>556.64917269880937</v>
      </c>
      <c r="AG483" s="24">
        <v>559.34440148971146</v>
      </c>
      <c r="AH483" s="24">
        <v>562.05310642456811</v>
      </c>
      <c r="AI483" s="24">
        <v>564.77535488409876</v>
      </c>
      <c r="AJ483" s="24">
        <v>567.51121458592741</v>
      </c>
      <c r="AK483" s="24">
        <v>570.26075358626497</v>
      </c>
      <c r="AL483" s="24">
        <v>573.02404028160458</v>
      </c>
      <c r="AM483" s="24">
        <v>575.80114341042065</v>
      </c>
      <c r="BT483" s="1" t="s">
        <v>449</v>
      </c>
    </row>
    <row r="484" spans="1:72" x14ac:dyDescent="0.2">
      <c r="A484" s="74" t="s">
        <v>13</v>
      </c>
      <c r="B484" s="76"/>
      <c r="C484" s="73">
        <f t="shared" si="165"/>
        <v>0</v>
      </c>
      <c r="D484" s="73">
        <f t="shared" si="166"/>
        <v>0</v>
      </c>
      <c r="E484" s="73">
        <f t="shared" si="167"/>
        <v>0</v>
      </c>
      <c r="F484" s="73">
        <f t="shared" si="168"/>
        <v>0</v>
      </c>
      <c r="G484" s="73">
        <f t="shared" si="169"/>
        <v>0</v>
      </c>
      <c r="H484" s="73">
        <f t="shared" si="170"/>
        <v>0</v>
      </c>
      <c r="I484" s="73">
        <f t="shared" si="171"/>
        <v>0</v>
      </c>
      <c r="J484" s="73">
        <f t="shared" si="172"/>
        <v>0</v>
      </c>
      <c r="L484" s="58" t="str">
        <f t="shared" si="173"/>
        <v>ok</v>
      </c>
      <c r="M484" s="1"/>
      <c r="N484" s="46" t="s">
        <v>13</v>
      </c>
      <c r="O484" s="12"/>
      <c r="P484" s="11">
        <f t="shared" si="157"/>
        <v>0</v>
      </c>
      <c r="Q484" s="11">
        <f t="shared" si="158"/>
        <v>0</v>
      </c>
      <c r="R484" s="11">
        <f t="shared" si="159"/>
        <v>0</v>
      </c>
      <c r="S484" s="11">
        <f t="shared" si="160"/>
        <v>0</v>
      </c>
      <c r="T484" s="11">
        <f t="shared" si="161"/>
        <v>0</v>
      </c>
      <c r="U484" s="11">
        <f t="shared" si="162"/>
        <v>0</v>
      </c>
      <c r="V484" s="11">
        <f t="shared" si="163"/>
        <v>0</v>
      </c>
      <c r="W484" s="11">
        <f t="shared" si="164"/>
        <v>0</v>
      </c>
      <c r="X484" s="11"/>
      <c r="AB484" s="1" t="s">
        <v>89</v>
      </c>
      <c r="AE484" s="1">
        <v>1</v>
      </c>
      <c r="AF484" s="24">
        <v>2.4506580000000002</v>
      </c>
      <c r="AG484" s="24">
        <v>2.4408553680000002</v>
      </c>
      <c r="AH484" s="24">
        <v>2.4286510911600003</v>
      </c>
      <c r="AI484" s="24">
        <v>2.4165078357042002</v>
      </c>
      <c r="AJ484" s="24">
        <v>2.3971757730185668</v>
      </c>
      <c r="AK484" s="24">
        <v>2.3732040152883811</v>
      </c>
      <c r="AL484" s="24">
        <v>2.3542183831660739</v>
      </c>
      <c r="AM484" s="24">
        <v>2.3189051074185829</v>
      </c>
      <c r="BT484" s="1" t="s">
        <v>682</v>
      </c>
    </row>
    <row r="485" spans="1:72" x14ac:dyDescent="0.2">
      <c r="A485" s="74" t="s">
        <v>47</v>
      </c>
      <c r="B485" s="81"/>
      <c r="C485" s="73">
        <f t="shared" si="165"/>
        <v>0</v>
      </c>
      <c r="D485" s="73">
        <f t="shared" si="166"/>
        <v>0</v>
      </c>
      <c r="E485" s="73">
        <f t="shared" si="167"/>
        <v>0</v>
      </c>
      <c r="F485" s="73">
        <f t="shared" si="168"/>
        <v>0</v>
      </c>
      <c r="G485" s="73">
        <f t="shared" si="169"/>
        <v>0</v>
      </c>
      <c r="H485" s="73">
        <f t="shared" si="170"/>
        <v>0</v>
      </c>
      <c r="I485" s="73">
        <f t="shared" si="171"/>
        <v>0</v>
      </c>
      <c r="J485" s="73">
        <f t="shared" si="172"/>
        <v>0</v>
      </c>
      <c r="L485" s="58" t="str">
        <f t="shared" si="173"/>
        <v>ok</v>
      </c>
      <c r="M485" s="1"/>
      <c r="N485" s="46" t="s">
        <v>47</v>
      </c>
      <c r="O485" s="16"/>
      <c r="P485" s="11">
        <f t="shared" si="157"/>
        <v>0</v>
      </c>
      <c r="Q485" s="11">
        <f t="shared" si="158"/>
        <v>0</v>
      </c>
      <c r="R485" s="11">
        <f t="shared" si="159"/>
        <v>0</v>
      </c>
      <c r="S485" s="11">
        <f t="shared" si="160"/>
        <v>0</v>
      </c>
      <c r="T485" s="11">
        <f t="shared" si="161"/>
        <v>0</v>
      </c>
      <c r="U485" s="11">
        <f t="shared" si="162"/>
        <v>0</v>
      </c>
      <c r="V485" s="11">
        <f t="shared" si="163"/>
        <v>0</v>
      </c>
      <c r="W485" s="11">
        <f t="shared" si="164"/>
        <v>0</v>
      </c>
      <c r="X485" s="11"/>
      <c r="AB485" s="1" t="s">
        <v>514</v>
      </c>
      <c r="AE485" s="1">
        <v>1</v>
      </c>
      <c r="AF485" s="24">
        <v>358.43150481805526</v>
      </c>
      <c r="AG485" s="24">
        <v>363.97365368980456</v>
      </c>
      <c r="AH485" s="24">
        <v>365.1845802808046</v>
      </c>
      <c r="AI485" s="24">
        <v>365.7584464748046</v>
      </c>
      <c r="AJ485" s="24">
        <v>366.82443550980452</v>
      </c>
      <c r="AK485" s="24">
        <v>367.49181524980457</v>
      </c>
      <c r="AL485" s="24">
        <v>368.1433574788046</v>
      </c>
      <c r="AM485" s="24">
        <v>368.76119704180456</v>
      </c>
      <c r="BT485" s="1" t="s">
        <v>517</v>
      </c>
    </row>
    <row r="486" spans="1:72" x14ac:dyDescent="0.2">
      <c r="A486" s="74" t="s">
        <v>686</v>
      </c>
      <c r="B486" s="76"/>
      <c r="C486" s="73">
        <f t="shared" si="165"/>
        <v>2</v>
      </c>
      <c r="D486" s="73">
        <f t="shared" si="166"/>
        <v>2</v>
      </c>
      <c r="E486" s="73">
        <f t="shared" si="167"/>
        <v>2</v>
      </c>
      <c r="F486" s="73">
        <f t="shared" si="168"/>
        <v>2</v>
      </c>
      <c r="G486" s="73">
        <f t="shared" si="169"/>
        <v>3</v>
      </c>
      <c r="H486" s="73">
        <f t="shared" si="170"/>
        <v>3</v>
      </c>
      <c r="I486" s="73">
        <f t="shared" si="171"/>
        <v>3</v>
      </c>
      <c r="J486" s="73">
        <f t="shared" si="172"/>
        <v>3</v>
      </c>
      <c r="L486" s="58" t="str">
        <f t="shared" si="173"/>
        <v>ok</v>
      </c>
      <c r="M486" s="1"/>
      <c r="N486" s="46" t="s">
        <v>686</v>
      </c>
      <c r="O486" s="12"/>
      <c r="P486" s="11">
        <f t="shared" si="157"/>
        <v>1.9</v>
      </c>
      <c r="Q486" s="11">
        <f t="shared" si="158"/>
        <v>2</v>
      </c>
      <c r="R486" s="11">
        <f t="shared" si="159"/>
        <v>2</v>
      </c>
      <c r="S486" s="11">
        <f t="shared" si="160"/>
        <v>2.4</v>
      </c>
      <c r="T486" s="11">
        <f t="shared" si="161"/>
        <v>2.65</v>
      </c>
      <c r="U486" s="11">
        <f t="shared" si="162"/>
        <v>2.65</v>
      </c>
      <c r="V486" s="11">
        <f t="shared" si="163"/>
        <v>2.65</v>
      </c>
      <c r="W486" s="11">
        <f t="shared" si="164"/>
        <v>2.65</v>
      </c>
      <c r="X486" s="11"/>
      <c r="AB486" s="1" t="s">
        <v>390</v>
      </c>
      <c r="AE486" s="1">
        <v>2</v>
      </c>
      <c r="AF486" s="24">
        <v>14.764969968687421</v>
      </c>
      <c r="AG486" s="24">
        <v>10.264969968687421</v>
      </c>
      <c r="AH486" s="24">
        <v>10.264969968687421</v>
      </c>
      <c r="AI486" s="24">
        <v>10.264969968687421</v>
      </c>
      <c r="AJ486" s="24">
        <v>10.264969968687421</v>
      </c>
      <c r="AK486" s="24">
        <v>10.264969968687421</v>
      </c>
      <c r="AL486" s="24">
        <v>10.264969968687421</v>
      </c>
      <c r="AM486" s="24">
        <v>10.264969968687421</v>
      </c>
    </row>
    <row r="487" spans="1:72" x14ac:dyDescent="0.2">
      <c r="A487" s="74" t="s">
        <v>687</v>
      </c>
      <c r="B487" s="84"/>
      <c r="C487" s="73">
        <f t="shared" si="165"/>
        <v>2</v>
      </c>
      <c r="D487" s="73">
        <f t="shared" si="166"/>
        <v>2</v>
      </c>
      <c r="E487" s="73">
        <f t="shared" si="167"/>
        <v>2</v>
      </c>
      <c r="F487" s="73">
        <f t="shared" si="168"/>
        <v>2</v>
      </c>
      <c r="G487" s="73">
        <f t="shared" si="169"/>
        <v>3</v>
      </c>
      <c r="H487" s="73">
        <f t="shared" si="170"/>
        <v>3</v>
      </c>
      <c r="I487" s="73">
        <f t="shared" si="171"/>
        <v>3</v>
      </c>
      <c r="J487" s="73">
        <f t="shared" si="172"/>
        <v>3</v>
      </c>
      <c r="L487" s="58" t="str">
        <f t="shared" si="173"/>
        <v>ok</v>
      </c>
      <c r="M487" s="1"/>
      <c r="N487" s="46" t="s">
        <v>687</v>
      </c>
      <c r="O487" s="17"/>
      <c r="P487" s="11">
        <f t="shared" si="157"/>
        <v>1.9</v>
      </c>
      <c r="Q487" s="11">
        <f t="shared" si="158"/>
        <v>2</v>
      </c>
      <c r="R487" s="11">
        <f t="shared" si="159"/>
        <v>2</v>
      </c>
      <c r="S487" s="11">
        <f t="shared" si="160"/>
        <v>2.4</v>
      </c>
      <c r="T487" s="11">
        <f t="shared" si="161"/>
        <v>2.65</v>
      </c>
      <c r="U487" s="11">
        <f t="shared" si="162"/>
        <v>2.65</v>
      </c>
      <c r="V487" s="11">
        <f t="shared" si="163"/>
        <v>2.65</v>
      </c>
      <c r="W487" s="11">
        <f t="shared" si="164"/>
        <v>2.65</v>
      </c>
      <c r="X487" s="11"/>
      <c r="AB487" s="1" t="s">
        <v>391</v>
      </c>
      <c r="AE487" s="1">
        <v>2</v>
      </c>
      <c r="AF487" s="24">
        <v>14.764969968687421</v>
      </c>
      <c r="AG487" s="24">
        <v>10.264969968687421</v>
      </c>
      <c r="AH487" s="24">
        <v>10.264969968687421</v>
      </c>
      <c r="AI487" s="24">
        <v>10.264969968687421</v>
      </c>
      <c r="AJ487" s="24">
        <v>10.264969968687421</v>
      </c>
      <c r="AK487" s="24">
        <v>10.264969968687421</v>
      </c>
      <c r="AL487" s="24">
        <v>10.264969968687421</v>
      </c>
      <c r="AM487" s="24">
        <v>10.264969968687421</v>
      </c>
    </row>
    <row r="488" spans="1:72" x14ac:dyDescent="0.2">
      <c r="A488" s="74" t="s">
        <v>755</v>
      </c>
      <c r="B488" s="76"/>
      <c r="C488" s="73">
        <f t="shared" si="165"/>
        <v>0</v>
      </c>
      <c r="D488" s="73">
        <f t="shared" si="166"/>
        <v>0</v>
      </c>
      <c r="E488" s="73">
        <f t="shared" si="167"/>
        <v>0</v>
      </c>
      <c r="F488" s="73">
        <f t="shared" si="168"/>
        <v>0</v>
      </c>
      <c r="G488" s="73">
        <f t="shared" si="169"/>
        <v>0</v>
      </c>
      <c r="H488" s="73">
        <f t="shared" si="170"/>
        <v>0</v>
      </c>
      <c r="I488" s="73">
        <f t="shared" si="171"/>
        <v>0</v>
      </c>
      <c r="J488" s="73">
        <f t="shared" si="172"/>
        <v>0</v>
      </c>
      <c r="L488" s="58" t="str">
        <f t="shared" si="173"/>
        <v>ok</v>
      </c>
      <c r="M488" s="1"/>
      <c r="N488" s="46" t="s">
        <v>755</v>
      </c>
      <c r="O488" s="12"/>
      <c r="P488" s="11">
        <f t="shared" si="157"/>
        <v>0</v>
      </c>
      <c r="Q488" s="11">
        <f t="shared" si="158"/>
        <v>0</v>
      </c>
      <c r="R488" s="11">
        <f t="shared" si="159"/>
        <v>0</v>
      </c>
      <c r="S488" s="11">
        <f t="shared" si="160"/>
        <v>0</v>
      </c>
      <c r="T488" s="11">
        <f t="shared" si="161"/>
        <v>0</v>
      </c>
      <c r="U488" s="11">
        <f t="shared" si="162"/>
        <v>0</v>
      </c>
      <c r="V488" s="11">
        <f t="shared" si="163"/>
        <v>0</v>
      </c>
      <c r="W488" s="11">
        <f t="shared" si="164"/>
        <v>0</v>
      </c>
      <c r="X488" s="11"/>
      <c r="AA488" s="1" t="s">
        <v>276</v>
      </c>
      <c r="AB488" s="1" t="s">
        <v>276</v>
      </c>
      <c r="AE488" s="1">
        <v>1</v>
      </c>
      <c r="AF488" s="24">
        <v>122.00848221413136</v>
      </c>
      <c r="AG488" s="24">
        <v>122.59187559106522</v>
      </c>
      <c r="AH488" s="24">
        <v>123.17818593488376</v>
      </c>
      <c r="AI488" s="24">
        <v>123.7674278304214</v>
      </c>
      <c r="AJ488" s="24">
        <v>124.35961593543672</v>
      </c>
      <c r="AK488" s="24">
        <v>124.95476498097712</v>
      </c>
      <c r="AL488" s="24">
        <v>125.55288977174523</v>
      </c>
      <c r="AM488" s="24">
        <v>126.15400518646713</v>
      </c>
    </row>
    <row r="489" spans="1:72" x14ac:dyDescent="0.2">
      <c r="A489" s="74" t="s">
        <v>231</v>
      </c>
      <c r="B489" s="76"/>
      <c r="C489" s="73">
        <f t="shared" si="165"/>
        <v>371</v>
      </c>
      <c r="D489" s="73">
        <f t="shared" si="166"/>
        <v>374</v>
      </c>
      <c r="E489" s="73">
        <f t="shared" si="167"/>
        <v>378</v>
      </c>
      <c r="F489" s="73">
        <f t="shared" si="168"/>
        <v>385</v>
      </c>
      <c r="G489" s="73">
        <f t="shared" si="169"/>
        <v>392</v>
      </c>
      <c r="H489" s="73">
        <f t="shared" si="170"/>
        <v>401</v>
      </c>
      <c r="I489" s="73">
        <f t="shared" si="171"/>
        <v>410</v>
      </c>
      <c r="J489" s="73">
        <f t="shared" si="172"/>
        <v>419</v>
      </c>
      <c r="L489" s="58" t="str">
        <f t="shared" si="173"/>
        <v>ok</v>
      </c>
      <c r="M489" s="1"/>
      <c r="N489" s="46" t="s">
        <v>231</v>
      </c>
      <c r="O489" s="12"/>
      <c r="P489" s="11">
        <f t="shared" si="157"/>
        <v>371.42482872338343</v>
      </c>
      <c r="Q489" s="11">
        <f t="shared" si="158"/>
        <v>374.38337715186771</v>
      </c>
      <c r="R489" s="11">
        <f t="shared" si="159"/>
        <v>378.40967874430885</v>
      </c>
      <c r="S489" s="11">
        <f t="shared" si="160"/>
        <v>384.82049885117965</v>
      </c>
      <c r="T489" s="11">
        <f t="shared" si="161"/>
        <v>392.47697080704955</v>
      </c>
      <c r="U489" s="11">
        <f t="shared" si="162"/>
        <v>401.12347635801132</v>
      </c>
      <c r="V489" s="11">
        <f t="shared" si="163"/>
        <v>409.95538392129617</v>
      </c>
      <c r="W489" s="11">
        <f t="shared" si="164"/>
        <v>419.02104849707894</v>
      </c>
      <c r="X489" s="11"/>
      <c r="AB489" s="1" t="s">
        <v>275</v>
      </c>
      <c r="AE489" s="1">
        <v>1</v>
      </c>
      <c r="AF489" s="24">
        <v>43.84814999999999</v>
      </c>
      <c r="AG489" s="24">
        <v>44.067390749999987</v>
      </c>
      <c r="AH489" s="24">
        <v>44.287727703749994</v>
      </c>
      <c r="AI489" s="24">
        <v>44.509166342268728</v>
      </c>
      <c r="AJ489" s="24">
        <v>44.731712173980064</v>
      </c>
      <c r="AK489" s="24">
        <v>44.955370734849957</v>
      </c>
      <c r="AL489" s="24">
        <v>45.1801475885242</v>
      </c>
      <c r="AM489" s="24">
        <v>45.406048326466809</v>
      </c>
    </row>
    <row r="490" spans="1:72" x14ac:dyDescent="0.2">
      <c r="A490" s="74" t="s">
        <v>232</v>
      </c>
      <c r="B490" s="85"/>
      <c r="C490" s="73">
        <f t="shared" si="165"/>
        <v>199</v>
      </c>
      <c r="D490" s="73">
        <f t="shared" si="166"/>
        <v>202</v>
      </c>
      <c r="E490" s="73">
        <f t="shared" si="167"/>
        <v>206</v>
      </c>
      <c r="F490" s="73">
        <f t="shared" si="168"/>
        <v>209</v>
      </c>
      <c r="G490" s="73">
        <f t="shared" si="169"/>
        <v>214</v>
      </c>
      <c r="H490" s="73">
        <f t="shared" si="170"/>
        <v>219</v>
      </c>
      <c r="I490" s="73">
        <f t="shared" si="171"/>
        <v>224</v>
      </c>
      <c r="J490" s="73">
        <f t="shared" si="172"/>
        <v>230</v>
      </c>
      <c r="L490" s="58" t="str">
        <f t="shared" si="173"/>
        <v>ok</v>
      </c>
      <c r="M490" s="1"/>
      <c r="N490" s="46" t="s">
        <v>232</v>
      </c>
      <c r="P490" s="11">
        <f t="shared" si="157"/>
        <v>198.8</v>
      </c>
      <c r="Q490" s="11">
        <f t="shared" si="158"/>
        <v>202.4</v>
      </c>
      <c r="R490" s="11">
        <f t="shared" si="159"/>
        <v>205.9</v>
      </c>
      <c r="S490" s="11">
        <f t="shared" si="160"/>
        <v>209.4</v>
      </c>
      <c r="T490" s="11">
        <f t="shared" si="161"/>
        <v>213.9</v>
      </c>
      <c r="U490" s="11">
        <f t="shared" si="162"/>
        <v>218.8</v>
      </c>
      <c r="V490" s="11">
        <f t="shared" si="163"/>
        <v>224</v>
      </c>
      <c r="W490" s="11">
        <f t="shared" si="164"/>
        <v>229.8</v>
      </c>
      <c r="X490" s="11"/>
      <c r="AB490" s="1" t="s">
        <v>516</v>
      </c>
      <c r="AE490" s="1">
        <v>3</v>
      </c>
      <c r="AF490" s="24">
        <v>138.92100462333249</v>
      </c>
      <c r="AG490" s="24">
        <v>132.7196459445083</v>
      </c>
      <c r="AH490" s="24">
        <v>140.8777682418158</v>
      </c>
      <c r="AI490" s="24">
        <v>148.84165310145667</v>
      </c>
      <c r="AJ490" s="24">
        <v>148.11127808978998</v>
      </c>
      <c r="AK490" s="24">
        <v>147.29313771745666</v>
      </c>
      <c r="AL490" s="24">
        <v>146.48265917545666</v>
      </c>
      <c r="AM490" s="24">
        <v>145.65870173045667</v>
      </c>
    </row>
    <row r="491" spans="1:72" x14ac:dyDescent="0.2">
      <c r="A491" s="74" t="s">
        <v>255</v>
      </c>
      <c r="B491" s="84"/>
      <c r="C491" s="73">
        <f t="shared" si="165"/>
        <v>152</v>
      </c>
      <c r="D491" s="73">
        <f t="shared" si="166"/>
        <v>155</v>
      </c>
      <c r="E491" s="73">
        <f t="shared" si="167"/>
        <v>157</v>
      </c>
      <c r="F491" s="73">
        <f t="shared" si="168"/>
        <v>160</v>
      </c>
      <c r="G491" s="73">
        <f t="shared" si="169"/>
        <v>163</v>
      </c>
      <c r="H491" s="73">
        <f t="shared" si="170"/>
        <v>167</v>
      </c>
      <c r="I491" s="73">
        <f t="shared" si="171"/>
        <v>171</v>
      </c>
      <c r="J491" s="73">
        <f t="shared" si="172"/>
        <v>175</v>
      </c>
      <c r="L491" s="58" t="str">
        <f t="shared" si="173"/>
        <v>ok</v>
      </c>
      <c r="M491" s="1"/>
      <c r="N491" s="46" t="s">
        <v>255</v>
      </c>
      <c r="O491" s="17"/>
      <c r="P491" s="11">
        <f t="shared" si="157"/>
        <v>152.25</v>
      </c>
      <c r="Q491" s="11">
        <f t="shared" si="158"/>
        <v>154.9</v>
      </c>
      <c r="R491" s="11">
        <f t="shared" si="159"/>
        <v>157.44999999999999</v>
      </c>
      <c r="S491" s="11">
        <f t="shared" si="160"/>
        <v>160</v>
      </c>
      <c r="T491" s="11">
        <f t="shared" si="161"/>
        <v>163.30000000000001</v>
      </c>
      <c r="U491" s="11">
        <f t="shared" si="162"/>
        <v>166.9</v>
      </c>
      <c r="V491" s="11">
        <f t="shared" si="163"/>
        <v>170.75</v>
      </c>
      <c r="W491" s="11">
        <f t="shared" si="164"/>
        <v>174.95</v>
      </c>
      <c r="X491" s="11"/>
      <c r="AB491" s="1" t="s">
        <v>517</v>
      </c>
      <c r="AE491" s="1">
        <v>3</v>
      </c>
      <c r="AF491" s="24">
        <v>138.92100462333249</v>
      </c>
      <c r="AG491" s="24">
        <v>132.7196459445083</v>
      </c>
      <c r="AH491" s="24">
        <v>140.8777682418158</v>
      </c>
      <c r="AI491" s="24">
        <v>148.84165310145667</v>
      </c>
      <c r="AJ491" s="24">
        <v>148.11127808978998</v>
      </c>
      <c r="AK491" s="24">
        <v>147.29313771745666</v>
      </c>
      <c r="AL491" s="24">
        <v>146.48265917545666</v>
      </c>
      <c r="AM491" s="24">
        <v>145.65870173045667</v>
      </c>
    </row>
    <row r="492" spans="1:72" x14ac:dyDescent="0.2">
      <c r="A492" s="74" t="s">
        <v>433</v>
      </c>
      <c r="B492" s="84"/>
      <c r="C492" s="73">
        <f t="shared" si="165"/>
        <v>476</v>
      </c>
      <c r="D492" s="73">
        <f t="shared" si="166"/>
        <v>512</v>
      </c>
      <c r="E492" s="73">
        <f t="shared" si="167"/>
        <v>643</v>
      </c>
      <c r="F492" s="73">
        <f t="shared" si="168"/>
        <v>754</v>
      </c>
      <c r="G492" s="73">
        <f t="shared" si="169"/>
        <v>782</v>
      </c>
      <c r="H492" s="73">
        <f t="shared" si="170"/>
        <v>793</v>
      </c>
      <c r="I492" s="73">
        <f t="shared" si="171"/>
        <v>802</v>
      </c>
      <c r="J492" s="73">
        <f t="shared" si="172"/>
        <v>806</v>
      </c>
      <c r="L492" s="58" t="str">
        <f t="shared" si="173"/>
        <v>ok</v>
      </c>
      <c r="M492" s="1"/>
      <c r="N492" s="46" t="s">
        <v>433</v>
      </c>
      <c r="O492" s="17"/>
      <c r="P492" s="11">
        <f t="shared" si="157"/>
        <v>475.91311164069134</v>
      </c>
      <c r="Q492" s="11">
        <f t="shared" si="158"/>
        <v>511.89143757483413</v>
      </c>
      <c r="R492" s="11">
        <f t="shared" si="159"/>
        <v>642.63623025791719</v>
      </c>
      <c r="S492" s="11">
        <f t="shared" si="160"/>
        <v>753.79162062338787</v>
      </c>
      <c r="T492" s="11">
        <f t="shared" si="161"/>
        <v>782.24735673779969</v>
      </c>
      <c r="U492" s="11">
        <f t="shared" si="162"/>
        <v>793.13574227349795</v>
      </c>
      <c r="V492" s="11">
        <f t="shared" si="163"/>
        <v>801.76056328717232</v>
      </c>
      <c r="W492" s="11">
        <f t="shared" si="164"/>
        <v>806.3924765020048</v>
      </c>
      <c r="X492" s="11"/>
      <c r="AB492" s="1" t="s">
        <v>515</v>
      </c>
      <c r="AE492" s="1">
        <v>1</v>
      </c>
      <c r="AF492" s="24">
        <v>315.88199460612282</v>
      </c>
      <c r="AG492" s="24">
        <v>303.30143243405433</v>
      </c>
      <c r="AH492" s="24">
        <v>302.44619211005437</v>
      </c>
      <c r="AI492" s="24">
        <v>300.76916103305433</v>
      </c>
      <c r="AJ492" s="24">
        <v>299.54512800305434</v>
      </c>
      <c r="AK492" s="24">
        <v>298.01070664005437</v>
      </c>
      <c r="AL492" s="24">
        <v>296.4956879420543</v>
      </c>
      <c r="AM492" s="24">
        <v>294.93179171105436</v>
      </c>
    </row>
    <row r="493" spans="1:72" x14ac:dyDescent="0.2">
      <c r="A493" s="74" t="s">
        <v>758</v>
      </c>
      <c r="B493" s="84"/>
      <c r="C493" s="73">
        <f t="shared" si="165"/>
        <v>0</v>
      </c>
      <c r="D493" s="73">
        <f t="shared" si="166"/>
        <v>0</v>
      </c>
      <c r="E493" s="73">
        <f t="shared" si="167"/>
        <v>0</v>
      </c>
      <c r="F493" s="73">
        <f t="shared" si="168"/>
        <v>0</v>
      </c>
      <c r="G493" s="73">
        <f t="shared" si="169"/>
        <v>0</v>
      </c>
      <c r="H493" s="73">
        <f t="shared" si="170"/>
        <v>0</v>
      </c>
      <c r="I493" s="73">
        <f t="shared" si="171"/>
        <v>0</v>
      </c>
      <c r="J493" s="73">
        <f t="shared" si="172"/>
        <v>0</v>
      </c>
      <c r="L493" s="58" t="str">
        <f t="shared" si="173"/>
        <v>ok</v>
      </c>
      <c r="M493" s="1"/>
      <c r="N493" s="46" t="s">
        <v>758</v>
      </c>
      <c r="O493" s="17"/>
      <c r="P493" s="11">
        <f t="shared" si="157"/>
        <v>0</v>
      </c>
      <c r="Q493" s="11">
        <f t="shared" si="158"/>
        <v>0</v>
      </c>
      <c r="R493" s="11">
        <f t="shared" si="159"/>
        <v>0</v>
      </c>
      <c r="S493" s="11">
        <f t="shared" si="160"/>
        <v>0</v>
      </c>
      <c r="T493" s="11">
        <f t="shared" si="161"/>
        <v>0</v>
      </c>
      <c r="U493" s="11">
        <f t="shared" si="162"/>
        <v>0</v>
      </c>
      <c r="V493" s="11">
        <f t="shared" si="163"/>
        <v>0</v>
      </c>
      <c r="W493" s="11">
        <f t="shared" si="164"/>
        <v>0</v>
      </c>
      <c r="X493" s="11"/>
      <c r="AB493" s="1" t="s">
        <v>515</v>
      </c>
      <c r="AE493" s="1">
        <v>1</v>
      </c>
      <c r="AF493" s="24">
        <v>0</v>
      </c>
      <c r="AG493" s="24">
        <v>0</v>
      </c>
      <c r="AH493" s="24">
        <v>0</v>
      </c>
      <c r="AI493" s="24">
        <v>4</v>
      </c>
      <c r="AJ493" s="24">
        <v>4</v>
      </c>
      <c r="AK493" s="24">
        <v>4</v>
      </c>
      <c r="AL493" s="24">
        <v>4</v>
      </c>
      <c r="AM493" s="24">
        <v>4</v>
      </c>
    </row>
    <row r="494" spans="1:72" x14ac:dyDescent="0.2">
      <c r="A494" s="74" t="s">
        <v>756</v>
      </c>
      <c r="B494" s="84"/>
      <c r="C494" s="73">
        <f t="shared" si="165"/>
        <v>0</v>
      </c>
      <c r="D494" s="73">
        <f t="shared" si="166"/>
        <v>0</v>
      </c>
      <c r="E494" s="73">
        <f t="shared" si="167"/>
        <v>0</v>
      </c>
      <c r="F494" s="73">
        <f t="shared" si="168"/>
        <v>0</v>
      </c>
      <c r="G494" s="73">
        <f t="shared" si="169"/>
        <v>0</v>
      </c>
      <c r="H494" s="73">
        <f t="shared" si="170"/>
        <v>0</v>
      </c>
      <c r="I494" s="73">
        <f t="shared" si="171"/>
        <v>0</v>
      </c>
      <c r="J494" s="73">
        <f t="shared" si="172"/>
        <v>0</v>
      </c>
      <c r="L494" s="58" t="str">
        <f t="shared" si="173"/>
        <v>ok</v>
      </c>
      <c r="M494" s="1"/>
      <c r="N494" s="46" t="s">
        <v>756</v>
      </c>
      <c r="O494" s="17"/>
      <c r="P494" s="11">
        <f t="shared" si="157"/>
        <v>0</v>
      </c>
      <c r="Q494" s="11">
        <f t="shared" si="158"/>
        <v>0</v>
      </c>
      <c r="R494" s="11">
        <f t="shared" si="159"/>
        <v>0</v>
      </c>
      <c r="S494" s="11">
        <f t="shared" si="160"/>
        <v>0</v>
      </c>
      <c r="T494" s="11">
        <f t="shared" si="161"/>
        <v>0</v>
      </c>
      <c r="U494" s="11">
        <f t="shared" si="162"/>
        <v>0</v>
      </c>
      <c r="V494" s="11">
        <f t="shared" si="163"/>
        <v>0</v>
      </c>
      <c r="W494" s="11">
        <f t="shared" si="164"/>
        <v>0</v>
      </c>
      <c r="X494" s="11"/>
      <c r="AB494" s="1" t="s">
        <v>239</v>
      </c>
      <c r="AE494" s="1">
        <v>1</v>
      </c>
      <c r="AF494" s="24">
        <v>197.3</v>
      </c>
      <c r="AG494" s="24">
        <v>202.5</v>
      </c>
      <c r="AH494" s="24">
        <v>204.7</v>
      </c>
      <c r="AI494" s="24">
        <v>208.6</v>
      </c>
      <c r="AJ494" s="24">
        <v>212.6</v>
      </c>
      <c r="AK494" s="24">
        <v>217.8</v>
      </c>
      <c r="AL494" s="24">
        <v>222.7</v>
      </c>
      <c r="AM494" s="24">
        <v>227.5</v>
      </c>
    </row>
    <row r="495" spans="1:72" x14ac:dyDescent="0.2">
      <c r="A495" s="74" t="s">
        <v>757</v>
      </c>
      <c r="B495" s="84"/>
      <c r="C495" s="73">
        <f t="shared" si="165"/>
        <v>0</v>
      </c>
      <c r="D495" s="73">
        <f t="shared" si="166"/>
        <v>0</v>
      </c>
      <c r="E495" s="73">
        <f t="shared" si="167"/>
        <v>0</v>
      </c>
      <c r="F495" s="73">
        <f t="shared" si="168"/>
        <v>0</v>
      </c>
      <c r="G495" s="73">
        <f t="shared" si="169"/>
        <v>0</v>
      </c>
      <c r="H495" s="73">
        <f t="shared" si="170"/>
        <v>0</v>
      </c>
      <c r="I495" s="73">
        <f t="shared" si="171"/>
        <v>0</v>
      </c>
      <c r="J495" s="73">
        <f t="shared" si="172"/>
        <v>0</v>
      </c>
      <c r="L495" s="58" t="str">
        <f t="shared" si="173"/>
        <v>ok</v>
      </c>
      <c r="M495" s="1"/>
      <c r="N495" s="46" t="s">
        <v>757</v>
      </c>
      <c r="O495" s="17"/>
      <c r="P495" s="11">
        <f t="shared" si="157"/>
        <v>0</v>
      </c>
      <c r="Q495" s="11">
        <f t="shared" si="158"/>
        <v>0</v>
      </c>
      <c r="R495" s="11">
        <f t="shared" si="159"/>
        <v>0</v>
      </c>
      <c r="S495" s="11">
        <f t="shared" si="160"/>
        <v>0</v>
      </c>
      <c r="T495" s="11">
        <f t="shared" si="161"/>
        <v>0</v>
      </c>
      <c r="U495" s="11">
        <f t="shared" si="162"/>
        <v>0</v>
      </c>
      <c r="V495" s="11">
        <f t="shared" si="163"/>
        <v>0</v>
      </c>
      <c r="W495" s="11">
        <f t="shared" si="164"/>
        <v>0</v>
      </c>
      <c r="X495" s="11"/>
      <c r="AB495" s="1" t="s">
        <v>277</v>
      </c>
      <c r="AE495" s="1">
        <v>2</v>
      </c>
      <c r="AF495" s="24">
        <v>89.2787656237264</v>
      </c>
      <c r="AG495" s="24">
        <v>89.668416465566239</v>
      </c>
      <c r="AH495" s="24">
        <v>90.05934587734113</v>
      </c>
      <c r="AI495" s="24">
        <v>90.456178764136183</v>
      </c>
      <c r="AJ495" s="24">
        <v>90.854303038529906</v>
      </c>
      <c r="AK495" s="24">
        <v>91.253725157460266</v>
      </c>
      <c r="AL495" s="24">
        <v>91.654451610149991</v>
      </c>
      <c r="AM495" s="24">
        <v>92.056488918267831</v>
      </c>
    </row>
    <row r="496" spans="1:72" x14ac:dyDescent="0.2">
      <c r="A496" s="74" t="s">
        <v>354</v>
      </c>
      <c r="B496" s="76"/>
      <c r="C496" s="73">
        <f t="shared" si="165"/>
        <v>25</v>
      </c>
      <c r="D496" s="73">
        <f t="shared" si="166"/>
        <v>25</v>
      </c>
      <c r="E496" s="73">
        <f t="shared" si="167"/>
        <v>25</v>
      </c>
      <c r="F496" s="73">
        <f t="shared" si="168"/>
        <v>25</v>
      </c>
      <c r="G496" s="73">
        <f t="shared" si="169"/>
        <v>25</v>
      </c>
      <c r="H496" s="73">
        <f t="shared" si="170"/>
        <v>25</v>
      </c>
      <c r="I496" s="73">
        <f t="shared" si="171"/>
        <v>25</v>
      </c>
      <c r="J496" s="73">
        <f t="shared" si="172"/>
        <v>25</v>
      </c>
      <c r="L496" s="58" t="str">
        <f t="shared" si="173"/>
        <v>ok</v>
      </c>
      <c r="M496" s="1"/>
      <c r="N496" s="46" t="s">
        <v>354</v>
      </c>
      <c r="O496" s="12"/>
      <c r="P496" s="11">
        <f t="shared" si="157"/>
        <v>25.055546775031299</v>
      </c>
      <c r="Q496" s="11">
        <f t="shared" si="158"/>
        <v>25.055546775031299</v>
      </c>
      <c r="R496" s="11">
        <f t="shared" si="159"/>
        <v>25.055546775031299</v>
      </c>
      <c r="S496" s="11">
        <f t="shared" si="160"/>
        <v>25.055546775031299</v>
      </c>
      <c r="T496" s="11">
        <f t="shared" si="161"/>
        <v>25.055546775031299</v>
      </c>
      <c r="U496" s="11">
        <f t="shared" si="162"/>
        <v>25.055546775031299</v>
      </c>
      <c r="V496" s="11">
        <f t="shared" si="163"/>
        <v>25.055546775031299</v>
      </c>
      <c r="W496" s="11">
        <f t="shared" si="164"/>
        <v>25.055546775031299</v>
      </c>
      <c r="X496" s="11"/>
      <c r="AB496" s="2" t="s">
        <v>277</v>
      </c>
      <c r="AC496" s="2"/>
      <c r="AE496" s="1">
        <v>1</v>
      </c>
      <c r="AF496" s="24">
        <v>205.61763396265124</v>
      </c>
      <c r="AG496" s="24">
        <v>206.62740055850995</v>
      </c>
      <c r="AH496" s="24">
        <v>207.64221598734798</v>
      </c>
      <c r="AI496" s="24">
        <v>208.66210549333024</v>
      </c>
      <c r="AJ496" s="24">
        <v>209.68709444684234</v>
      </c>
      <c r="AK496" s="24">
        <v>210.71720834512197</v>
      </c>
      <c r="AL496" s="24">
        <v>211.75247281289307</v>
      </c>
      <c r="AM496" s="24">
        <v>212.79291360300303</v>
      </c>
    </row>
    <row r="497" spans="1:39" x14ac:dyDescent="0.2">
      <c r="A497" s="74" t="s">
        <v>355</v>
      </c>
      <c r="B497" s="76"/>
      <c r="C497" s="73">
        <f t="shared" si="165"/>
        <v>25</v>
      </c>
      <c r="D497" s="73">
        <f t="shared" si="166"/>
        <v>25</v>
      </c>
      <c r="E497" s="73">
        <f t="shared" si="167"/>
        <v>25</v>
      </c>
      <c r="F497" s="73">
        <f t="shared" si="168"/>
        <v>25</v>
      </c>
      <c r="G497" s="73">
        <f t="shared" si="169"/>
        <v>25</v>
      </c>
      <c r="H497" s="73">
        <f t="shared" si="170"/>
        <v>25</v>
      </c>
      <c r="I497" s="73">
        <f t="shared" si="171"/>
        <v>25</v>
      </c>
      <c r="J497" s="73">
        <f t="shared" si="172"/>
        <v>25</v>
      </c>
      <c r="L497" s="58" t="str">
        <f t="shared" si="173"/>
        <v>ok</v>
      </c>
      <c r="M497" s="1"/>
      <c r="N497" s="46" t="s">
        <v>355</v>
      </c>
      <c r="O497" s="12"/>
      <c r="P497" s="11">
        <f t="shared" si="157"/>
        <v>25.055546775031299</v>
      </c>
      <c r="Q497" s="11">
        <f t="shared" si="158"/>
        <v>25.055546775031299</v>
      </c>
      <c r="R497" s="11">
        <f t="shared" si="159"/>
        <v>25.055546775031299</v>
      </c>
      <c r="S497" s="11">
        <f t="shared" si="160"/>
        <v>25.055546775031299</v>
      </c>
      <c r="T497" s="11">
        <f t="shared" si="161"/>
        <v>25.055546775031299</v>
      </c>
      <c r="U497" s="11">
        <f t="shared" si="162"/>
        <v>25.055546775031299</v>
      </c>
      <c r="V497" s="11">
        <f t="shared" si="163"/>
        <v>25.055546775031299</v>
      </c>
      <c r="W497" s="11">
        <f t="shared" si="164"/>
        <v>25.055546775031299</v>
      </c>
      <c r="X497" s="11"/>
      <c r="AB497" s="1" t="s">
        <v>278</v>
      </c>
      <c r="AE497" s="1">
        <v>2</v>
      </c>
      <c r="AF497" s="24">
        <v>89.2787656237264</v>
      </c>
      <c r="AG497" s="24">
        <v>89.668416465566239</v>
      </c>
      <c r="AH497" s="24">
        <v>90.05934587734113</v>
      </c>
      <c r="AI497" s="24">
        <v>90.456178764136183</v>
      </c>
      <c r="AJ497" s="24">
        <v>90.854303038529906</v>
      </c>
      <c r="AK497" s="24">
        <v>91.253725157460266</v>
      </c>
      <c r="AL497" s="24">
        <v>91.654451610149991</v>
      </c>
      <c r="AM497" s="24">
        <v>92.056488918267831</v>
      </c>
    </row>
    <row r="498" spans="1:39" x14ac:dyDescent="0.2">
      <c r="A498" s="74" t="s">
        <v>549</v>
      </c>
      <c r="B498" s="76"/>
      <c r="C498" s="73">
        <f t="shared" si="165"/>
        <v>56</v>
      </c>
      <c r="D498" s="73">
        <f t="shared" si="166"/>
        <v>57</v>
      </c>
      <c r="E498" s="73">
        <f t="shared" si="167"/>
        <v>57</v>
      </c>
      <c r="F498" s="73">
        <f t="shared" si="168"/>
        <v>57</v>
      </c>
      <c r="G498" s="73">
        <f t="shared" si="169"/>
        <v>57</v>
      </c>
      <c r="H498" s="73">
        <f t="shared" si="170"/>
        <v>57</v>
      </c>
      <c r="I498" s="73">
        <f t="shared" si="171"/>
        <v>58</v>
      </c>
      <c r="J498" s="73">
        <f t="shared" si="172"/>
        <v>58</v>
      </c>
      <c r="L498" s="58" t="str">
        <f t="shared" si="173"/>
        <v>ok</v>
      </c>
      <c r="M498" s="1"/>
      <c r="N498" s="46" t="s">
        <v>549</v>
      </c>
      <c r="O498" s="12"/>
      <c r="P498" s="11">
        <f t="shared" si="157"/>
        <v>56.338403813221916</v>
      </c>
      <c r="Q498" s="11">
        <f t="shared" si="158"/>
        <v>56.537734924774313</v>
      </c>
      <c r="R498" s="11">
        <f t="shared" si="159"/>
        <v>56.738062691884458</v>
      </c>
      <c r="S498" s="11">
        <f t="shared" si="160"/>
        <v>56.939392097830165</v>
      </c>
      <c r="T498" s="11">
        <f t="shared" si="161"/>
        <v>57.141728150805569</v>
      </c>
      <c r="U498" s="11">
        <f t="shared" si="162"/>
        <v>57.345075884045876</v>
      </c>
      <c r="V498" s="11">
        <f t="shared" si="163"/>
        <v>57.549440355952378</v>
      </c>
      <c r="W498" s="11">
        <f t="shared" si="164"/>
        <v>57.754826650218398</v>
      </c>
      <c r="X498" s="11"/>
      <c r="AB498" s="1" t="s">
        <v>692</v>
      </c>
      <c r="AE498" s="1">
        <v>2</v>
      </c>
      <c r="AF498" s="24">
        <v>24.373528128913726</v>
      </c>
      <c r="AG498" s="24">
        <v>24.373528128913726</v>
      </c>
      <c r="AH498" s="24">
        <v>24.373528128913726</v>
      </c>
      <c r="AI498" s="24">
        <v>24.373528128913726</v>
      </c>
      <c r="AJ498" s="24">
        <v>24.373528128913726</v>
      </c>
      <c r="AK498" s="24">
        <v>24.373528128913726</v>
      </c>
      <c r="AL498" s="24">
        <v>24.373528128913726</v>
      </c>
      <c r="AM498" s="24">
        <v>24.373528128913726</v>
      </c>
    </row>
    <row r="499" spans="1:39" x14ac:dyDescent="0.2">
      <c r="A499" s="74" t="s">
        <v>14</v>
      </c>
      <c r="B499" s="85"/>
      <c r="C499" s="73">
        <f t="shared" si="165"/>
        <v>0</v>
      </c>
      <c r="D499" s="73">
        <f t="shared" si="166"/>
        <v>0</v>
      </c>
      <c r="E499" s="73">
        <f t="shared" si="167"/>
        <v>0</v>
      </c>
      <c r="F499" s="73">
        <f t="shared" si="168"/>
        <v>0</v>
      </c>
      <c r="G499" s="73">
        <f t="shared" si="169"/>
        <v>0</v>
      </c>
      <c r="H499" s="73">
        <f t="shared" si="170"/>
        <v>0</v>
      </c>
      <c r="I499" s="73">
        <f t="shared" si="171"/>
        <v>0</v>
      </c>
      <c r="J499" s="73">
        <f t="shared" si="172"/>
        <v>0</v>
      </c>
      <c r="L499" s="58" t="str">
        <f t="shared" si="173"/>
        <v>ok</v>
      </c>
      <c r="M499" s="1"/>
      <c r="N499" s="46" t="s">
        <v>14</v>
      </c>
      <c r="P499" s="11">
        <f t="shared" si="157"/>
        <v>0</v>
      </c>
      <c r="Q499" s="11">
        <f t="shared" si="158"/>
        <v>0</v>
      </c>
      <c r="R499" s="11">
        <f t="shared" si="159"/>
        <v>0</v>
      </c>
      <c r="S499" s="11">
        <f t="shared" si="160"/>
        <v>0</v>
      </c>
      <c r="T499" s="11">
        <f t="shared" si="161"/>
        <v>0</v>
      </c>
      <c r="U499" s="11">
        <f t="shared" si="162"/>
        <v>0</v>
      </c>
      <c r="V499" s="11">
        <f t="shared" si="163"/>
        <v>0</v>
      </c>
      <c r="W499" s="11">
        <f t="shared" si="164"/>
        <v>0</v>
      </c>
      <c r="X499" s="11"/>
      <c r="AB499" s="1" t="s">
        <v>693</v>
      </c>
      <c r="AE499" s="1">
        <v>2</v>
      </c>
      <c r="AF499" s="24">
        <v>24.373528128913726</v>
      </c>
      <c r="AG499" s="24">
        <v>24.373528128913726</v>
      </c>
      <c r="AH499" s="24">
        <v>24.373528128913726</v>
      </c>
      <c r="AI499" s="24">
        <v>24.373528128913726</v>
      </c>
      <c r="AJ499" s="24">
        <v>24.373528128913726</v>
      </c>
      <c r="AK499" s="24">
        <v>24.373528128913726</v>
      </c>
      <c r="AL499" s="24">
        <v>24.373528128913726</v>
      </c>
      <c r="AM499" s="24">
        <v>24.373528128913726</v>
      </c>
    </row>
    <row r="500" spans="1:39" x14ac:dyDescent="0.2">
      <c r="A500" s="74" t="s">
        <v>1022</v>
      </c>
      <c r="B500" s="76"/>
      <c r="C500" s="73">
        <f t="shared" si="165"/>
        <v>0</v>
      </c>
      <c r="D500" s="73">
        <f t="shared" si="166"/>
        <v>0</v>
      </c>
      <c r="E500" s="73">
        <f t="shared" si="167"/>
        <v>0</v>
      </c>
      <c r="F500" s="73">
        <f t="shared" si="168"/>
        <v>0</v>
      </c>
      <c r="G500" s="73">
        <f t="shared" si="169"/>
        <v>0</v>
      </c>
      <c r="H500" s="73">
        <f t="shared" si="170"/>
        <v>0</v>
      </c>
      <c r="I500" s="73">
        <f t="shared" si="171"/>
        <v>0</v>
      </c>
      <c r="J500" s="73">
        <f t="shared" si="172"/>
        <v>0</v>
      </c>
      <c r="L500" s="58" t="str">
        <f t="shared" si="173"/>
        <v>ok</v>
      </c>
      <c r="M500" s="1"/>
      <c r="N500" s="46" t="s">
        <v>1022</v>
      </c>
      <c r="O500" s="12"/>
      <c r="P500" s="11">
        <f t="shared" si="157"/>
        <v>0</v>
      </c>
      <c r="Q500" s="11">
        <f t="shared" si="158"/>
        <v>0</v>
      </c>
      <c r="R500" s="11">
        <f t="shared" si="159"/>
        <v>0</v>
      </c>
      <c r="S500" s="11">
        <f t="shared" si="160"/>
        <v>0</v>
      </c>
      <c r="T500" s="11">
        <f t="shared" si="161"/>
        <v>0</v>
      </c>
      <c r="U500" s="11">
        <f t="shared" si="162"/>
        <v>0</v>
      </c>
      <c r="V500" s="11">
        <f t="shared" si="163"/>
        <v>0</v>
      </c>
      <c r="W500" s="11">
        <f t="shared" si="164"/>
        <v>0</v>
      </c>
      <c r="X500" s="11"/>
      <c r="AB500" s="1" t="s">
        <v>392</v>
      </c>
      <c r="AE500" s="1">
        <v>2</v>
      </c>
      <c r="AF500" s="24">
        <v>24.18822653236024</v>
      </c>
      <c r="AG500" s="24">
        <v>19.18822653236024</v>
      </c>
      <c r="AH500" s="24">
        <v>15.583992365693572</v>
      </c>
      <c r="AI500" s="24">
        <v>15.583992365693572</v>
      </c>
      <c r="AJ500" s="24">
        <v>15.583992365693572</v>
      </c>
      <c r="AK500" s="24">
        <v>15.583992365693572</v>
      </c>
      <c r="AL500" s="24">
        <v>15.583992365693572</v>
      </c>
      <c r="AM500" s="24">
        <v>15.583992365693572</v>
      </c>
    </row>
    <row r="501" spans="1:39" x14ac:dyDescent="0.2">
      <c r="A501" s="74" t="s">
        <v>356</v>
      </c>
      <c r="B501" s="76"/>
      <c r="C501" s="73">
        <f t="shared" si="165"/>
        <v>80</v>
      </c>
      <c r="D501" s="73">
        <f t="shared" si="166"/>
        <v>80</v>
      </c>
      <c r="E501" s="73">
        <f t="shared" si="167"/>
        <v>80</v>
      </c>
      <c r="F501" s="73">
        <f t="shared" si="168"/>
        <v>80</v>
      </c>
      <c r="G501" s="73">
        <f t="shared" si="169"/>
        <v>80</v>
      </c>
      <c r="H501" s="73">
        <f t="shared" si="170"/>
        <v>80</v>
      </c>
      <c r="I501" s="73">
        <f t="shared" si="171"/>
        <v>80</v>
      </c>
      <c r="J501" s="73">
        <f t="shared" si="172"/>
        <v>80</v>
      </c>
      <c r="L501" s="58" t="str">
        <f t="shared" si="173"/>
        <v>ok</v>
      </c>
      <c r="M501" s="1"/>
      <c r="N501" s="46" t="s">
        <v>356</v>
      </c>
      <c r="O501" s="12"/>
      <c r="P501" s="11">
        <f t="shared" si="157"/>
        <v>80.163963956076117</v>
      </c>
      <c r="Q501" s="11">
        <f t="shared" si="158"/>
        <v>80.163963956076117</v>
      </c>
      <c r="R501" s="11">
        <f t="shared" si="159"/>
        <v>80.163963956076117</v>
      </c>
      <c r="S501" s="11">
        <f t="shared" si="160"/>
        <v>80.163963956076117</v>
      </c>
      <c r="T501" s="11">
        <f t="shared" si="161"/>
        <v>80.163963956076117</v>
      </c>
      <c r="U501" s="11">
        <f t="shared" si="162"/>
        <v>80.163963956076117</v>
      </c>
      <c r="V501" s="11">
        <f t="shared" si="163"/>
        <v>80.163963956076117</v>
      </c>
      <c r="W501" s="11">
        <f t="shared" si="164"/>
        <v>80.163963956076117</v>
      </c>
      <c r="X501" s="11"/>
      <c r="AB501" s="1" t="s">
        <v>393</v>
      </c>
      <c r="AE501" s="1">
        <v>2</v>
      </c>
      <c r="AF501" s="24">
        <v>24.18822653236024</v>
      </c>
      <c r="AG501" s="24">
        <v>19.18822653236024</v>
      </c>
      <c r="AH501" s="24">
        <v>15.583992365693572</v>
      </c>
      <c r="AI501" s="24">
        <v>15.583992365693572</v>
      </c>
      <c r="AJ501" s="24">
        <v>15.583992365693572</v>
      </c>
      <c r="AK501" s="24">
        <v>15.583992365693572</v>
      </c>
      <c r="AL501" s="24">
        <v>15.583992365693572</v>
      </c>
      <c r="AM501" s="24">
        <v>15.583992365693572</v>
      </c>
    </row>
    <row r="502" spans="1:39" x14ac:dyDescent="0.2">
      <c r="A502" s="74" t="s">
        <v>550</v>
      </c>
      <c r="B502" s="76"/>
      <c r="C502" s="73">
        <f t="shared" si="165"/>
        <v>97</v>
      </c>
      <c r="D502" s="73">
        <f t="shared" si="166"/>
        <v>97</v>
      </c>
      <c r="E502" s="73">
        <f t="shared" si="167"/>
        <v>97</v>
      </c>
      <c r="F502" s="73">
        <f t="shared" si="168"/>
        <v>98</v>
      </c>
      <c r="G502" s="73">
        <f t="shared" si="169"/>
        <v>98</v>
      </c>
      <c r="H502" s="73">
        <f t="shared" si="170"/>
        <v>98</v>
      </c>
      <c r="I502" s="73">
        <f t="shared" si="171"/>
        <v>99</v>
      </c>
      <c r="J502" s="73">
        <f t="shared" si="172"/>
        <v>99</v>
      </c>
      <c r="L502" s="58" t="str">
        <f t="shared" si="173"/>
        <v>ok</v>
      </c>
      <c r="M502" s="1"/>
      <c r="N502" s="46" t="s">
        <v>550</v>
      </c>
      <c r="O502" s="12"/>
      <c r="P502" s="11">
        <f t="shared" si="157"/>
        <v>96.830462525463815</v>
      </c>
      <c r="Q502" s="11">
        <f t="shared" si="158"/>
        <v>97.113265617241012</v>
      </c>
      <c r="R502" s="11">
        <f t="shared" si="159"/>
        <v>97.397482724477101</v>
      </c>
      <c r="S502" s="11">
        <f t="shared" si="160"/>
        <v>97.683120917249383</v>
      </c>
      <c r="T502" s="11">
        <f t="shared" si="161"/>
        <v>97.970187300985486</v>
      </c>
      <c r="U502" s="11">
        <f t="shared" si="162"/>
        <v>98.258689016640318</v>
      </c>
      <c r="V502" s="11">
        <f t="shared" si="163"/>
        <v>98.548633240873386</v>
      </c>
      <c r="W502" s="11">
        <f t="shared" si="164"/>
        <v>98.840027186227644</v>
      </c>
      <c r="X502" s="11"/>
      <c r="AB502" s="1" t="s">
        <v>694</v>
      </c>
      <c r="AE502" s="1">
        <v>1</v>
      </c>
      <c r="AF502" s="24">
        <v>19.552002792993836</v>
      </c>
      <c r="AG502" s="24">
        <v>16.996715980106785</v>
      </c>
      <c r="AH502" s="24">
        <v>16.996715980106785</v>
      </c>
      <c r="AI502" s="24">
        <v>16.996715980106785</v>
      </c>
      <c r="AJ502" s="24">
        <v>16.996715980106785</v>
      </c>
      <c r="AK502" s="24">
        <v>16.996715980106785</v>
      </c>
      <c r="AL502" s="24">
        <v>16.996715980106785</v>
      </c>
      <c r="AM502" s="24">
        <v>16.996715980106785</v>
      </c>
    </row>
    <row r="503" spans="1:39" x14ac:dyDescent="0.2">
      <c r="A503" s="74" t="s">
        <v>99</v>
      </c>
      <c r="B503" s="76"/>
      <c r="C503" s="73">
        <f t="shared" si="165"/>
        <v>0</v>
      </c>
      <c r="D503" s="73">
        <f t="shared" si="166"/>
        <v>0</v>
      </c>
      <c r="E503" s="73">
        <f t="shared" si="167"/>
        <v>0</v>
      </c>
      <c r="F503" s="73">
        <f t="shared" si="168"/>
        <v>0</v>
      </c>
      <c r="G503" s="73">
        <f t="shared" si="169"/>
        <v>0</v>
      </c>
      <c r="H503" s="73">
        <f t="shared" si="170"/>
        <v>0</v>
      </c>
      <c r="I503" s="73">
        <f t="shared" si="171"/>
        <v>0</v>
      </c>
      <c r="J503" s="73">
        <f t="shared" si="172"/>
        <v>0</v>
      </c>
      <c r="L503" s="58" t="str">
        <f t="shared" si="173"/>
        <v>ok</v>
      </c>
      <c r="M503" s="1"/>
      <c r="N503" s="46" t="s">
        <v>99</v>
      </c>
      <c r="O503" s="12"/>
      <c r="P503" s="11">
        <f t="shared" si="157"/>
        <v>0</v>
      </c>
      <c r="Q503" s="11">
        <f t="shared" si="158"/>
        <v>0</v>
      </c>
      <c r="R503" s="11">
        <f t="shared" si="159"/>
        <v>0</v>
      </c>
      <c r="S503" s="11">
        <f t="shared" si="160"/>
        <v>0</v>
      </c>
      <c r="T503" s="11">
        <f t="shared" si="161"/>
        <v>0</v>
      </c>
      <c r="U503" s="11">
        <f t="shared" si="162"/>
        <v>0</v>
      </c>
      <c r="V503" s="11">
        <f t="shared" si="163"/>
        <v>0</v>
      </c>
      <c r="W503" s="11">
        <f t="shared" si="164"/>
        <v>0</v>
      </c>
      <c r="X503" s="11"/>
      <c r="AB503" s="1" t="s">
        <v>694</v>
      </c>
      <c r="AE503" s="1">
        <v>1</v>
      </c>
      <c r="AF503" s="24">
        <v>3.9</v>
      </c>
      <c r="AG503" s="24">
        <v>4.0999999999999996</v>
      </c>
      <c r="AH503" s="24">
        <v>4.0999999999999996</v>
      </c>
      <c r="AI503" s="24">
        <v>4.0999999999999996</v>
      </c>
      <c r="AJ503" s="24">
        <v>4.0999999999999996</v>
      </c>
      <c r="AK503" s="24">
        <v>4.0999999999999996</v>
      </c>
      <c r="AL503" s="24">
        <v>4.0999999999999996</v>
      </c>
      <c r="AM503" s="24">
        <v>4.0999999999999996</v>
      </c>
    </row>
    <row r="504" spans="1:39" x14ac:dyDescent="0.2">
      <c r="A504" s="74" t="s">
        <v>100</v>
      </c>
      <c r="B504" s="76"/>
      <c r="C504" s="73">
        <f t="shared" si="165"/>
        <v>0</v>
      </c>
      <c r="D504" s="73">
        <f t="shared" si="166"/>
        <v>0</v>
      </c>
      <c r="E504" s="73">
        <f t="shared" si="167"/>
        <v>0</v>
      </c>
      <c r="F504" s="73">
        <f t="shared" si="168"/>
        <v>0</v>
      </c>
      <c r="G504" s="73">
        <f t="shared" si="169"/>
        <v>0</v>
      </c>
      <c r="H504" s="73">
        <f t="shared" si="170"/>
        <v>0</v>
      </c>
      <c r="I504" s="73">
        <f t="shared" si="171"/>
        <v>0</v>
      </c>
      <c r="J504" s="73">
        <f t="shared" si="172"/>
        <v>0</v>
      </c>
      <c r="L504" s="58" t="str">
        <f t="shared" si="173"/>
        <v>ok</v>
      </c>
      <c r="M504" s="1"/>
      <c r="N504" s="46" t="s">
        <v>100</v>
      </c>
      <c r="O504" s="12"/>
      <c r="P504" s="11">
        <f t="shared" si="157"/>
        <v>0</v>
      </c>
      <c r="Q504" s="11">
        <f t="shared" si="158"/>
        <v>0</v>
      </c>
      <c r="R504" s="11">
        <f t="shared" si="159"/>
        <v>0</v>
      </c>
      <c r="S504" s="11">
        <f t="shared" si="160"/>
        <v>0</v>
      </c>
      <c r="T504" s="11">
        <f t="shared" si="161"/>
        <v>0</v>
      </c>
      <c r="U504" s="11">
        <f t="shared" si="162"/>
        <v>0</v>
      </c>
      <c r="V504" s="11">
        <f t="shared" si="163"/>
        <v>0</v>
      </c>
      <c r="W504" s="11">
        <f t="shared" si="164"/>
        <v>0</v>
      </c>
      <c r="X504" s="11"/>
      <c r="AB504" s="1" t="s">
        <v>636</v>
      </c>
      <c r="AE504" s="1">
        <v>2</v>
      </c>
      <c r="AF504" s="24">
        <v>-7.6421835000000007</v>
      </c>
      <c r="AG504" s="24">
        <v>-7.6116147660000006</v>
      </c>
      <c r="AH504" s="24">
        <v>-7.5735566921700004</v>
      </c>
      <c r="AI504" s="24">
        <v>-7.5356889087091501</v>
      </c>
      <c r="AJ504" s="24">
        <v>-7.4754033974394769</v>
      </c>
      <c r="AK504" s="24">
        <v>-7.4006493634650825</v>
      </c>
      <c r="AL504" s="24">
        <v>-7.3414441685573619</v>
      </c>
      <c r="AM504" s="24">
        <v>-7.2313225060290014</v>
      </c>
    </row>
    <row r="505" spans="1:39" x14ac:dyDescent="0.2">
      <c r="A505" s="74" t="s">
        <v>508</v>
      </c>
      <c r="B505" s="76"/>
      <c r="C505" s="73">
        <f t="shared" si="165"/>
        <v>99</v>
      </c>
      <c r="D505" s="73">
        <f t="shared" si="166"/>
        <v>100</v>
      </c>
      <c r="E505" s="73">
        <f t="shared" si="167"/>
        <v>101</v>
      </c>
      <c r="F505" s="73">
        <f t="shared" si="168"/>
        <v>101</v>
      </c>
      <c r="G505" s="73">
        <f t="shared" si="169"/>
        <v>102</v>
      </c>
      <c r="H505" s="73">
        <f t="shared" si="170"/>
        <v>102</v>
      </c>
      <c r="I505" s="73">
        <f t="shared" si="171"/>
        <v>102</v>
      </c>
      <c r="J505" s="73">
        <f t="shared" si="172"/>
        <v>103</v>
      </c>
      <c r="L505" s="58" t="str">
        <f t="shared" si="173"/>
        <v>ok</v>
      </c>
      <c r="M505" s="1"/>
      <c r="N505" s="46" t="s">
        <v>508</v>
      </c>
      <c r="O505" s="12"/>
      <c r="P505" s="11">
        <f t="shared" si="157"/>
        <v>99.114010695674253</v>
      </c>
      <c r="Q505" s="11">
        <f t="shared" si="158"/>
        <v>100.32188806852876</v>
      </c>
      <c r="R505" s="11">
        <f t="shared" si="159"/>
        <v>100.71709198952878</v>
      </c>
      <c r="S505" s="11">
        <f t="shared" si="160"/>
        <v>101.05159317152878</v>
      </c>
      <c r="T505" s="11">
        <f t="shared" si="161"/>
        <v>101.53223620552878</v>
      </c>
      <c r="U505" s="11">
        <f t="shared" si="162"/>
        <v>101.91807596752876</v>
      </c>
      <c r="V505" s="11">
        <f t="shared" si="163"/>
        <v>102.32035690652877</v>
      </c>
      <c r="W505" s="11">
        <f t="shared" si="164"/>
        <v>102.73236409052878</v>
      </c>
      <c r="X505" s="11"/>
      <c r="AB505" s="1" t="s">
        <v>637</v>
      </c>
      <c r="AE505" s="1">
        <v>2</v>
      </c>
      <c r="AF505" s="24">
        <v>-7.6421835000000007</v>
      </c>
      <c r="AG505" s="24">
        <v>-7.6116147660000006</v>
      </c>
      <c r="AH505" s="24">
        <v>-7.5735566921700004</v>
      </c>
      <c r="AI505" s="24">
        <v>-7.5356889087091501</v>
      </c>
      <c r="AJ505" s="24">
        <v>-7.4754033974394769</v>
      </c>
      <c r="AK505" s="24">
        <v>-7.4006493634650825</v>
      </c>
      <c r="AL505" s="24">
        <v>-7.3414441685573619</v>
      </c>
      <c r="AM505" s="24">
        <v>-7.2313225060290014</v>
      </c>
    </row>
    <row r="506" spans="1:39" x14ac:dyDescent="0.2">
      <c r="A506" s="74" t="s">
        <v>759</v>
      </c>
      <c r="B506" s="76"/>
      <c r="C506" s="73">
        <f t="shared" si="165"/>
        <v>0</v>
      </c>
      <c r="D506" s="73">
        <f t="shared" si="166"/>
        <v>0</v>
      </c>
      <c r="E506" s="73">
        <f t="shared" si="167"/>
        <v>0</v>
      </c>
      <c r="F506" s="73">
        <f t="shared" si="168"/>
        <v>0</v>
      </c>
      <c r="G506" s="73">
        <f t="shared" si="169"/>
        <v>0</v>
      </c>
      <c r="H506" s="73">
        <f t="shared" si="170"/>
        <v>0</v>
      </c>
      <c r="I506" s="73">
        <f t="shared" si="171"/>
        <v>0</v>
      </c>
      <c r="J506" s="73">
        <f t="shared" si="172"/>
        <v>0</v>
      </c>
      <c r="L506" s="58" t="str">
        <f t="shared" si="173"/>
        <v>ok</v>
      </c>
      <c r="M506" s="1"/>
      <c r="N506" s="46" t="s">
        <v>759</v>
      </c>
      <c r="O506" s="12"/>
      <c r="P506" s="11">
        <f t="shared" si="157"/>
        <v>0</v>
      </c>
      <c r="Q506" s="11">
        <f t="shared" si="158"/>
        <v>0</v>
      </c>
      <c r="R506" s="11">
        <f t="shared" si="159"/>
        <v>0</v>
      </c>
      <c r="S506" s="11">
        <f t="shared" si="160"/>
        <v>0</v>
      </c>
      <c r="T506" s="11">
        <f t="shared" si="161"/>
        <v>0</v>
      </c>
      <c r="U506" s="11">
        <f t="shared" si="162"/>
        <v>0</v>
      </c>
      <c r="V506" s="11">
        <f t="shared" si="163"/>
        <v>0</v>
      </c>
      <c r="W506" s="11">
        <f t="shared" si="164"/>
        <v>0</v>
      </c>
      <c r="X506" s="11"/>
      <c r="AB506" s="1" t="s">
        <v>665</v>
      </c>
      <c r="AE506" s="1">
        <v>1</v>
      </c>
      <c r="AF506" s="24">
        <v>0</v>
      </c>
      <c r="AG506" s="24">
        <v>0</v>
      </c>
      <c r="AH506" s="24">
        <v>0</v>
      </c>
      <c r="AI506" s="24">
        <v>0</v>
      </c>
      <c r="AJ506" s="24">
        <v>0</v>
      </c>
      <c r="AK506" s="24">
        <v>0</v>
      </c>
      <c r="AL506" s="24">
        <v>0</v>
      </c>
      <c r="AM506" s="24">
        <v>0</v>
      </c>
    </row>
    <row r="507" spans="1:39" x14ac:dyDescent="0.2">
      <c r="A507" s="74" t="s">
        <v>609</v>
      </c>
      <c r="B507" s="76"/>
      <c r="C507" s="73">
        <f t="shared" si="165"/>
        <v>0</v>
      </c>
      <c r="D507" s="73">
        <f t="shared" si="166"/>
        <v>15</v>
      </c>
      <c r="E507" s="73">
        <f t="shared" si="167"/>
        <v>15</v>
      </c>
      <c r="F507" s="73">
        <f t="shared" si="168"/>
        <v>15</v>
      </c>
      <c r="G507" s="73">
        <f t="shared" si="169"/>
        <v>15</v>
      </c>
      <c r="H507" s="73">
        <f t="shared" si="170"/>
        <v>15</v>
      </c>
      <c r="I507" s="73">
        <f t="shared" si="171"/>
        <v>15</v>
      </c>
      <c r="J507" s="73">
        <f t="shared" si="172"/>
        <v>15</v>
      </c>
      <c r="L507" s="58" t="str">
        <f t="shared" si="173"/>
        <v>ok</v>
      </c>
      <c r="M507" s="1"/>
      <c r="N507" s="46" t="s">
        <v>609</v>
      </c>
      <c r="O507" s="12"/>
      <c r="P507" s="11">
        <f t="shared" si="157"/>
        <v>0.49381680000000006</v>
      </c>
      <c r="Q507" s="11">
        <f t="shared" si="158"/>
        <v>15.491841532800001</v>
      </c>
      <c r="R507" s="11">
        <f t="shared" si="159"/>
        <v>15.489382325136001</v>
      </c>
      <c r="S507" s="11">
        <f t="shared" si="160"/>
        <v>15.48693541351032</v>
      </c>
      <c r="T507" s="11">
        <f t="shared" si="161"/>
        <v>15.483039930202237</v>
      </c>
      <c r="U507" s="11">
        <f t="shared" si="162"/>
        <v>15.478209530900216</v>
      </c>
      <c r="V507" s="11">
        <f t="shared" si="163"/>
        <v>15.474383854653013</v>
      </c>
      <c r="W507" s="11">
        <f t="shared" si="164"/>
        <v>15.467268096833218</v>
      </c>
      <c r="X507" s="11"/>
      <c r="AB507" s="1" t="s">
        <v>486</v>
      </c>
      <c r="AE507" s="1">
        <v>1</v>
      </c>
      <c r="AF507" s="24">
        <v>524.34469824940402</v>
      </c>
      <c r="AG507" s="24">
        <v>547.1127259282614</v>
      </c>
      <c r="AH507" s="24">
        <v>567.17507276419576</v>
      </c>
      <c r="AI507" s="24">
        <v>575.38590751860693</v>
      </c>
      <c r="AJ507" s="24">
        <v>583.34679207385398</v>
      </c>
      <c r="AK507" s="24">
        <v>591.83468170564606</v>
      </c>
      <c r="AL507" s="24">
        <v>600.98039703438656</v>
      </c>
      <c r="AM507" s="24">
        <v>610.82395641095798</v>
      </c>
    </row>
    <row r="508" spans="1:39" x14ac:dyDescent="0.2">
      <c r="A508" s="74" t="s">
        <v>74</v>
      </c>
      <c r="B508" s="76"/>
      <c r="C508" s="73">
        <f t="shared" si="165"/>
        <v>0</v>
      </c>
      <c r="D508" s="73">
        <f t="shared" si="166"/>
        <v>0</v>
      </c>
      <c r="E508" s="73">
        <f t="shared" si="167"/>
        <v>0</v>
      </c>
      <c r="F508" s="73">
        <f t="shared" si="168"/>
        <v>0</v>
      </c>
      <c r="G508" s="73">
        <f t="shared" si="169"/>
        <v>0</v>
      </c>
      <c r="H508" s="73">
        <f t="shared" si="170"/>
        <v>0</v>
      </c>
      <c r="I508" s="73">
        <f t="shared" si="171"/>
        <v>0</v>
      </c>
      <c r="J508" s="73">
        <f t="shared" si="172"/>
        <v>0</v>
      </c>
      <c r="L508" s="58" t="str">
        <f t="shared" si="173"/>
        <v>ok</v>
      </c>
      <c r="M508" s="1"/>
      <c r="N508" s="46" t="s">
        <v>74</v>
      </c>
      <c r="O508" s="12"/>
      <c r="P508" s="11">
        <f t="shared" si="157"/>
        <v>0</v>
      </c>
      <c r="Q508" s="11">
        <f t="shared" si="158"/>
        <v>0</v>
      </c>
      <c r="R508" s="11">
        <f t="shared" si="159"/>
        <v>0</v>
      </c>
      <c r="S508" s="11">
        <f t="shared" si="160"/>
        <v>0</v>
      </c>
      <c r="T508" s="11">
        <f t="shared" si="161"/>
        <v>0</v>
      </c>
      <c r="U508" s="11">
        <f t="shared" si="162"/>
        <v>0</v>
      </c>
      <c r="V508" s="11">
        <f t="shared" si="163"/>
        <v>0</v>
      </c>
      <c r="W508" s="11">
        <f t="shared" si="164"/>
        <v>0</v>
      </c>
      <c r="X508" s="11"/>
      <c r="AB508" s="1" t="s">
        <v>486</v>
      </c>
      <c r="AE508" s="1">
        <v>1</v>
      </c>
      <c r="AF508" s="24">
        <v>0</v>
      </c>
      <c r="AG508" s="24">
        <v>0</v>
      </c>
      <c r="AH508" s="24">
        <v>0</v>
      </c>
      <c r="AI508" s="24">
        <v>10.8</v>
      </c>
      <c r="AJ508" s="24">
        <v>10.8</v>
      </c>
      <c r="AK508" s="24">
        <v>10.8</v>
      </c>
      <c r="AL508" s="24">
        <v>10.8</v>
      </c>
      <c r="AM508" s="24">
        <v>10.8</v>
      </c>
    </row>
    <row r="509" spans="1:39" x14ac:dyDescent="0.2">
      <c r="A509" s="74" t="s">
        <v>496</v>
      </c>
      <c r="B509" s="76"/>
      <c r="C509" s="73">
        <f t="shared" si="165"/>
        <v>101</v>
      </c>
      <c r="D509" s="73">
        <f t="shared" si="166"/>
        <v>169</v>
      </c>
      <c r="E509" s="73">
        <f t="shared" si="167"/>
        <v>171</v>
      </c>
      <c r="F509" s="73">
        <f t="shared" si="168"/>
        <v>176</v>
      </c>
      <c r="G509" s="73">
        <f t="shared" si="169"/>
        <v>179</v>
      </c>
      <c r="H509" s="73">
        <f t="shared" si="170"/>
        <v>182</v>
      </c>
      <c r="I509" s="73">
        <f t="shared" si="171"/>
        <v>185</v>
      </c>
      <c r="J509" s="73">
        <f t="shared" si="172"/>
        <v>188</v>
      </c>
      <c r="L509" s="58" t="str">
        <f t="shared" si="173"/>
        <v>ok</v>
      </c>
      <c r="M509" s="1"/>
      <c r="N509" s="46" t="s">
        <v>496</v>
      </c>
      <c r="O509" s="12"/>
      <c r="P509" s="11">
        <f t="shared" si="157"/>
        <v>100.6821690444454</v>
      </c>
      <c r="Q509" s="11">
        <f t="shared" si="158"/>
        <v>168.59276699650187</v>
      </c>
      <c r="R509" s="11">
        <f t="shared" si="159"/>
        <v>171.37924753659723</v>
      </c>
      <c r="S509" s="11">
        <f t="shared" si="160"/>
        <v>176.2</v>
      </c>
      <c r="T509" s="11">
        <f t="shared" si="161"/>
        <v>179.41798853268472</v>
      </c>
      <c r="U509" s="11">
        <f t="shared" si="162"/>
        <v>182.30972533051272</v>
      </c>
      <c r="V509" s="11">
        <f t="shared" si="163"/>
        <v>185.2629156426899</v>
      </c>
      <c r="W509" s="11">
        <f t="shared" si="164"/>
        <v>188.2830996219954</v>
      </c>
      <c r="X509" s="11"/>
      <c r="AB509" s="1" t="s">
        <v>529</v>
      </c>
      <c r="AE509" s="1">
        <v>1</v>
      </c>
      <c r="AF509" s="24">
        <v>349.94205643462942</v>
      </c>
      <c r="AG509" s="24">
        <v>351.68512287461749</v>
      </c>
      <c r="AH509" s="24">
        <v>354.30617425553356</v>
      </c>
      <c r="AI509" s="24">
        <v>358.16789956452106</v>
      </c>
      <c r="AJ509" s="24">
        <v>362.47875922257379</v>
      </c>
      <c r="AK509" s="24">
        <v>366.83095999591279</v>
      </c>
      <c r="AL509" s="24">
        <v>371.23541666312002</v>
      </c>
      <c r="AM509" s="24">
        <v>375.71468419721128</v>
      </c>
    </row>
    <row r="510" spans="1:39" x14ac:dyDescent="0.2">
      <c r="A510" s="74" t="s">
        <v>925</v>
      </c>
      <c r="B510" s="76"/>
      <c r="C510" s="73">
        <f t="shared" si="165"/>
        <v>9</v>
      </c>
      <c r="D510" s="73">
        <f t="shared" si="166"/>
        <v>25</v>
      </c>
      <c r="E510" s="73">
        <f t="shared" si="167"/>
        <v>40</v>
      </c>
      <c r="F510" s="73">
        <f t="shared" si="168"/>
        <v>41</v>
      </c>
      <c r="G510" s="73">
        <f t="shared" si="169"/>
        <v>42</v>
      </c>
      <c r="H510" s="73">
        <f t="shared" si="170"/>
        <v>43</v>
      </c>
      <c r="I510" s="73">
        <f t="shared" si="171"/>
        <v>45</v>
      </c>
      <c r="J510" s="73">
        <f t="shared" si="172"/>
        <v>46</v>
      </c>
      <c r="L510" s="58" t="str">
        <f t="shared" si="173"/>
        <v>ok</v>
      </c>
      <c r="M510" s="1"/>
      <c r="N510" s="46" t="s">
        <v>925</v>
      </c>
      <c r="O510" s="12"/>
      <c r="P510" s="11">
        <f t="shared" si="157"/>
        <v>9.32</v>
      </c>
      <c r="Q510" s="11">
        <f t="shared" si="158"/>
        <v>24.84</v>
      </c>
      <c r="R510" s="11">
        <f t="shared" si="159"/>
        <v>40.369999999999997</v>
      </c>
      <c r="S510" s="11">
        <f t="shared" si="160"/>
        <v>41.38</v>
      </c>
      <c r="T510" s="11">
        <f t="shared" si="161"/>
        <v>42.42</v>
      </c>
      <c r="U510" s="11">
        <f t="shared" si="162"/>
        <v>43.48</v>
      </c>
      <c r="V510" s="11">
        <f t="shared" si="163"/>
        <v>44.56</v>
      </c>
      <c r="W510" s="11">
        <f t="shared" si="164"/>
        <v>45.68</v>
      </c>
      <c r="X510" s="11"/>
      <c r="AB510" s="1" t="s">
        <v>638</v>
      </c>
      <c r="AE510" s="1">
        <v>2</v>
      </c>
      <c r="AF510" s="24">
        <v>7.0447204499999998</v>
      </c>
      <c r="AG510" s="24">
        <v>7.0165415682000001</v>
      </c>
      <c r="AH510" s="24">
        <v>6.981458860359</v>
      </c>
      <c r="AI510" s="24">
        <v>6.946551566057205</v>
      </c>
      <c r="AJ510" s="24">
        <v>6.8909791535287477</v>
      </c>
      <c r="AK510" s="24">
        <v>6.82206936199346</v>
      </c>
      <c r="AL510" s="24">
        <v>6.7674928070975122</v>
      </c>
      <c r="AM510" s="24">
        <v>6.6659804149910498</v>
      </c>
    </row>
    <row r="511" spans="1:39" x14ac:dyDescent="0.2">
      <c r="A511" s="74" t="s">
        <v>357</v>
      </c>
      <c r="B511" s="76"/>
      <c r="C511" s="73">
        <f t="shared" si="165"/>
        <v>-27</v>
      </c>
      <c r="D511" s="73">
        <f t="shared" si="166"/>
        <v>-27</v>
      </c>
      <c r="E511" s="73">
        <f t="shared" si="167"/>
        <v>-27</v>
      </c>
      <c r="F511" s="73">
        <f t="shared" si="168"/>
        <v>-27</v>
      </c>
      <c r="G511" s="73">
        <f t="shared" si="169"/>
        <v>-27</v>
      </c>
      <c r="H511" s="73">
        <f t="shared" si="170"/>
        <v>-27</v>
      </c>
      <c r="I511" s="73">
        <f t="shared" si="171"/>
        <v>-27</v>
      </c>
      <c r="J511" s="73">
        <f t="shared" si="172"/>
        <v>-27</v>
      </c>
      <c r="L511" s="58" t="str">
        <f t="shared" si="173"/>
        <v>ok</v>
      </c>
      <c r="M511" s="1"/>
      <c r="N511" s="46" t="s">
        <v>357</v>
      </c>
      <c r="O511" s="12"/>
      <c r="P511" s="11">
        <f t="shared" ref="P511:P555" si="174">SUMIF($AB$11:$AB$598,$N511,AF$11:AF$598)</f>
        <v>-27.131745458170577</v>
      </c>
      <c r="Q511" s="11">
        <f t="shared" ref="Q511:Q555" si="175">SUMIF($AB$11:$AB$598,$N511,AG$11:AG$598)</f>
        <v>-27.131745458170577</v>
      </c>
      <c r="R511" s="11">
        <f t="shared" ref="R511:R555" si="176">SUMIF($AB$11:$AB$598,$N511,AH$11:AH$598)</f>
        <v>-27.131745458170577</v>
      </c>
      <c r="S511" s="11">
        <f t="shared" ref="S511:S555" si="177">SUMIF($AB$11:$AB$598,$N511,AI$11:AI$598)</f>
        <v>-27.131745458170577</v>
      </c>
      <c r="T511" s="11">
        <f t="shared" ref="T511:T555" si="178">SUMIF($AB$11:$AB$598,$N511,AJ$11:AJ$598)</f>
        <v>-27.131745458170577</v>
      </c>
      <c r="U511" s="11">
        <f t="shared" ref="U511:U555" si="179">SUMIF($AB$11:$AB$598,$N511,AK$11:AK$598)</f>
        <v>-27.131745458170577</v>
      </c>
      <c r="V511" s="11">
        <f t="shared" ref="V511:V555" si="180">SUMIF($AB$11:$AB$598,$N511,AL$11:AL$598)</f>
        <v>-27.131745458170577</v>
      </c>
      <c r="W511" s="11">
        <f t="shared" ref="W511:W555" si="181">SUMIF($AB$11:$AB$598,$N511,AM$11:AM$598)</f>
        <v>-27.131745458170577</v>
      </c>
      <c r="X511" s="11"/>
      <c r="AB511" s="1" t="s">
        <v>639</v>
      </c>
      <c r="AE511" s="1">
        <v>2</v>
      </c>
      <c r="AF511" s="24">
        <v>7.0447204499999998</v>
      </c>
      <c r="AG511" s="24">
        <v>7.0165415682000001</v>
      </c>
      <c r="AH511" s="24">
        <v>6.981458860359</v>
      </c>
      <c r="AI511" s="24">
        <v>6.946551566057205</v>
      </c>
      <c r="AJ511" s="24">
        <v>6.8909791535287477</v>
      </c>
      <c r="AK511" s="24">
        <v>6.82206936199346</v>
      </c>
      <c r="AL511" s="24">
        <v>6.7674928070975122</v>
      </c>
      <c r="AM511" s="24">
        <v>6.6659804149910498</v>
      </c>
    </row>
    <row r="512" spans="1:39" x14ac:dyDescent="0.2">
      <c r="A512" s="74" t="s">
        <v>411</v>
      </c>
      <c r="B512" s="76"/>
      <c r="C512" s="73">
        <f t="shared" si="165"/>
        <v>310</v>
      </c>
      <c r="D512" s="73">
        <f t="shared" si="166"/>
        <v>325</v>
      </c>
      <c r="E512" s="73">
        <f t="shared" si="167"/>
        <v>380</v>
      </c>
      <c r="F512" s="73">
        <f t="shared" si="168"/>
        <v>387</v>
      </c>
      <c r="G512" s="73">
        <f t="shared" si="169"/>
        <v>415</v>
      </c>
      <c r="H512" s="73">
        <f t="shared" si="170"/>
        <v>424</v>
      </c>
      <c r="I512" s="73">
        <f t="shared" si="171"/>
        <v>434</v>
      </c>
      <c r="J512" s="73">
        <f t="shared" si="172"/>
        <v>443</v>
      </c>
      <c r="L512" s="58" t="str">
        <f t="shared" si="173"/>
        <v>ok</v>
      </c>
      <c r="M512" s="1"/>
      <c r="N512" s="46" t="s">
        <v>411</v>
      </c>
      <c r="O512" s="12"/>
      <c r="P512" s="11">
        <f t="shared" si="174"/>
        <v>309.79181434525788</v>
      </c>
      <c r="Q512" s="11">
        <f t="shared" si="175"/>
        <v>324.99631682625818</v>
      </c>
      <c r="R512" s="11">
        <f t="shared" si="176"/>
        <v>380.35875605389145</v>
      </c>
      <c r="S512" s="11">
        <f t="shared" si="177"/>
        <v>387.35735716528302</v>
      </c>
      <c r="T512" s="11">
        <f t="shared" si="178"/>
        <v>414.98829710143912</v>
      </c>
      <c r="U512" s="11">
        <f t="shared" si="179"/>
        <v>424.20349160730746</v>
      </c>
      <c r="V512" s="11">
        <f t="shared" si="180"/>
        <v>433.62080912098969</v>
      </c>
      <c r="W512" s="11">
        <f t="shared" si="181"/>
        <v>443.16046692165145</v>
      </c>
      <c r="X512" s="11"/>
      <c r="AB512" s="1" t="s">
        <v>695</v>
      </c>
      <c r="AE512" s="1">
        <v>2</v>
      </c>
      <c r="AF512" s="24">
        <v>43.258607299621787</v>
      </c>
      <c r="AG512" s="24">
        <v>43.606667798314049</v>
      </c>
      <c r="AH512" s="24">
        <v>44.080344864627421</v>
      </c>
      <c r="AI512" s="24">
        <v>44.834550278992374</v>
      </c>
      <c r="AJ512" s="24">
        <v>45.735301276179399</v>
      </c>
      <c r="AK512" s="24">
        <v>46.752525467961497</v>
      </c>
      <c r="AL512" s="24">
        <v>47.791561409129336</v>
      </c>
      <c r="AM512" s="24">
        <v>48.858097857491678</v>
      </c>
    </row>
    <row r="513" spans="1:39" x14ac:dyDescent="0.2">
      <c r="A513" s="74" t="s">
        <v>358</v>
      </c>
      <c r="B513" s="76"/>
      <c r="C513" s="73">
        <f t="shared" si="165"/>
        <v>37</v>
      </c>
      <c r="D513" s="73">
        <f t="shared" si="166"/>
        <v>37</v>
      </c>
      <c r="E513" s="73">
        <f t="shared" si="167"/>
        <v>37</v>
      </c>
      <c r="F513" s="73">
        <f t="shared" si="168"/>
        <v>37</v>
      </c>
      <c r="G513" s="73">
        <f t="shared" si="169"/>
        <v>37</v>
      </c>
      <c r="H513" s="73">
        <f t="shared" si="170"/>
        <v>37</v>
      </c>
      <c r="I513" s="73">
        <f t="shared" si="171"/>
        <v>37</v>
      </c>
      <c r="J513" s="73">
        <f t="shared" si="172"/>
        <v>37</v>
      </c>
      <c r="L513" s="58" t="str">
        <f t="shared" si="173"/>
        <v>ok</v>
      </c>
      <c r="M513" s="1"/>
      <c r="N513" s="46" t="s">
        <v>358</v>
      </c>
      <c r="O513" s="12"/>
      <c r="P513" s="11">
        <f t="shared" si="174"/>
        <v>36.815064983828023</v>
      </c>
      <c r="Q513" s="11">
        <f t="shared" si="175"/>
        <v>36.815064983828023</v>
      </c>
      <c r="R513" s="11">
        <f t="shared" si="176"/>
        <v>36.815064983828023</v>
      </c>
      <c r="S513" s="11">
        <f t="shared" si="177"/>
        <v>36.815064983828023</v>
      </c>
      <c r="T513" s="11">
        <f t="shared" si="178"/>
        <v>36.815064983828023</v>
      </c>
      <c r="U513" s="11">
        <f t="shared" si="179"/>
        <v>36.815064983828023</v>
      </c>
      <c r="V513" s="11">
        <f t="shared" si="180"/>
        <v>36.815064983828023</v>
      </c>
      <c r="W513" s="11">
        <f t="shared" si="181"/>
        <v>36.815064983828023</v>
      </c>
      <c r="X513" s="11"/>
      <c r="AB513" s="1" t="s">
        <v>696</v>
      </c>
      <c r="AE513" s="1">
        <v>2</v>
      </c>
      <c r="AF513" s="24">
        <v>43.258607299621787</v>
      </c>
      <c r="AG513" s="24">
        <v>43.606667798314049</v>
      </c>
      <c r="AH513" s="24">
        <v>44.080344864627421</v>
      </c>
      <c r="AI513" s="24">
        <v>44.834550278992374</v>
      </c>
      <c r="AJ513" s="24">
        <v>45.735301276179399</v>
      </c>
      <c r="AK513" s="24">
        <v>46.752525467961497</v>
      </c>
      <c r="AL513" s="24">
        <v>47.791561409129336</v>
      </c>
      <c r="AM513" s="24">
        <v>48.858097857491678</v>
      </c>
    </row>
    <row r="514" spans="1:39" x14ac:dyDescent="0.2">
      <c r="A514" s="74" t="s">
        <v>359</v>
      </c>
      <c r="B514" s="76"/>
      <c r="C514" s="73">
        <f t="shared" si="165"/>
        <v>37</v>
      </c>
      <c r="D514" s="73">
        <f t="shared" si="166"/>
        <v>37</v>
      </c>
      <c r="E514" s="73">
        <f t="shared" si="167"/>
        <v>37</v>
      </c>
      <c r="F514" s="73">
        <f t="shared" si="168"/>
        <v>37</v>
      </c>
      <c r="G514" s="73">
        <f t="shared" si="169"/>
        <v>37</v>
      </c>
      <c r="H514" s="73">
        <f t="shared" si="170"/>
        <v>37</v>
      </c>
      <c r="I514" s="73">
        <f t="shared" si="171"/>
        <v>37</v>
      </c>
      <c r="J514" s="73">
        <f t="shared" si="172"/>
        <v>37</v>
      </c>
      <c r="L514" s="58" t="str">
        <f t="shared" si="173"/>
        <v>ok</v>
      </c>
      <c r="M514" s="1"/>
      <c r="N514" s="46" t="s">
        <v>359</v>
      </c>
      <c r="O514" s="12"/>
      <c r="P514" s="11">
        <f t="shared" si="174"/>
        <v>36.815064983828023</v>
      </c>
      <c r="Q514" s="11">
        <f t="shared" si="175"/>
        <v>36.815064983828023</v>
      </c>
      <c r="R514" s="11">
        <f t="shared" si="176"/>
        <v>36.815064983828023</v>
      </c>
      <c r="S514" s="11">
        <f t="shared" si="177"/>
        <v>36.815064983828023</v>
      </c>
      <c r="T514" s="11">
        <f t="shared" si="178"/>
        <v>36.815064983828023</v>
      </c>
      <c r="U514" s="11">
        <f t="shared" si="179"/>
        <v>36.815064983828023</v>
      </c>
      <c r="V514" s="11">
        <f t="shared" si="180"/>
        <v>36.815064983828023</v>
      </c>
      <c r="W514" s="11">
        <f t="shared" si="181"/>
        <v>36.815064983828023</v>
      </c>
      <c r="X514" s="11"/>
      <c r="AB514" s="1" t="s">
        <v>640</v>
      </c>
      <c r="AE514" s="1">
        <v>2</v>
      </c>
      <c r="AF514" s="24">
        <v>9.6598305000000018</v>
      </c>
      <c r="AG514" s="24">
        <v>9.6211911780000019</v>
      </c>
      <c r="AH514" s="24">
        <v>9.5730852221100022</v>
      </c>
      <c r="AI514" s="24">
        <v>9.5252197959994529</v>
      </c>
      <c r="AJ514" s="24">
        <v>9.4490180376314576</v>
      </c>
      <c r="AK514" s="24">
        <v>9.3545278572551425</v>
      </c>
      <c r="AL514" s="24">
        <v>9.2796916343971017</v>
      </c>
      <c r="AM514" s="24">
        <v>9.1404962598811448</v>
      </c>
    </row>
    <row r="515" spans="1:39" x14ac:dyDescent="0.2">
      <c r="A515" s="74" t="s">
        <v>610</v>
      </c>
      <c r="B515" s="76"/>
      <c r="C515" s="73">
        <f t="shared" si="165"/>
        <v>1</v>
      </c>
      <c r="D515" s="73">
        <f t="shared" si="166"/>
        <v>1</v>
      </c>
      <c r="E515" s="73">
        <f t="shared" si="167"/>
        <v>1</v>
      </c>
      <c r="F515" s="73">
        <f t="shared" si="168"/>
        <v>1</v>
      </c>
      <c r="G515" s="73">
        <f t="shared" si="169"/>
        <v>1</v>
      </c>
      <c r="H515" s="73">
        <f t="shared" si="170"/>
        <v>1</v>
      </c>
      <c r="I515" s="73">
        <f t="shared" si="171"/>
        <v>1</v>
      </c>
      <c r="J515" s="73">
        <f t="shared" si="172"/>
        <v>1</v>
      </c>
      <c r="L515" s="58" t="str">
        <f t="shared" si="173"/>
        <v>ok</v>
      </c>
      <c r="M515" s="1"/>
      <c r="N515" s="46" t="s">
        <v>610</v>
      </c>
      <c r="O515" s="12"/>
      <c r="P515" s="11">
        <f t="shared" si="174"/>
        <v>0.58594680000000088</v>
      </c>
      <c r="Q515" s="11">
        <f t="shared" si="175"/>
        <v>0.58360301280000082</v>
      </c>
      <c r="R515" s="11">
        <f t="shared" si="176"/>
        <v>0.5806849977360008</v>
      </c>
      <c r="S515" s="11">
        <f t="shared" si="177"/>
        <v>0.57778157274732078</v>
      </c>
      <c r="T515" s="11">
        <f t="shared" si="178"/>
        <v>0.57315932016534221</v>
      </c>
      <c r="U515" s="11">
        <f t="shared" si="179"/>
        <v>0.56742772696368882</v>
      </c>
      <c r="V515" s="11">
        <f t="shared" si="180"/>
        <v>0.56288830514797927</v>
      </c>
      <c r="W515" s="11">
        <f t="shared" si="181"/>
        <v>0.55444498057075953</v>
      </c>
      <c r="X515" s="11"/>
      <c r="AB515" s="1" t="s">
        <v>641</v>
      </c>
      <c r="AE515" s="1">
        <v>2</v>
      </c>
      <c r="AF515" s="24">
        <v>9.6598305000000018</v>
      </c>
      <c r="AG515" s="24">
        <v>9.6211911780000019</v>
      </c>
      <c r="AH515" s="24">
        <v>9.5730852221100022</v>
      </c>
      <c r="AI515" s="24">
        <v>9.5252197959994529</v>
      </c>
      <c r="AJ515" s="24">
        <v>9.4490180376314576</v>
      </c>
      <c r="AK515" s="24">
        <v>9.3545278572551425</v>
      </c>
      <c r="AL515" s="24">
        <v>9.2796916343971017</v>
      </c>
      <c r="AM515" s="24">
        <v>9.1404962598811448</v>
      </c>
    </row>
    <row r="516" spans="1:39" x14ac:dyDescent="0.2">
      <c r="A516" s="74" t="s">
        <v>360</v>
      </c>
      <c r="B516" s="76"/>
      <c r="C516" s="73">
        <f t="shared" si="165"/>
        <v>17</v>
      </c>
      <c r="D516" s="73">
        <f t="shared" si="166"/>
        <v>17</v>
      </c>
      <c r="E516" s="73">
        <f t="shared" si="167"/>
        <v>17</v>
      </c>
      <c r="F516" s="73">
        <f t="shared" si="168"/>
        <v>17</v>
      </c>
      <c r="G516" s="73">
        <f t="shared" si="169"/>
        <v>17</v>
      </c>
      <c r="H516" s="73">
        <f t="shared" si="170"/>
        <v>17</v>
      </c>
      <c r="I516" s="73">
        <f t="shared" si="171"/>
        <v>17</v>
      </c>
      <c r="J516" s="73">
        <f t="shared" si="172"/>
        <v>17</v>
      </c>
      <c r="L516" s="58" t="str">
        <f t="shared" si="173"/>
        <v>ok</v>
      </c>
      <c r="M516" s="1"/>
      <c r="N516" s="46" t="s">
        <v>360</v>
      </c>
      <c r="O516" s="12"/>
      <c r="P516" s="11">
        <f t="shared" si="174"/>
        <v>16.59297426518787</v>
      </c>
      <c r="Q516" s="11">
        <f t="shared" si="175"/>
        <v>16.59297426518787</v>
      </c>
      <c r="R516" s="11">
        <f t="shared" si="176"/>
        <v>16.59297426518787</v>
      </c>
      <c r="S516" s="11">
        <f t="shared" si="177"/>
        <v>16.59297426518787</v>
      </c>
      <c r="T516" s="11">
        <f t="shared" si="178"/>
        <v>16.59297426518787</v>
      </c>
      <c r="U516" s="11">
        <f t="shared" si="179"/>
        <v>16.59297426518787</v>
      </c>
      <c r="V516" s="11">
        <f t="shared" si="180"/>
        <v>16.59297426518787</v>
      </c>
      <c r="W516" s="11">
        <f t="shared" si="181"/>
        <v>16.59297426518787</v>
      </c>
      <c r="X516" s="11"/>
      <c r="AB516" s="1" t="s">
        <v>394</v>
      </c>
      <c r="AE516" s="1">
        <v>2</v>
      </c>
      <c r="AF516" s="24">
        <v>16.141737348873932</v>
      </c>
      <c r="AG516" s="24">
        <v>16.141737348873932</v>
      </c>
      <c r="AH516" s="24">
        <v>16.141737348873932</v>
      </c>
      <c r="AI516" s="24">
        <v>16.141737348873932</v>
      </c>
      <c r="AJ516" s="24">
        <v>16.141737348873932</v>
      </c>
      <c r="AK516" s="24">
        <v>16.141737348873932</v>
      </c>
      <c r="AL516" s="24">
        <v>16.141737348873932</v>
      </c>
      <c r="AM516" s="24">
        <v>16.141737348873932</v>
      </c>
    </row>
    <row r="517" spans="1:39" x14ac:dyDescent="0.2">
      <c r="A517" s="74" t="s">
        <v>361</v>
      </c>
      <c r="B517" s="76"/>
      <c r="C517" s="73">
        <f t="shared" si="165"/>
        <v>17</v>
      </c>
      <c r="D517" s="73">
        <f t="shared" si="166"/>
        <v>17</v>
      </c>
      <c r="E517" s="73">
        <f t="shared" si="167"/>
        <v>17</v>
      </c>
      <c r="F517" s="73">
        <f t="shared" si="168"/>
        <v>17</v>
      </c>
      <c r="G517" s="73">
        <f t="shared" si="169"/>
        <v>17</v>
      </c>
      <c r="H517" s="73">
        <f t="shared" si="170"/>
        <v>17</v>
      </c>
      <c r="I517" s="73">
        <f t="shared" si="171"/>
        <v>17</v>
      </c>
      <c r="J517" s="73">
        <f t="shared" si="172"/>
        <v>17</v>
      </c>
      <c r="L517" s="58" t="str">
        <f t="shared" si="173"/>
        <v>ok</v>
      </c>
      <c r="M517" s="1"/>
      <c r="N517" s="46" t="s">
        <v>361</v>
      </c>
      <c r="O517" s="12"/>
      <c r="P517" s="11">
        <f t="shared" si="174"/>
        <v>16.59297426518787</v>
      </c>
      <c r="Q517" s="11">
        <f t="shared" si="175"/>
        <v>16.59297426518787</v>
      </c>
      <c r="R517" s="11">
        <f t="shared" si="176"/>
        <v>16.59297426518787</v>
      </c>
      <c r="S517" s="11">
        <f t="shared" si="177"/>
        <v>16.59297426518787</v>
      </c>
      <c r="T517" s="11">
        <f t="shared" si="178"/>
        <v>16.59297426518787</v>
      </c>
      <c r="U517" s="11">
        <f t="shared" si="179"/>
        <v>16.59297426518787</v>
      </c>
      <c r="V517" s="11">
        <f t="shared" si="180"/>
        <v>16.59297426518787</v>
      </c>
      <c r="W517" s="11">
        <f t="shared" si="181"/>
        <v>16.59297426518787</v>
      </c>
      <c r="X517" s="11"/>
      <c r="AB517" s="1" t="s">
        <v>395</v>
      </c>
      <c r="AE517" s="1">
        <v>2</v>
      </c>
      <c r="AF517" s="24">
        <v>16.141737348873932</v>
      </c>
      <c r="AG517" s="24">
        <v>16.141737348873932</v>
      </c>
      <c r="AH517" s="24">
        <v>16.141737348873932</v>
      </c>
      <c r="AI517" s="24">
        <v>16.141737348873932</v>
      </c>
      <c r="AJ517" s="24">
        <v>16.141737348873932</v>
      </c>
      <c r="AK517" s="24">
        <v>16.141737348873932</v>
      </c>
      <c r="AL517" s="24">
        <v>16.141737348873932</v>
      </c>
      <c r="AM517" s="24">
        <v>16.141737348873932</v>
      </c>
    </row>
    <row r="518" spans="1:39" x14ac:dyDescent="0.2">
      <c r="A518" s="74" t="s">
        <v>75</v>
      </c>
      <c r="B518" s="76"/>
      <c r="C518" s="73">
        <f t="shared" si="165"/>
        <v>0</v>
      </c>
      <c r="D518" s="73">
        <f t="shared" si="166"/>
        <v>0</v>
      </c>
      <c r="E518" s="73">
        <f t="shared" si="167"/>
        <v>0</v>
      </c>
      <c r="F518" s="73">
        <f t="shared" si="168"/>
        <v>0</v>
      </c>
      <c r="G518" s="73">
        <f t="shared" si="169"/>
        <v>0</v>
      </c>
      <c r="H518" s="73">
        <f t="shared" si="170"/>
        <v>0</v>
      </c>
      <c r="I518" s="73">
        <f t="shared" si="171"/>
        <v>0</v>
      </c>
      <c r="J518" s="73">
        <f t="shared" si="172"/>
        <v>0</v>
      </c>
      <c r="L518" s="58" t="str">
        <f t="shared" si="173"/>
        <v>ok</v>
      </c>
      <c r="M518" s="1"/>
      <c r="N518" s="46" t="s">
        <v>75</v>
      </c>
      <c r="O518" s="12"/>
      <c r="P518" s="11">
        <f t="shared" si="174"/>
        <v>0</v>
      </c>
      <c r="Q518" s="11">
        <f t="shared" si="175"/>
        <v>0</v>
      </c>
      <c r="R518" s="11">
        <f t="shared" si="176"/>
        <v>0</v>
      </c>
      <c r="S518" s="11">
        <f t="shared" si="177"/>
        <v>0</v>
      </c>
      <c r="T518" s="11">
        <f t="shared" si="178"/>
        <v>0</v>
      </c>
      <c r="U518" s="11">
        <f t="shared" si="179"/>
        <v>0</v>
      </c>
      <c r="V518" s="11">
        <f t="shared" si="180"/>
        <v>0</v>
      </c>
      <c r="W518" s="11">
        <f t="shared" si="181"/>
        <v>0</v>
      </c>
      <c r="X518" s="11"/>
      <c r="AA518" s="1" t="s">
        <v>666</v>
      </c>
      <c r="AB518" s="93" t="s">
        <v>1103</v>
      </c>
      <c r="AE518" s="1">
        <v>1</v>
      </c>
      <c r="AF518" s="24">
        <v>10</v>
      </c>
      <c r="AG518" s="24">
        <v>10</v>
      </c>
      <c r="AH518" s="24">
        <v>10</v>
      </c>
      <c r="AI518" s="24">
        <v>10</v>
      </c>
      <c r="AJ518" s="24">
        <v>10</v>
      </c>
      <c r="AK518" s="24">
        <v>10</v>
      </c>
      <c r="AL518" s="24">
        <v>10</v>
      </c>
      <c r="AM518" s="24">
        <v>10</v>
      </c>
    </row>
    <row r="519" spans="1:39" x14ac:dyDescent="0.2">
      <c r="A519" s="74" t="s">
        <v>886</v>
      </c>
      <c r="B519" s="76"/>
      <c r="C519" s="73">
        <f t="shared" si="165"/>
        <v>0</v>
      </c>
      <c r="D519" s="73">
        <f t="shared" si="166"/>
        <v>0</v>
      </c>
      <c r="E519" s="73">
        <f t="shared" si="167"/>
        <v>0</v>
      </c>
      <c r="F519" s="73">
        <f t="shared" si="168"/>
        <v>0</v>
      </c>
      <c r="G519" s="73">
        <f t="shared" si="169"/>
        <v>0</v>
      </c>
      <c r="H519" s="73">
        <f t="shared" si="170"/>
        <v>0</v>
      </c>
      <c r="I519" s="73">
        <f t="shared" si="171"/>
        <v>0</v>
      </c>
      <c r="J519" s="73">
        <f t="shared" si="172"/>
        <v>0</v>
      </c>
      <c r="L519" s="58" t="str">
        <f t="shared" si="173"/>
        <v>ok</v>
      </c>
      <c r="M519" s="1"/>
      <c r="N519" s="46" t="s">
        <v>886</v>
      </c>
      <c r="O519" s="12"/>
      <c r="P519" s="11">
        <f t="shared" si="174"/>
        <v>0</v>
      </c>
      <c r="Q519" s="11">
        <f t="shared" si="175"/>
        <v>0</v>
      </c>
      <c r="R519" s="11">
        <f t="shared" si="176"/>
        <v>0</v>
      </c>
      <c r="S519" s="11">
        <f t="shared" si="177"/>
        <v>0</v>
      </c>
      <c r="T519" s="11">
        <f t="shared" si="178"/>
        <v>0</v>
      </c>
      <c r="U519" s="11">
        <f t="shared" si="179"/>
        <v>0</v>
      </c>
      <c r="V519" s="11">
        <f t="shared" si="180"/>
        <v>0</v>
      </c>
      <c r="W519" s="11">
        <f t="shared" si="181"/>
        <v>0</v>
      </c>
      <c r="X519" s="11"/>
      <c r="AA519" s="1" t="s">
        <v>666</v>
      </c>
      <c r="AB519" s="93" t="s">
        <v>1104</v>
      </c>
      <c r="AE519" s="1">
        <v>1</v>
      </c>
      <c r="AF519" s="24">
        <v>4</v>
      </c>
      <c r="AG519" s="24">
        <v>4</v>
      </c>
      <c r="AH519" s="24">
        <v>4</v>
      </c>
      <c r="AI519" s="24">
        <v>4</v>
      </c>
      <c r="AJ519" s="24">
        <v>4</v>
      </c>
      <c r="AK519" s="24">
        <v>0</v>
      </c>
      <c r="AL519" s="24">
        <v>0</v>
      </c>
      <c r="AM519" s="24">
        <v>0</v>
      </c>
    </row>
    <row r="520" spans="1:39" x14ac:dyDescent="0.2">
      <c r="A520" s="79" t="s">
        <v>760</v>
      </c>
      <c r="B520" s="76"/>
      <c r="C520" s="73">
        <f t="shared" si="165"/>
        <v>0</v>
      </c>
      <c r="D520" s="73">
        <f t="shared" si="166"/>
        <v>0</v>
      </c>
      <c r="E520" s="73">
        <f t="shared" si="167"/>
        <v>0</v>
      </c>
      <c r="F520" s="73">
        <f t="shared" si="168"/>
        <v>0</v>
      </c>
      <c r="G520" s="73">
        <f t="shared" si="169"/>
        <v>0</v>
      </c>
      <c r="H520" s="73">
        <f t="shared" si="170"/>
        <v>0</v>
      </c>
      <c r="I520" s="73">
        <f t="shared" si="171"/>
        <v>0</v>
      </c>
      <c r="J520" s="73">
        <f t="shared" si="172"/>
        <v>0</v>
      </c>
      <c r="L520" s="58" t="str">
        <f t="shared" si="173"/>
        <v>ok</v>
      </c>
      <c r="M520" s="1"/>
      <c r="N520" s="47" t="s">
        <v>760</v>
      </c>
      <c r="O520" s="12"/>
      <c r="P520" s="11">
        <f t="shared" si="174"/>
        <v>0</v>
      </c>
      <c r="Q520" s="11">
        <f t="shared" si="175"/>
        <v>0</v>
      </c>
      <c r="R520" s="11">
        <f t="shared" si="176"/>
        <v>0</v>
      </c>
      <c r="S520" s="11">
        <f t="shared" si="177"/>
        <v>0</v>
      </c>
      <c r="T520" s="11">
        <f t="shared" si="178"/>
        <v>0</v>
      </c>
      <c r="U520" s="11">
        <f t="shared" si="179"/>
        <v>0</v>
      </c>
      <c r="V520" s="11">
        <f t="shared" si="180"/>
        <v>0</v>
      </c>
      <c r="W520" s="11">
        <f t="shared" si="181"/>
        <v>0</v>
      </c>
      <c r="X520" s="11"/>
      <c r="AB520" s="1" t="s">
        <v>561</v>
      </c>
      <c r="AE520" s="1">
        <v>2</v>
      </c>
      <c r="AF520" s="24">
        <v>147.50626652772795</v>
      </c>
      <c r="AG520" s="24">
        <v>148.09239317260156</v>
      </c>
      <c r="AH520" s="24">
        <v>148.68145045069954</v>
      </c>
      <c r="AI520" s="24">
        <v>149.27345301518804</v>
      </c>
      <c r="AJ520" s="24">
        <v>149.86841559249896</v>
      </c>
      <c r="AK520" s="24">
        <v>150.46635298269646</v>
      </c>
      <c r="AL520" s="24">
        <v>151.0672800598449</v>
      </c>
      <c r="AM520" s="24">
        <v>151.67121177237914</v>
      </c>
    </row>
    <row r="521" spans="1:39" x14ac:dyDescent="0.2">
      <c r="A521" s="79" t="s">
        <v>611</v>
      </c>
      <c r="B521" s="76"/>
      <c r="C521" s="73">
        <f t="shared" si="165"/>
        <v>1</v>
      </c>
      <c r="D521" s="73">
        <f t="shared" si="166"/>
        <v>1</v>
      </c>
      <c r="E521" s="73">
        <f t="shared" si="167"/>
        <v>1</v>
      </c>
      <c r="F521" s="73">
        <f t="shared" si="168"/>
        <v>1</v>
      </c>
      <c r="G521" s="73">
        <f t="shared" si="169"/>
        <v>1</v>
      </c>
      <c r="H521" s="73">
        <f t="shared" si="170"/>
        <v>1</v>
      </c>
      <c r="I521" s="73">
        <f t="shared" si="171"/>
        <v>1</v>
      </c>
      <c r="J521" s="73">
        <f t="shared" si="172"/>
        <v>1</v>
      </c>
      <c r="L521" s="58" t="str">
        <f t="shared" si="173"/>
        <v>ok</v>
      </c>
      <c r="M521" s="1"/>
      <c r="N521" s="47" t="s">
        <v>611</v>
      </c>
      <c r="O521" s="12"/>
      <c r="P521" s="11">
        <f t="shared" si="174"/>
        <v>1.1976900000000008</v>
      </c>
      <c r="Q521" s="11">
        <f t="shared" si="175"/>
        <v>1.1928992400000007</v>
      </c>
      <c r="R521" s="11">
        <f t="shared" si="176"/>
        <v>1.1869347438000006</v>
      </c>
      <c r="S521" s="11">
        <f t="shared" si="177"/>
        <v>1.1810000700810006</v>
      </c>
      <c r="T521" s="11">
        <f t="shared" si="178"/>
        <v>1.1715520695203525</v>
      </c>
      <c r="U521" s="11">
        <f t="shared" si="179"/>
        <v>1.159836548825149</v>
      </c>
      <c r="V521" s="11">
        <f t="shared" si="180"/>
        <v>1.1505578564345478</v>
      </c>
      <c r="W521" s="11">
        <f t="shared" si="181"/>
        <v>1.1332994885880296</v>
      </c>
      <c r="X521" s="11"/>
      <c r="AA521" s="1" t="s">
        <v>642</v>
      </c>
      <c r="AB521" s="93" t="s">
        <v>971</v>
      </c>
      <c r="AE521" s="1">
        <v>2</v>
      </c>
      <c r="AF521" s="24">
        <v>21.76700232</v>
      </c>
      <c r="AG521" s="24">
        <v>21.67993431072</v>
      </c>
      <c r="AH521" s="24">
        <v>21.571534639166401</v>
      </c>
      <c r="AI521" s="24">
        <v>21.463676965970571</v>
      </c>
      <c r="AJ521" s="24">
        <v>17</v>
      </c>
      <c r="AK521" s="24">
        <v>17</v>
      </c>
      <c r="AL521" s="24">
        <v>17</v>
      </c>
      <c r="AM521" s="24">
        <v>17</v>
      </c>
    </row>
    <row r="522" spans="1:39" x14ac:dyDescent="0.2">
      <c r="A522" s="74" t="s">
        <v>15</v>
      </c>
      <c r="B522" s="76"/>
      <c r="C522" s="73">
        <f t="shared" si="165"/>
        <v>0</v>
      </c>
      <c r="D522" s="73">
        <f t="shared" si="166"/>
        <v>0</v>
      </c>
      <c r="E522" s="73">
        <f t="shared" si="167"/>
        <v>0</v>
      </c>
      <c r="F522" s="73">
        <f t="shared" si="168"/>
        <v>0</v>
      </c>
      <c r="G522" s="73">
        <f t="shared" si="169"/>
        <v>0</v>
      </c>
      <c r="H522" s="73">
        <f t="shared" si="170"/>
        <v>0</v>
      </c>
      <c r="I522" s="73">
        <f t="shared" si="171"/>
        <v>0</v>
      </c>
      <c r="J522" s="73">
        <f t="shared" si="172"/>
        <v>0</v>
      </c>
      <c r="L522" s="58" t="str">
        <f t="shared" si="173"/>
        <v>ok</v>
      </c>
      <c r="M522" s="1"/>
      <c r="N522" s="46" t="s">
        <v>15</v>
      </c>
      <c r="O522" s="12"/>
      <c r="P522" s="11">
        <f t="shared" si="174"/>
        <v>0</v>
      </c>
      <c r="Q522" s="11">
        <f t="shared" si="175"/>
        <v>0</v>
      </c>
      <c r="R522" s="11">
        <f t="shared" si="176"/>
        <v>0</v>
      </c>
      <c r="S522" s="11">
        <f t="shared" si="177"/>
        <v>0</v>
      </c>
      <c r="T522" s="11">
        <f t="shared" si="178"/>
        <v>0</v>
      </c>
      <c r="U522" s="11">
        <f t="shared" si="179"/>
        <v>0</v>
      </c>
      <c r="V522" s="11">
        <f t="shared" si="180"/>
        <v>0</v>
      </c>
      <c r="W522" s="11">
        <f t="shared" si="181"/>
        <v>0</v>
      </c>
      <c r="X522" s="11"/>
      <c r="AA522" s="1" t="s">
        <v>643</v>
      </c>
      <c r="AB522" s="93" t="s">
        <v>1081</v>
      </c>
      <c r="AE522" s="1">
        <v>2</v>
      </c>
      <c r="AF522" s="24">
        <v>21.76700232</v>
      </c>
      <c r="AG522" s="24">
        <v>21.67993431072</v>
      </c>
      <c r="AH522" s="24">
        <v>21.571534639166401</v>
      </c>
      <c r="AI522" s="24">
        <v>21.463676965970571</v>
      </c>
      <c r="AJ522" s="24">
        <v>17</v>
      </c>
      <c r="AK522" s="24">
        <v>17</v>
      </c>
      <c r="AL522" s="24">
        <v>17</v>
      </c>
      <c r="AM522" s="24">
        <v>17</v>
      </c>
    </row>
    <row r="523" spans="1:39" x14ac:dyDescent="0.2">
      <c r="A523" s="74" t="s">
        <v>362</v>
      </c>
      <c r="B523" s="76"/>
      <c r="C523" s="73">
        <f t="shared" si="165"/>
        <v>49</v>
      </c>
      <c r="D523" s="73">
        <f t="shared" si="166"/>
        <v>48</v>
      </c>
      <c r="E523" s="73">
        <f t="shared" si="167"/>
        <v>48</v>
      </c>
      <c r="F523" s="73">
        <f t="shared" si="168"/>
        <v>48</v>
      </c>
      <c r="G523" s="73">
        <f t="shared" si="169"/>
        <v>48</v>
      </c>
      <c r="H523" s="73">
        <f t="shared" si="170"/>
        <v>48</v>
      </c>
      <c r="I523" s="73">
        <f t="shared" si="171"/>
        <v>48</v>
      </c>
      <c r="J523" s="73">
        <f t="shared" si="172"/>
        <v>48</v>
      </c>
      <c r="L523" s="58" t="str">
        <f t="shared" si="173"/>
        <v>ok</v>
      </c>
      <c r="M523" s="1"/>
      <c r="N523" s="46" t="s">
        <v>362</v>
      </c>
      <c r="O523" s="12"/>
      <c r="P523" s="11">
        <f t="shared" si="174"/>
        <v>48.932234708704982</v>
      </c>
      <c r="Q523" s="11">
        <f t="shared" si="175"/>
        <v>48.092640470184953</v>
      </c>
      <c r="R523" s="11">
        <f t="shared" si="176"/>
        <v>48.092640470184953</v>
      </c>
      <c r="S523" s="11">
        <f t="shared" si="177"/>
        <v>48.092640470184953</v>
      </c>
      <c r="T523" s="11">
        <f t="shared" si="178"/>
        <v>48.092640470184953</v>
      </c>
      <c r="U523" s="11">
        <f t="shared" si="179"/>
        <v>48.092640470184953</v>
      </c>
      <c r="V523" s="11">
        <f t="shared" si="180"/>
        <v>48.092640470184953</v>
      </c>
      <c r="W523" s="11">
        <f t="shared" si="181"/>
        <v>48.092640470184953</v>
      </c>
      <c r="X523" s="11"/>
      <c r="AB523" s="1" t="s">
        <v>559</v>
      </c>
      <c r="AE523" s="1">
        <v>1</v>
      </c>
      <c r="AF523" s="24">
        <v>96.144432132902807</v>
      </c>
      <c r="AG523" s="24">
        <v>96.602519398014067</v>
      </c>
      <c r="AH523" s="24">
        <v>97.062897099450893</v>
      </c>
      <c r="AI523" s="24">
        <v>97.525576689394924</v>
      </c>
      <c r="AJ523" s="24">
        <v>97.990569677288647</v>
      </c>
      <c r="AK523" s="24">
        <v>98.45788763012186</v>
      </c>
      <c r="AL523" s="24">
        <v>98.9275421727192</v>
      </c>
      <c r="AM523" s="24">
        <v>99.399544988029589</v>
      </c>
    </row>
    <row r="524" spans="1:39" x14ac:dyDescent="0.2">
      <c r="A524" s="74" t="s">
        <v>16</v>
      </c>
      <c r="B524" s="76"/>
      <c r="C524" s="73">
        <f t="shared" ref="C524:C587" si="182">ROUND(P524,0)</f>
        <v>0</v>
      </c>
      <c r="D524" s="73">
        <f t="shared" ref="D524:D587" si="183">ROUND(Q524,0)</f>
        <v>0</v>
      </c>
      <c r="E524" s="73">
        <f t="shared" ref="E524:E587" si="184">ROUND(R524,0)</f>
        <v>0</v>
      </c>
      <c r="F524" s="73">
        <f t="shared" ref="F524:F587" si="185">ROUND(S524,0)</f>
        <v>0</v>
      </c>
      <c r="G524" s="73">
        <f t="shared" ref="G524:G587" si="186">ROUND(T524,0)</f>
        <v>0</v>
      </c>
      <c r="H524" s="73">
        <f t="shared" ref="H524:H587" si="187">ROUND(U524,0)</f>
        <v>0</v>
      </c>
      <c r="I524" s="73">
        <f t="shared" ref="I524:I587" si="188">ROUND(V524,0)</f>
        <v>0</v>
      </c>
      <c r="J524" s="73">
        <f t="shared" ref="J524:J587" si="189">ROUND(W524,0)</f>
        <v>0</v>
      </c>
      <c r="L524" s="58" t="str">
        <f t="shared" si="173"/>
        <v>ok</v>
      </c>
      <c r="M524" s="1"/>
      <c r="N524" s="46" t="s">
        <v>16</v>
      </c>
      <c r="O524" s="12"/>
      <c r="P524" s="11">
        <f t="shared" si="174"/>
        <v>0</v>
      </c>
      <c r="Q524" s="11">
        <f t="shared" si="175"/>
        <v>0</v>
      </c>
      <c r="R524" s="11">
        <f t="shared" si="176"/>
        <v>0</v>
      </c>
      <c r="S524" s="11">
        <f t="shared" si="177"/>
        <v>0</v>
      </c>
      <c r="T524" s="11">
        <f t="shared" si="178"/>
        <v>0</v>
      </c>
      <c r="U524" s="11">
        <f t="shared" si="179"/>
        <v>0</v>
      </c>
      <c r="V524" s="11">
        <f t="shared" si="180"/>
        <v>0</v>
      </c>
      <c r="W524" s="11">
        <f t="shared" si="181"/>
        <v>0</v>
      </c>
      <c r="X524" s="11"/>
      <c r="AB524" s="1" t="s">
        <v>487</v>
      </c>
      <c r="AE524" s="1">
        <v>2</v>
      </c>
      <c r="AF524" s="24">
        <v>52.58918088605823</v>
      </c>
      <c r="AG524" s="24">
        <v>52.824828723326831</v>
      </c>
      <c r="AH524" s="24">
        <v>53.078320733342665</v>
      </c>
      <c r="AI524" s="24">
        <v>53.591495482168149</v>
      </c>
      <c r="AJ524" s="24">
        <v>54.110974656865764</v>
      </c>
      <c r="AK524" s="24">
        <v>54.664439431528869</v>
      </c>
      <c r="AL524" s="24">
        <v>55.261541695875479</v>
      </c>
      <c r="AM524" s="24">
        <v>57.154883675918363</v>
      </c>
    </row>
    <row r="525" spans="1:39" x14ac:dyDescent="0.2">
      <c r="A525" s="74" t="s">
        <v>363</v>
      </c>
      <c r="B525" s="76"/>
      <c r="C525" s="73">
        <f t="shared" si="182"/>
        <v>34</v>
      </c>
      <c r="D525" s="73">
        <f t="shared" si="183"/>
        <v>34</v>
      </c>
      <c r="E525" s="73">
        <f t="shared" si="184"/>
        <v>31</v>
      </c>
      <c r="F525" s="73">
        <f t="shared" si="185"/>
        <v>31</v>
      </c>
      <c r="G525" s="73">
        <f t="shared" si="186"/>
        <v>31</v>
      </c>
      <c r="H525" s="73">
        <f t="shared" si="187"/>
        <v>31</v>
      </c>
      <c r="I525" s="73">
        <f t="shared" si="188"/>
        <v>31</v>
      </c>
      <c r="J525" s="73">
        <f t="shared" si="189"/>
        <v>31</v>
      </c>
      <c r="L525" s="58" t="str">
        <f t="shared" si="173"/>
        <v>ok</v>
      </c>
      <c r="M525" s="1"/>
      <c r="N525" s="46" t="s">
        <v>363</v>
      </c>
      <c r="O525" s="12"/>
      <c r="P525" s="11">
        <f t="shared" si="174"/>
        <v>34.143977681566028</v>
      </c>
      <c r="Q525" s="11">
        <f t="shared" si="175"/>
        <v>34.143977681566028</v>
      </c>
      <c r="R525" s="11">
        <f t="shared" si="176"/>
        <v>30.692780623959074</v>
      </c>
      <c r="S525" s="11">
        <f t="shared" si="177"/>
        <v>30.692780623959074</v>
      </c>
      <c r="T525" s="11">
        <f t="shared" si="178"/>
        <v>30.692780623959074</v>
      </c>
      <c r="U525" s="11">
        <f t="shared" si="179"/>
        <v>30.692780623959074</v>
      </c>
      <c r="V525" s="11">
        <f t="shared" si="180"/>
        <v>30.692780623959074</v>
      </c>
      <c r="W525" s="11">
        <f t="shared" si="181"/>
        <v>30.692780623959074</v>
      </c>
      <c r="X525" s="11"/>
      <c r="AB525" s="1" t="s">
        <v>487</v>
      </c>
      <c r="AE525" s="1">
        <v>2</v>
      </c>
      <c r="AF525" s="24">
        <v>47.629201427223776</v>
      </c>
      <c r="AG525" s="24">
        <v>49.631759693634073</v>
      </c>
      <c r="AH525" s="24">
        <v>51.653009161169578</v>
      </c>
      <c r="AI525" s="24">
        <v>52.165069247362403</v>
      </c>
      <c r="AJ525" s="24">
        <v>52.685882303172619</v>
      </c>
      <c r="AK525" s="24">
        <v>53.242137431940897</v>
      </c>
      <c r="AL525" s="24">
        <v>53.843161772574703</v>
      </c>
      <c r="AM525" s="24">
        <v>53.241613801515193</v>
      </c>
    </row>
    <row r="526" spans="1:39" x14ac:dyDescent="0.2">
      <c r="A526" s="74" t="s">
        <v>364</v>
      </c>
      <c r="B526" s="76"/>
      <c r="C526" s="73">
        <f t="shared" si="182"/>
        <v>34</v>
      </c>
      <c r="D526" s="73">
        <f t="shared" si="183"/>
        <v>34</v>
      </c>
      <c r="E526" s="73">
        <f t="shared" si="184"/>
        <v>31</v>
      </c>
      <c r="F526" s="73">
        <f t="shared" si="185"/>
        <v>31</v>
      </c>
      <c r="G526" s="73">
        <f t="shared" si="186"/>
        <v>31</v>
      </c>
      <c r="H526" s="73">
        <f t="shared" si="187"/>
        <v>31</v>
      </c>
      <c r="I526" s="73">
        <f t="shared" si="188"/>
        <v>31</v>
      </c>
      <c r="J526" s="73">
        <f t="shared" si="189"/>
        <v>31</v>
      </c>
      <c r="L526" s="58" t="str">
        <f t="shared" si="173"/>
        <v>ok</v>
      </c>
      <c r="M526" s="1"/>
      <c r="N526" s="46" t="s">
        <v>364</v>
      </c>
      <c r="O526" s="12"/>
      <c r="P526" s="11">
        <f t="shared" si="174"/>
        <v>34.143977681566028</v>
      </c>
      <c r="Q526" s="11">
        <f t="shared" si="175"/>
        <v>34.143977681566028</v>
      </c>
      <c r="R526" s="11">
        <f t="shared" si="176"/>
        <v>30.692780623959074</v>
      </c>
      <c r="S526" s="11">
        <f t="shared" si="177"/>
        <v>30.692780623959074</v>
      </c>
      <c r="T526" s="11">
        <f t="shared" si="178"/>
        <v>30.692780623959074</v>
      </c>
      <c r="U526" s="11">
        <f t="shared" si="179"/>
        <v>30.692780623959074</v>
      </c>
      <c r="V526" s="11">
        <f t="shared" si="180"/>
        <v>30.692780623959074</v>
      </c>
      <c r="W526" s="11">
        <f t="shared" si="181"/>
        <v>30.692780623959074</v>
      </c>
      <c r="X526" s="11"/>
      <c r="AB526" s="1" t="s">
        <v>488</v>
      </c>
      <c r="AE526" s="1">
        <v>2</v>
      </c>
      <c r="AF526" s="24">
        <v>52.58918088605823</v>
      </c>
      <c r="AG526" s="24">
        <v>52.824828723326831</v>
      </c>
      <c r="AH526" s="24">
        <v>53.078320733342665</v>
      </c>
      <c r="AI526" s="24">
        <v>53.591495482168149</v>
      </c>
      <c r="AJ526" s="24">
        <v>54.110974656865764</v>
      </c>
      <c r="AK526" s="24">
        <v>54.664439431528869</v>
      </c>
      <c r="AL526" s="24">
        <v>55.261541695875479</v>
      </c>
      <c r="AM526" s="24">
        <v>57.154883675918363</v>
      </c>
    </row>
    <row r="527" spans="1:39" x14ac:dyDescent="0.2">
      <c r="A527" s="74" t="s">
        <v>964</v>
      </c>
      <c r="B527" s="76"/>
      <c r="C527" s="73">
        <f t="shared" si="182"/>
        <v>0</v>
      </c>
      <c r="D527" s="73">
        <f t="shared" si="183"/>
        <v>0</v>
      </c>
      <c r="E527" s="73">
        <f t="shared" si="184"/>
        <v>0</v>
      </c>
      <c r="F527" s="73">
        <f t="shared" si="185"/>
        <v>0</v>
      </c>
      <c r="G527" s="73">
        <f t="shared" si="186"/>
        <v>0</v>
      </c>
      <c r="H527" s="73">
        <f t="shared" si="187"/>
        <v>0</v>
      </c>
      <c r="I527" s="73">
        <f t="shared" si="188"/>
        <v>0</v>
      </c>
      <c r="J527" s="73">
        <f t="shared" si="189"/>
        <v>0</v>
      </c>
      <c r="L527" s="58" t="str">
        <f t="shared" si="173"/>
        <v>ok</v>
      </c>
      <c r="M527" s="1"/>
      <c r="N527" s="46" t="s">
        <v>964</v>
      </c>
      <c r="O527" s="12"/>
      <c r="P527" s="11">
        <f t="shared" si="174"/>
        <v>0</v>
      </c>
      <c r="Q527" s="11">
        <f t="shared" si="175"/>
        <v>0</v>
      </c>
      <c r="R527" s="11">
        <f t="shared" si="176"/>
        <v>0</v>
      </c>
      <c r="S527" s="11">
        <f t="shared" si="177"/>
        <v>0</v>
      </c>
      <c r="T527" s="11">
        <f t="shared" si="178"/>
        <v>0</v>
      </c>
      <c r="U527" s="11">
        <f t="shared" si="179"/>
        <v>0</v>
      </c>
      <c r="V527" s="11">
        <f t="shared" si="180"/>
        <v>0</v>
      </c>
      <c r="W527" s="11">
        <f t="shared" si="181"/>
        <v>0</v>
      </c>
      <c r="X527" s="11"/>
      <c r="AB527" s="1" t="s">
        <v>488</v>
      </c>
      <c r="AE527" s="1">
        <v>2</v>
      </c>
      <c r="AF527" s="24">
        <v>47.629201427223776</v>
      </c>
      <c r="AG527" s="24">
        <v>49.631759693634073</v>
      </c>
      <c r="AH527" s="24">
        <v>51.653009161169578</v>
      </c>
      <c r="AI527" s="24">
        <v>52.165069247362403</v>
      </c>
      <c r="AJ527" s="24">
        <v>52.685882303172619</v>
      </c>
      <c r="AK527" s="24">
        <v>53.242137431940897</v>
      </c>
      <c r="AL527" s="24">
        <v>53.843161772574703</v>
      </c>
      <c r="AM527" s="24">
        <v>53.241613801515193</v>
      </c>
    </row>
    <row r="528" spans="1:39" x14ac:dyDescent="0.2">
      <c r="A528" s="74" t="s">
        <v>1023</v>
      </c>
      <c r="B528" s="76"/>
      <c r="C528" s="73">
        <f t="shared" si="182"/>
        <v>0</v>
      </c>
      <c r="D528" s="73">
        <f t="shared" si="183"/>
        <v>0</v>
      </c>
      <c r="E528" s="73">
        <f t="shared" si="184"/>
        <v>0</v>
      </c>
      <c r="F528" s="73">
        <f t="shared" si="185"/>
        <v>0</v>
      </c>
      <c r="G528" s="73">
        <f t="shared" si="186"/>
        <v>0</v>
      </c>
      <c r="H528" s="73">
        <f t="shared" si="187"/>
        <v>0</v>
      </c>
      <c r="I528" s="73">
        <f t="shared" si="188"/>
        <v>0</v>
      </c>
      <c r="J528" s="73">
        <f t="shared" si="189"/>
        <v>0</v>
      </c>
      <c r="L528" s="58" t="str">
        <f t="shared" si="173"/>
        <v>ok</v>
      </c>
      <c r="M528" s="1"/>
      <c r="N528" s="46" t="s">
        <v>1023</v>
      </c>
      <c r="O528" s="12"/>
      <c r="P528" s="11">
        <f t="shared" si="174"/>
        <v>0</v>
      </c>
      <c r="Q528" s="11">
        <f t="shared" si="175"/>
        <v>0</v>
      </c>
      <c r="R528" s="11">
        <f t="shared" si="176"/>
        <v>0</v>
      </c>
      <c r="S528" s="11">
        <f t="shared" si="177"/>
        <v>0</v>
      </c>
      <c r="T528" s="11">
        <f t="shared" si="178"/>
        <v>0</v>
      </c>
      <c r="U528" s="11">
        <f t="shared" si="179"/>
        <v>0</v>
      </c>
      <c r="V528" s="11">
        <f t="shared" si="180"/>
        <v>0</v>
      </c>
      <c r="W528" s="11">
        <f t="shared" si="181"/>
        <v>0</v>
      </c>
      <c r="X528" s="11"/>
      <c r="AB528" s="1" t="s">
        <v>667</v>
      </c>
      <c r="AE528" s="1">
        <v>2</v>
      </c>
      <c r="AF528" s="24">
        <v>2.0499999999999998</v>
      </c>
      <c r="AG528" s="24">
        <v>2.0499999999999998</v>
      </c>
      <c r="AH528" s="24">
        <v>2.0499999999999998</v>
      </c>
      <c r="AI528" s="24">
        <v>2.0499999999999998</v>
      </c>
      <c r="AJ528" s="24">
        <v>2.0499999999999998</v>
      </c>
      <c r="AK528" s="24">
        <v>2.0499999999999998</v>
      </c>
      <c r="AL528" s="24">
        <v>2.0499999999999998</v>
      </c>
      <c r="AM528" s="24">
        <v>2.0499999999999998</v>
      </c>
    </row>
    <row r="529" spans="1:39" x14ac:dyDescent="0.2">
      <c r="A529" s="74" t="s">
        <v>889</v>
      </c>
      <c r="B529" s="76"/>
      <c r="C529" s="73">
        <f t="shared" si="182"/>
        <v>0</v>
      </c>
      <c r="D529" s="73">
        <f t="shared" si="183"/>
        <v>0</v>
      </c>
      <c r="E529" s="73">
        <f t="shared" si="184"/>
        <v>0</v>
      </c>
      <c r="F529" s="73">
        <f t="shared" si="185"/>
        <v>0</v>
      </c>
      <c r="G529" s="73">
        <f t="shared" si="186"/>
        <v>0</v>
      </c>
      <c r="H529" s="73">
        <f t="shared" si="187"/>
        <v>0</v>
      </c>
      <c r="I529" s="73">
        <f t="shared" si="188"/>
        <v>0</v>
      </c>
      <c r="J529" s="73">
        <f t="shared" si="189"/>
        <v>0</v>
      </c>
      <c r="L529" s="58" t="str">
        <f t="shared" si="173"/>
        <v>ok</v>
      </c>
      <c r="M529" s="1"/>
      <c r="N529" s="46" t="s">
        <v>889</v>
      </c>
      <c r="O529" s="12"/>
      <c r="P529" s="11">
        <f t="shared" si="174"/>
        <v>0</v>
      </c>
      <c r="Q529" s="11">
        <f t="shared" si="175"/>
        <v>0</v>
      </c>
      <c r="R529" s="11">
        <f t="shared" si="176"/>
        <v>0</v>
      </c>
      <c r="S529" s="11">
        <f t="shared" si="177"/>
        <v>0</v>
      </c>
      <c r="T529" s="11">
        <f t="shared" si="178"/>
        <v>0</v>
      </c>
      <c r="U529" s="11">
        <f t="shared" si="179"/>
        <v>0</v>
      </c>
      <c r="V529" s="11">
        <f t="shared" si="180"/>
        <v>0</v>
      </c>
      <c r="W529" s="11">
        <f t="shared" si="181"/>
        <v>0</v>
      </c>
      <c r="X529" s="11"/>
      <c r="AB529" s="1" t="s">
        <v>668</v>
      </c>
      <c r="AE529" s="1">
        <v>2</v>
      </c>
      <c r="AF529" s="24">
        <v>2.0499999999999998</v>
      </c>
      <c r="AG529" s="24">
        <v>2.0499999999999998</v>
      </c>
      <c r="AH529" s="24">
        <v>2.0499999999999998</v>
      </c>
      <c r="AI529" s="24">
        <v>2.0499999999999998</v>
      </c>
      <c r="AJ529" s="24">
        <v>2.0499999999999998</v>
      </c>
      <c r="AK529" s="24">
        <v>2.0499999999999998</v>
      </c>
      <c r="AL529" s="24">
        <v>2.0499999999999998</v>
      </c>
      <c r="AM529" s="24">
        <v>2.0499999999999998</v>
      </c>
    </row>
    <row r="530" spans="1:39" x14ac:dyDescent="0.2">
      <c r="A530" s="74" t="s">
        <v>890</v>
      </c>
      <c r="B530" s="76"/>
      <c r="C530" s="73">
        <f t="shared" si="182"/>
        <v>0</v>
      </c>
      <c r="D530" s="73">
        <f t="shared" si="183"/>
        <v>0</v>
      </c>
      <c r="E530" s="73">
        <f t="shared" si="184"/>
        <v>0</v>
      </c>
      <c r="F530" s="73">
        <f t="shared" si="185"/>
        <v>0</v>
      </c>
      <c r="G530" s="73">
        <f t="shared" si="186"/>
        <v>0</v>
      </c>
      <c r="H530" s="73">
        <f t="shared" si="187"/>
        <v>0</v>
      </c>
      <c r="I530" s="73">
        <f t="shared" si="188"/>
        <v>0</v>
      </c>
      <c r="J530" s="73">
        <f t="shared" si="189"/>
        <v>0</v>
      </c>
      <c r="L530" s="58" t="str">
        <f t="shared" si="173"/>
        <v>ok</v>
      </c>
      <c r="M530" s="1"/>
      <c r="N530" s="46" t="s">
        <v>890</v>
      </c>
      <c r="O530" s="12"/>
      <c r="P530" s="11">
        <f t="shared" si="174"/>
        <v>0</v>
      </c>
      <c r="Q530" s="11">
        <f t="shared" si="175"/>
        <v>0</v>
      </c>
      <c r="R530" s="11">
        <f t="shared" si="176"/>
        <v>0</v>
      </c>
      <c r="S530" s="11">
        <f t="shared" si="177"/>
        <v>0</v>
      </c>
      <c r="T530" s="11">
        <f t="shared" si="178"/>
        <v>0</v>
      </c>
      <c r="U530" s="11">
        <f t="shared" si="179"/>
        <v>0</v>
      </c>
      <c r="V530" s="11">
        <f t="shared" si="180"/>
        <v>0</v>
      </c>
      <c r="W530" s="11">
        <f t="shared" si="181"/>
        <v>0</v>
      </c>
      <c r="X530" s="11"/>
      <c r="AB530" s="1" t="s">
        <v>669</v>
      </c>
      <c r="AE530" s="1">
        <v>1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4">
        <v>0</v>
      </c>
      <c r="AM530" s="24">
        <v>0</v>
      </c>
    </row>
    <row r="531" spans="1:39" x14ac:dyDescent="0.2">
      <c r="A531" s="74" t="s">
        <v>17</v>
      </c>
      <c r="B531" s="76"/>
      <c r="C531" s="73">
        <f t="shared" si="182"/>
        <v>0</v>
      </c>
      <c r="D531" s="73">
        <f t="shared" si="183"/>
        <v>0</v>
      </c>
      <c r="E531" s="73">
        <f t="shared" si="184"/>
        <v>0</v>
      </c>
      <c r="F531" s="73">
        <f t="shared" si="185"/>
        <v>0</v>
      </c>
      <c r="G531" s="73">
        <f t="shared" si="186"/>
        <v>0</v>
      </c>
      <c r="H531" s="73">
        <f t="shared" si="187"/>
        <v>0</v>
      </c>
      <c r="I531" s="73">
        <f t="shared" si="188"/>
        <v>0</v>
      </c>
      <c r="J531" s="73">
        <f t="shared" si="189"/>
        <v>0</v>
      </c>
      <c r="L531" s="58" t="str">
        <f t="shared" si="173"/>
        <v>ok</v>
      </c>
      <c r="M531" s="1"/>
      <c r="N531" s="46" t="s">
        <v>17</v>
      </c>
      <c r="O531" s="12"/>
      <c r="P531" s="11">
        <f t="shared" si="174"/>
        <v>0</v>
      </c>
      <c r="Q531" s="11">
        <f t="shared" si="175"/>
        <v>0</v>
      </c>
      <c r="R531" s="11">
        <f t="shared" si="176"/>
        <v>0</v>
      </c>
      <c r="S531" s="11">
        <f t="shared" si="177"/>
        <v>0</v>
      </c>
      <c r="T531" s="11">
        <f t="shared" si="178"/>
        <v>0</v>
      </c>
      <c r="U531" s="11">
        <f t="shared" si="179"/>
        <v>0</v>
      </c>
      <c r="V531" s="11">
        <f t="shared" si="180"/>
        <v>0</v>
      </c>
      <c r="W531" s="11">
        <f t="shared" si="181"/>
        <v>0</v>
      </c>
      <c r="X531" s="11"/>
      <c r="AB531" s="1" t="s">
        <v>669</v>
      </c>
      <c r="AE531" s="1">
        <v>1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4">
        <v>0</v>
      </c>
      <c r="AM531" s="24">
        <v>0</v>
      </c>
    </row>
    <row r="532" spans="1:39" x14ac:dyDescent="0.2">
      <c r="A532" s="74" t="s">
        <v>497</v>
      </c>
      <c r="B532" s="76"/>
      <c r="C532" s="73">
        <f t="shared" si="182"/>
        <v>151</v>
      </c>
      <c r="D532" s="73">
        <f t="shared" si="183"/>
        <v>152</v>
      </c>
      <c r="E532" s="73">
        <f t="shared" si="184"/>
        <v>152</v>
      </c>
      <c r="F532" s="73">
        <f t="shared" si="185"/>
        <v>156</v>
      </c>
      <c r="G532" s="73">
        <f t="shared" si="186"/>
        <v>163</v>
      </c>
      <c r="H532" s="73">
        <f t="shared" si="187"/>
        <v>166</v>
      </c>
      <c r="I532" s="73">
        <f t="shared" si="188"/>
        <v>168</v>
      </c>
      <c r="J532" s="73">
        <f t="shared" si="189"/>
        <v>170</v>
      </c>
      <c r="L532" s="58" t="str">
        <f t="shared" si="173"/>
        <v>ok</v>
      </c>
      <c r="M532" s="1"/>
      <c r="N532" s="46" t="s">
        <v>497</v>
      </c>
      <c r="O532" s="12"/>
      <c r="P532" s="11">
        <f t="shared" si="174"/>
        <v>151.28513940636896</v>
      </c>
      <c r="Q532" s="11">
        <f t="shared" si="175"/>
        <v>151.62430030790924</v>
      </c>
      <c r="R532" s="11">
        <f t="shared" si="176"/>
        <v>152.01158646002477</v>
      </c>
      <c r="S532" s="11">
        <f t="shared" si="177"/>
        <v>156.46726583087235</v>
      </c>
      <c r="T532" s="11">
        <f t="shared" si="178"/>
        <v>162.91550711684542</v>
      </c>
      <c r="U532" s="11">
        <f t="shared" si="179"/>
        <v>166.40470189121524</v>
      </c>
      <c r="V532" s="11">
        <f t="shared" si="180"/>
        <v>168.03948783906463</v>
      </c>
      <c r="W532" s="11">
        <f t="shared" si="181"/>
        <v>169.81719896601942</v>
      </c>
      <c r="X532" s="11"/>
      <c r="AB532" s="1" t="s">
        <v>396</v>
      </c>
      <c r="AE532" s="1">
        <v>1</v>
      </c>
      <c r="AF532" s="24">
        <v>16.511376184897745</v>
      </c>
      <c r="AG532" s="24">
        <v>16.511376184897745</v>
      </c>
      <c r="AH532" s="24">
        <v>16.511376184897745</v>
      </c>
      <c r="AI532" s="24">
        <v>16.511376184897745</v>
      </c>
      <c r="AJ532" s="24">
        <v>16.511376184897745</v>
      </c>
      <c r="AK532" s="24">
        <v>16.511376184897745</v>
      </c>
      <c r="AL532" s="24">
        <v>16.511376184897745</v>
      </c>
      <c r="AM532" s="24">
        <v>16.511376184897745</v>
      </c>
    </row>
    <row r="533" spans="1:39" x14ac:dyDescent="0.2">
      <c r="A533" s="74" t="s">
        <v>612</v>
      </c>
      <c r="B533" s="76"/>
      <c r="C533" s="73">
        <f t="shared" si="182"/>
        <v>34</v>
      </c>
      <c r="D533" s="73">
        <f t="shared" si="183"/>
        <v>34</v>
      </c>
      <c r="E533" s="73">
        <f t="shared" si="184"/>
        <v>42</v>
      </c>
      <c r="F533" s="73">
        <f t="shared" si="185"/>
        <v>42</v>
      </c>
      <c r="G533" s="73">
        <f t="shared" si="186"/>
        <v>42</v>
      </c>
      <c r="H533" s="73">
        <f t="shared" si="187"/>
        <v>42</v>
      </c>
      <c r="I533" s="73">
        <f t="shared" si="188"/>
        <v>42</v>
      </c>
      <c r="J533" s="73">
        <f t="shared" si="189"/>
        <v>42</v>
      </c>
      <c r="L533" s="58" t="str">
        <f t="shared" si="173"/>
        <v>ok</v>
      </c>
      <c r="M533" s="1"/>
      <c r="N533" s="46" t="s">
        <v>612</v>
      </c>
      <c r="O533" s="12"/>
      <c r="P533" s="11">
        <f t="shared" si="174"/>
        <v>33.679042799999998</v>
      </c>
      <c r="Q533" s="11">
        <f t="shared" si="175"/>
        <v>33.5443266288</v>
      </c>
      <c r="R533" s="11">
        <f t="shared" si="176"/>
        <v>42</v>
      </c>
      <c r="S533" s="11">
        <f t="shared" si="177"/>
        <v>42</v>
      </c>
      <c r="T533" s="11">
        <f t="shared" si="178"/>
        <v>42</v>
      </c>
      <c r="U533" s="11">
        <f t="shared" si="179"/>
        <v>42</v>
      </c>
      <c r="V533" s="11">
        <f t="shared" si="180"/>
        <v>42</v>
      </c>
      <c r="W533" s="11">
        <f t="shared" si="181"/>
        <v>42</v>
      </c>
      <c r="X533" s="11"/>
      <c r="AB533" s="2" t="s">
        <v>673</v>
      </c>
      <c r="AE533" s="1">
        <v>1</v>
      </c>
      <c r="AF533" s="24">
        <v>272.35157976413132</v>
      </c>
      <c r="AG533" s="24">
        <v>274.00039973012855</v>
      </c>
      <c r="AH533" s="24">
        <v>276.08172850330055</v>
      </c>
      <c r="AI533" s="24">
        <v>279.46050159163076</v>
      </c>
      <c r="AJ533" s="24">
        <v>286.25483533736929</v>
      </c>
      <c r="AK533" s="24">
        <v>291.33446044522503</v>
      </c>
      <c r="AL533" s="24">
        <v>295.25177415186323</v>
      </c>
      <c r="AM533" s="24">
        <v>299.51965196297198</v>
      </c>
    </row>
    <row r="534" spans="1:39" x14ac:dyDescent="0.2">
      <c r="A534" s="74" t="s">
        <v>76</v>
      </c>
      <c r="B534" s="76"/>
      <c r="C534" s="73">
        <f t="shared" si="182"/>
        <v>0</v>
      </c>
      <c r="D534" s="73">
        <f t="shared" si="183"/>
        <v>0</v>
      </c>
      <c r="E534" s="73">
        <f t="shared" si="184"/>
        <v>0</v>
      </c>
      <c r="F534" s="73">
        <f t="shared" si="185"/>
        <v>0</v>
      </c>
      <c r="G534" s="73">
        <f t="shared" si="186"/>
        <v>0</v>
      </c>
      <c r="H534" s="73">
        <f t="shared" si="187"/>
        <v>0</v>
      </c>
      <c r="I534" s="73">
        <f t="shared" si="188"/>
        <v>0</v>
      </c>
      <c r="J534" s="73">
        <f t="shared" si="189"/>
        <v>0</v>
      </c>
      <c r="L534" s="58" t="str">
        <f t="shared" si="173"/>
        <v>ok</v>
      </c>
      <c r="M534" s="1"/>
      <c r="N534" s="46" t="s">
        <v>76</v>
      </c>
      <c r="O534" s="12"/>
      <c r="P534" s="11">
        <f t="shared" si="174"/>
        <v>0</v>
      </c>
      <c r="Q534" s="11">
        <f t="shared" si="175"/>
        <v>0</v>
      </c>
      <c r="R534" s="11">
        <f t="shared" si="176"/>
        <v>0</v>
      </c>
      <c r="S534" s="11">
        <f t="shared" si="177"/>
        <v>0</v>
      </c>
      <c r="T534" s="11">
        <f t="shared" si="178"/>
        <v>0</v>
      </c>
      <c r="U534" s="11">
        <f t="shared" si="179"/>
        <v>0</v>
      </c>
      <c r="V534" s="11">
        <f t="shared" si="180"/>
        <v>0</v>
      </c>
      <c r="W534" s="11">
        <f t="shared" si="181"/>
        <v>0</v>
      </c>
      <c r="X534" s="11"/>
      <c r="AB534" s="1" t="s">
        <v>421</v>
      </c>
      <c r="AE534" s="1">
        <v>1</v>
      </c>
      <c r="AF534" s="24">
        <v>37.732724402761761</v>
      </c>
      <c r="AG534" s="24">
        <v>38.366634172728155</v>
      </c>
      <c r="AH534" s="24">
        <v>43.999683636578169</v>
      </c>
      <c r="AI534" s="24">
        <v>44.809277815491207</v>
      </c>
      <c r="AJ534" s="24">
        <v>45.692020588456387</v>
      </c>
      <c r="AK534" s="24">
        <v>46.706653675774128</v>
      </c>
      <c r="AL534" s="24">
        <v>47.743541387376311</v>
      </c>
      <c r="AM534" s="24">
        <v>48.793899297898591</v>
      </c>
    </row>
    <row r="535" spans="1:39" x14ac:dyDescent="0.2">
      <c r="A535" s="74" t="s">
        <v>169</v>
      </c>
      <c r="B535" s="76"/>
      <c r="C535" s="73">
        <f t="shared" si="182"/>
        <v>0</v>
      </c>
      <c r="D535" s="73">
        <f t="shared" si="183"/>
        <v>0</v>
      </c>
      <c r="E535" s="73">
        <f t="shared" si="184"/>
        <v>0</v>
      </c>
      <c r="F535" s="73">
        <f t="shared" si="185"/>
        <v>0</v>
      </c>
      <c r="G535" s="73">
        <f t="shared" si="186"/>
        <v>0</v>
      </c>
      <c r="H535" s="73">
        <f t="shared" si="187"/>
        <v>0</v>
      </c>
      <c r="I535" s="73">
        <f t="shared" si="188"/>
        <v>0</v>
      </c>
      <c r="J535" s="73">
        <f t="shared" si="189"/>
        <v>0</v>
      </c>
      <c r="L535" s="58" t="str">
        <f t="shared" si="173"/>
        <v>ok</v>
      </c>
      <c r="M535" s="1"/>
      <c r="N535" s="46" t="s">
        <v>169</v>
      </c>
      <c r="O535" s="12"/>
      <c r="P535" s="11">
        <f t="shared" si="174"/>
        <v>0</v>
      </c>
      <c r="Q535" s="11">
        <f t="shared" si="175"/>
        <v>0</v>
      </c>
      <c r="R535" s="11">
        <f t="shared" si="176"/>
        <v>0</v>
      </c>
      <c r="S535" s="11">
        <f t="shared" si="177"/>
        <v>0</v>
      </c>
      <c r="T535" s="11">
        <f t="shared" si="178"/>
        <v>0</v>
      </c>
      <c r="U535" s="11">
        <f t="shared" si="179"/>
        <v>0</v>
      </c>
      <c r="V535" s="11">
        <f t="shared" si="180"/>
        <v>0</v>
      </c>
      <c r="W535" s="11">
        <f t="shared" si="181"/>
        <v>0</v>
      </c>
      <c r="X535" s="11"/>
      <c r="AB535" s="1" t="s">
        <v>670</v>
      </c>
      <c r="AE535" s="1">
        <v>1</v>
      </c>
      <c r="AF535" s="24">
        <v>0</v>
      </c>
      <c r="AG535" s="24">
        <v>0</v>
      </c>
      <c r="AH535" s="24">
        <v>0</v>
      </c>
      <c r="AI535" s="24">
        <v>0</v>
      </c>
      <c r="AJ535" s="24">
        <v>0</v>
      </c>
      <c r="AK535" s="24">
        <v>0</v>
      </c>
      <c r="AL535" s="24">
        <v>0</v>
      </c>
      <c r="AM535" s="24">
        <v>0</v>
      </c>
    </row>
    <row r="536" spans="1:39" x14ac:dyDescent="0.2">
      <c r="A536" s="74" t="s">
        <v>551</v>
      </c>
      <c r="B536" s="76"/>
      <c r="C536" s="73">
        <f t="shared" si="182"/>
        <v>231</v>
      </c>
      <c r="D536" s="73">
        <f t="shared" si="183"/>
        <v>232</v>
      </c>
      <c r="E536" s="73">
        <f t="shared" si="184"/>
        <v>234</v>
      </c>
      <c r="F536" s="73">
        <f t="shared" si="185"/>
        <v>235</v>
      </c>
      <c r="G536" s="73">
        <f t="shared" si="186"/>
        <v>236</v>
      </c>
      <c r="H536" s="73">
        <f t="shared" si="187"/>
        <v>237</v>
      </c>
      <c r="I536" s="73">
        <f t="shared" si="188"/>
        <v>238</v>
      </c>
      <c r="J536" s="73">
        <f t="shared" si="189"/>
        <v>239</v>
      </c>
      <c r="L536" s="58" t="str">
        <f t="shared" si="173"/>
        <v>ok</v>
      </c>
      <c r="M536" s="1"/>
      <c r="N536" s="46" t="s">
        <v>551</v>
      </c>
      <c r="O536" s="12"/>
      <c r="P536" s="11">
        <f t="shared" si="174"/>
        <v>231.40948604873705</v>
      </c>
      <c r="Q536" s="11">
        <f t="shared" si="175"/>
        <v>232.4525106903823</v>
      </c>
      <c r="R536" s="11">
        <f t="shared" si="176"/>
        <v>233.50075045523576</v>
      </c>
      <c r="S536" s="11">
        <f t="shared" si="177"/>
        <v>234.55423141891347</v>
      </c>
      <c r="T536" s="11">
        <f t="shared" si="178"/>
        <v>235.61297978740959</v>
      </c>
      <c r="U536" s="11">
        <f t="shared" si="179"/>
        <v>236.67702189774818</v>
      </c>
      <c r="V536" s="11">
        <f t="shared" si="180"/>
        <v>237.74638421863847</v>
      </c>
      <c r="W536" s="11">
        <f t="shared" si="181"/>
        <v>238.82109335113319</v>
      </c>
      <c r="X536" s="11"/>
      <c r="AB536" s="1" t="s">
        <v>644</v>
      </c>
      <c r="AE536" s="1">
        <v>2</v>
      </c>
      <c r="AF536" s="24">
        <v>5.3030027999999998</v>
      </c>
      <c r="AG536" s="24">
        <v>5.2817907887999995</v>
      </c>
      <c r="AH536" s="24">
        <v>5.2553818348559993</v>
      </c>
      <c r="AI536" s="24">
        <v>5.2291049256817193</v>
      </c>
      <c r="AJ536" s="24">
        <v>5.1872720862762653</v>
      </c>
      <c r="AK536" s="24">
        <v>5.1353993654135026</v>
      </c>
      <c r="AL536" s="24">
        <v>5.0943161704901945</v>
      </c>
      <c r="AM536" s="24">
        <v>5.0179014279328413</v>
      </c>
    </row>
    <row r="537" spans="1:39" x14ac:dyDescent="0.2">
      <c r="A537" s="74" t="s">
        <v>762</v>
      </c>
      <c r="B537" s="76"/>
      <c r="C537" s="73">
        <f t="shared" si="182"/>
        <v>0</v>
      </c>
      <c r="D537" s="73">
        <f t="shared" si="183"/>
        <v>0</v>
      </c>
      <c r="E537" s="73">
        <f t="shared" si="184"/>
        <v>0</v>
      </c>
      <c r="F537" s="73">
        <f t="shared" si="185"/>
        <v>0</v>
      </c>
      <c r="G537" s="73">
        <f t="shared" si="186"/>
        <v>0</v>
      </c>
      <c r="H537" s="73">
        <f t="shared" si="187"/>
        <v>0</v>
      </c>
      <c r="I537" s="73">
        <f t="shared" si="188"/>
        <v>0</v>
      </c>
      <c r="J537" s="73">
        <f t="shared" si="189"/>
        <v>0</v>
      </c>
      <c r="L537" s="58" t="str">
        <f t="shared" ref="L537:L600" si="190">IF(A537=N537,"ok","CHECK")</f>
        <v>ok</v>
      </c>
      <c r="M537" s="1"/>
      <c r="N537" s="46" t="s">
        <v>762</v>
      </c>
      <c r="O537" s="12"/>
      <c r="P537" s="11">
        <f t="shared" si="174"/>
        <v>0</v>
      </c>
      <c r="Q537" s="11">
        <f t="shared" si="175"/>
        <v>0</v>
      </c>
      <c r="R537" s="11">
        <f t="shared" si="176"/>
        <v>0</v>
      </c>
      <c r="S537" s="11">
        <f t="shared" si="177"/>
        <v>0</v>
      </c>
      <c r="T537" s="11">
        <f t="shared" si="178"/>
        <v>0</v>
      </c>
      <c r="U537" s="11">
        <f t="shared" si="179"/>
        <v>0</v>
      </c>
      <c r="V537" s="11">
        <f t="shared" si="180"/>
        <v>0</v>
      </c>
      <c r="W537" s="11">
        <f t="shared" si="181"/>
        <v>0</v>
      </c>
      <c r="X537" s="11"/>
      <c r="AB537" s="1" t="s">
        <v>645</v>
      </c>
      <c r="AE537" s="1">
        <v>2</v>
      </c>
      <c r="AF537" s="24">
        <v>5.3030027999999998</v>
      </c>
      <c r="AG537" s="24">
        <v>5.2817907887999995</v>
      </c>
      <c r="AH537" s="24">
        <v>5.2553818348559993</v>
      </c>
      <c r="AI537" s="24">
        <v>5.2291049256817193</v>
      </c>
      <c r="AJ537" s="24">
        <v>5.1872720862762653</v>
      </c>
      <c r="AK537" s="24">
        <v>5.1353993654135026</v>
      </c>
      <c r="AL537" s="24">
        <v>5.0943161704901945</v>
      </c>
      <c r="AM537" s="24">
        <v>5.0179014279328413</v>
      </c>
    </row>
    <row r="538" spans="1:39" x14ac:dyDescent="0.2">
      <c r="A538" s="74" t="s">
        <v>257</v>
      </c>
      <c r="B538" s="76"/>
      <c r="C538" s="73">
        <f t="shared" si="182"/>
        <v>393</v>
      </c>
      <c r="D538" s="73">
        <f t="shared" si="183"/>
        <v>400</v>
      </c>
      <c r="E538" s="73">
        <f t="shared" si="184"/>
        <v>407</v>
      </c>
      <c r="F538" s="73">
        <f t="shared" si="185"/>
        <v>414</v>
      </c>
      <c r="G538" s="73">
        <f t="shared" si="186"/>
        <v>423</v>
      </c>
      <c r="H538" s="73">
        <f t="shared" si="187"/>
        <v>433</v>
      </c>
      <c r="I538" s="73">
        <f t="shared" si="188"/>
        <v>443</v>
      </c>
      <c r="J538" s="73">
        <f t="shared" si="189"/>
        <v>454</v>
      </c>
      <c r="L538" s="58" t="str">
        <f t="shared" si="190"/>
        <v>ok</v>
      </c>
      <c r="M538" s="1"/>
      <c r="N538" s="46" t="s">
        <v>257</v>
      </c>
      <c r="O538" s="12"/>
      <c r="P538" s="11">
        <f t="shared" si="174"/>
        <v>392.6</v>
      </c>
      <c r="Q538" s="11">
        <f t="shared" si="175"/>
        <v>399.7</v>
      </c>
      <c r="R538" s="11">
        <f t="shared" si="176"/>
        <v>406.7</v>
      </c>
      <c r="S538" s="11">
        <f t="shared" si="177"/>
        <v>413.7</v>
      </c>
      <c r="T538" s="11">
        <f t="shared" si="178"/>
        <v>422.6</v>
      </c>
      <c r="U538" s="11">
        <f t="shared" si="179"/>
        <v>432.5</v>
      </c>
      <c r="V538" s="11">
        <f t="shared" si="180"/>
        <v>442.9</v>
      </c>
      <c r="W538" s="11">
        <f t="shared" si="181"/>
        <v>454.3</v>
      </c>
      <c r="X538" s="11"/>
      <c r="AB538" s="1" t="s">
        <v>279</v>
      </c>
      <c r="AE538" s="1">
        <v>1</v>
      </c>
      <c r="AF538" s="24">
        <v>21.305387564090417</v>
      </c>
      <c r="AG538" s="24">
        <v>21.357456413881618</v>
      </c>
      <c r="AH538" s="24">
        <v>21.409979586340054</v>
      </c>
      <c r="AI538" s="24">
        <v>21.462961045622553</v>
      </c>
      <c r="AJ538" s="24">
        <v>21.516404790474869</v>
      </c>
      <c r="AK538" s="24">
        <v>21.5703148545335</v>
      </c>
      <c r="AL538" s="24">
        <v>21.62469530663013</v>
      </c>
      <c r="AM538" s="24">
        <v>21.679212856102954</v>
      </c>
    </row>
    <row r="539" spans="1:39" x14ac:dyDescent="0.2">
      <c r="A539" s="74" t="s">
        <v>1024</v>
      </c>
      <c r="B539" s="76"/>
      <c r="C539" s="73">
        <f t="shared" si="182"/>
        <v>0</v>
      </c>
      <c r="D539" s="73">
        <f t="shared" si="183"/>
        <v>0</v>
      </c>
      <c r="E539" s="73">
        <f t="shared" si="184"/>
        <v>0</v>
      </c>
      <c r="F539" s="73">
        <f t="shared" si="185"/>
        <v>0</v>
      </c>
      <c r="G539" s="73">
        <f t="shared" si="186"/>
        <v>0</v>
      </c>
      <c r="H539" s="73">
        <f t="shared" si="187"/>
        <v>0</v>
      </c>
      <c r="I539" s="73">
        <f t="shared" si="188"/>
        <v>0</v>
      </c>
      <c r="J539" s="73">
        <f t="shared" si="189"/>
        <v>0</v>
      </c>
      <c r="L539" s="58" t="str">
        <f t="shared" si="190"/>
        <v>ok</v>
      </c>
      <c r="M539" s="1"/>
      <c r="N539" s="46" t="s">
        <v>1024</v>
      </c>
      <c r="O539" s="12"/>
      <c r="P539" s="11">
        <f t="shared" si="174"/>
        <v>0</v>
      </c>
      <c r="Q539" s="11">
        <f t="shared" si="175"/>
        <v>0</v>
      </c>
      <c r="R539" s="11">
        <f t="shared" si="176"/>
        <v>0</v>
      </c>
      <c r="S539" s="11">
        <f t="shared" si="177"/>
        <v>0</v>
      </c>
      <c r="T539" s="11">
        <f t="shared" si="178"/>
        <v>0</v>
      </c>
      <c r="U539" s="11">
        <f t="shared" si="179"/>
        <v>0</v>
      </c>
      <c r="V539" s="11">
        <f t="shared" si="180"/>
        <v>0</v>
      </c>
      <c r="W539" s="11">
        <f t="shared" si="181"/>
        <v>0</v>
      </c>
      <c r="X539" s="11"/>
      <c r="AB539" s="1" t="s">
        <v>279</v>
      </c>
      <c r="AE539" s="1">
        <v>1</v>
      </c>
      <c r="AF539" s="24">
        <v>157.04808400121246</v>
      </c>
      <c r="AG539" s="24">
        <v>157.78492498772746</v>
      </c>
      <c r="AH539" s="24">
        <v>158.52545017917507</v>
      </c>
      <c r="AI539" s="24">
        <v>159.26967799657993</v>
      </c>
      <c r="AJ539" s="24">
        <v>160.01762695307175</v>
      </c>
      <c r="AK539" s="24">
        <v>160.76931565434609</v>
      </c>
      <c r="AL539" s="24">
        <v>161.52476279912673</v>
      </c>
      <c r="AM539" s="24">
        <v>162.28398717963131</v>
      </c>
    </row>
    <row r="540" spans="1:39" x14ac:dyDescent="0.2">
      <c r="A540" s="74" t="s">
        <v>189</v>
      </c>
      <c r="B540" s="76"/>
      <c r="C540" s="73">
        <f t="shared" si="182"/>
        <v>0</v>
      </c>
      <c r="D540" s="73">
        <f t="shared" si="183"/>
        <v>0</v>
      </c>
      <c r="E540" s="73">
        <f t="shared" si="184"/>
        <v>0</v>
      </c>
      <c r="F540" s="73">
        <f t="shared" si="185"/>
        <v>0</v>
      </c>
      <c r="G540" s="73">
        <f t="shared" si="186"/>
        <v>0</v>
      </c>
      <c r="H540" s="73">
        <f t="shared" si="187"/>
        <v>0</v>
      </c>
      <c r="I540" s="73">
        <f t="shared" si="188"/>
        <v>0</v>
      </c>
      <c r="J540" s="73">
        <f t="shared" si="189"/>
        <v>0</v>
      </c>
      <c r="L540" s="58" t="str">
        <f t="shared" si="190"/>
        <v>ok</v>
      </c>
      <c r="M540" s="1"/>
      <c r="N540" s="46" t="s">
        <v>189</v>
      </c>
      <c r="O540" s="12"/>
      <c r="P540" s="11">
        <f t="shared" si="174"/>
        <v>0</v>
      </c>
      <c r="Q540" s="11">
        <f t="shared" si="175"/>
        <v>0</v>
      </c>
      <c r="R540" s="11">
        <f t="shared" si="176"/>
        <v>0</v>
      </c>
      <c r="S540" s="11">
        <f t="shared" si="177"/>
        <v>0</v>
      </c>
      <c r="T540" s="11">
        <f t="shared" si="178"/>
        <v>0</v>
      </c>
      <c r="U540" s="11">
        <f t="shared" si="179"/>
        <v>0</v>
      </c>
      <c r="V540" s="11">
        <f t="shared" si="180"/>
        <v>0</v>
      </c>
      <c r="W540" s="11">
        <f t="shared" si="181"/>
        <v>0</v>
      </c>
      <c r="X540" s="11"/>
      <c r="AA540" s="1" t="s">
        <v>530</v>
      </c>
      <c r="AB540" s="92" t="s">
        <v>974</v>
      </c>
      <c r="AE540" s="1">
        <v>1</v>
      </c>
      <c r="AF540" s="24">
        <v>23.782887897104722</v>
      </c>
      <c r="AG540" s="24">
        <v>23.901350805398188</v>
      </c>
      <c r="AH540" s="24">
        <v>24.079483642016875</v>
      </c>
      <c r="AI540" s="24">
        <v>24.341935606347199</v>
      </c>
      <c r="AJ540" s="24">
        <v>24.634911800841191</v>
      </c>
      <c r="AK540" s="24">
        <v>24.930697635080723</v>
      </c>
      <c r="AL540" s="24">
        <v>25.230034903173316</v>
      </c>
      <c r="AM540" s="24">
        <v>25.534456494307026</v>
      </c>
    </row>
    <row r="541" spans="1:39" x14ac:dyDescent="0.2">
      <c r="A541" s="74" t="s">
        <v>77</v>
      </c>
      <c r="B541" s="76"/>
      <c r="C541" s="73">
        <f t="shared" si="182"/>
        <v>0</v>
      </c>
      <c r="D541" s="73">
        <f t="shared" si="183"/>
        <v>0</v>
      </c>
      <c r="E541" s="73">
        <f t="shared" si="184"/>
        <v>0</v>
      </c>
      <c r="F541" s="73">
        <f t="shared" si="185"/>
        <v>0</v>
      </c>
      <c r="G541" s="73">
        <f t="shared" si="186"/>
        <v>0</v>
      </c>
      <c r="H541" s="73">
        <f t="shared" si="187"/>
        <v>0</v>
      </c>
      <c r="I541" s="73">
        <f t="shared" si="188"/>
        <v>0</v>
      </c>
      <c r="J541" s="73">
        <f t="shared" si="189"/>
        <v>0</v>
      </c>
      <c r="L541" s="58" t="str">
        <f t="shared" si="190"/>
        <v>ok</v>
      </c>
      <c r="M541" s="1"/>
      <c r="N541" s="46" t="s">
        <v>77</v>
      </c>
      <c r="O541" s="12"/>
      <c r="P541" s="11">
        <f t="shared" si="174"/>
        <v>0</v>
      </c>
      <c r="Q541" s="11">
        <f t="shared" si="175"/>
        <v>0</v>
      </c>
      <c r="R541" s="11">
        <f t="shared" si="176"/>
        <v>0</v>
      </c>
      <c r="S541" s="11">
        <f t="shared" si="177"/>
        <v>0</v>
      </c>
      <c r="T541" s="11">
        <f t="shared" si="178"/>
        <v>0</v>
      </c>
      <c r="U541" s="11">
        <f t="shared" si="179"/>
        <v>0</v>
      </c>
      <c r="V541" s="11">
        <f t="shared" si="180"/>
        <v>0</v>
      </c>
      <c r="W541" s="11">
        <f t="shared" si="181"/>
        <v>0</v>
      </c>
      <c r="X541" s="11"/>
      <c r="AA541" s="1" t="s">
        <v>530</v>
      </c>
      <c r="AB541" s="92" t="s">
        <v>975</v>
      </c>
      <c r="AE541" s="1">
        <v>1</v>
      </c>
      <c r="AF541" s="24">
        <v>16.440231057030179</v>
      </c>
      <c r="AG541" s="24">
        <v>16.522120085497129</v>
      </c>
      <c r="AH541" s="24">
        <v>16.645256729185046</v>
      </c>
      <c r="AI541" s="24">
        <v>16.826680068252596</v>
      </c>
      <c r="AJ541" s="24">
        <v>17.029203679032303</v>
      </c>
      <c r="AK541" s="24">
        <v>17.233669489884747</v>
      </c>
      <c r="AL541" s="24">
        <v>17.440590275649438</v>
      </c>
      <c r="AM541" s="24">
        <v>17.651025665945173</v>
      </c>
    </row>
    <row r="542" spans="1:39" x14ac:dyDescent="0.2">
      <c r="A542" s="74" t="s">
        <v>852</v>
      </c>
      <c r="B542" s="76"/>
      <c r="C542" s="73">
        <f t="shared" si="182"/>
        <v>0</v>
      </c>
      <c r="D542" s="73">
        <f t="shared" si="183"/>
        <v>0</v>
      </c>
      <c r="E542" s="73">
        <f t="shared" si="184"/>
        <v>0</v>
      </c>
      <c r="F542" s="73">
        <f t="shared" si="185"/>
        <v>0</v>
      </c>
      <c r="G542" s="73">
        <f t="shared" si="186"/>
        <v>0</v>
      </c>
      <c r="H542" s="73">
        <f t="shared" si="187"/>
        <v>0</v>
      </c>
      <c r="I542" s="73">
        <f t="shared" si="188"/>
        <v>0</v>
      </c>
      <c r="J542" s="73">
        <f t="shared" si="189"/>
        <v>0</v>
      </c>
      <c r="L542" s="58" t="str">
        <f t="shared" si="190"/>
        <v>ok</v>
      </c>
      <c r="M542" s="1"/>
      <c r="N542" s="46" t="s">
        <v>852</v>
      </c>
      <c r="O542" s="12"/>
      <c r="P542" s="11">
        <f t="shared" si="174"/>
        <v>0</v>
      </c>
      <c r="Q542" s="11">
        <f t="shared" si="175"/>
        <v>0</v>
      </c>
      <c r="R542" s="11">
        <f t="shared" si="176"/>
        <v>0</v>
      </c>
      <c r="S542" s="11">
        <f t="shared" si="177"/>
        <v>0</v>
      </c>
      <c r="T542" s="11">
        <f t="shared" si="178"/>
        <v>0</v>
      </c>
      <c r="U542" s="11">
        <f t="shared" si="179"/>
        <v>0</v>
      </c>
      <c r="V542" s="11">
        <f t="shared" si="180"/>
        <v>0</v>
      </c>
      <c r="W542" s="11">
        <f t="shared" si="181"/>
        <v>0</v>
      </c>
      <c r="X542" s="11"/>
      <c r="AB542" s="1" t="s">
        <v>531</v>
      </c>
      <c r="AE542" s="1">
        <v>1</v>
      </c>
      <c r="AF542" s="24">
        <v>0.62000000476837158</v>
      </c>
      <c r="AG542" s="24">
        <v>0.62000000476837158</v>
      </c>
      <c r="AH542" s="24">
        <v>0.62000000476837158</v>
      </c>
      <c r="AI542" s="24">
        <v>0.62000000476837158</v>
      </c>
      <c r="AJ542" s="24">
        <v>0.62000000476837158</v>
      </c>
      <c r="AK542" s="24">
        <v>0.62000000476837158</v>
      </c>
      <c r="AL542" s="24">
        <v>0.62000000476837158</v>
      </c>
      <c r="AM542" s="24">
        <v>0.62000000476837158</v>
      </c>
    </row>
    <row r="543" spans="1:39" x14ac:dyDescent="0.2">
      <c r="A543" s="74" t="s">
        <v>853</v>
      </c>
      <c r="B543" s="76"/>
      <c r="C543" s="73">
        <f t="shared" si="182"/>
        <v>0</v>
      </c>
      <c r="D543" s="73">
        <f t="shared" si="183"/>
        <v>0</v>
      </c>
      <c r="E543" s="73">
        <f t="shared" si="184"/>
        <v>0</v>
      </c>
      <c r="F543" s="73">
        <f t="shared" si="185"/>
        <v>0</v>
      </c>
      <c r="G543" s="73">
        <f t="shared" si="186"/>
        <v>0</v>
      </c>
      <c r="H543" s="73">
        <f t="shared" si="187"/>
        <v>0</v>
      </c>
      <c r="I543" s="73">
        <f t="shared" si="188"/>
        <v>0</v>
      </c>
      <c r="J543" s="73">
        <f t="shared" si="189"/>
        <v>0</v>
      </c>
      <c r="L543" s="58" t="str">
        <f t="shared" si="190"/>
        <v>ok</v>
      </c>
      <c r="M543" s="1"/>
      <c r="N543" s="46" t="s">
        <v>853</v>
      </c>
      <c r="O543" s="12"/>
      <c r="P543" s="11">
        <f t="shared" si="174"/>
        <v>0</v>
      </c>
      <c r="Q543" s="11">
        <f t="shared" si="175"/>
        <v>0</v>
      </c>
      <c r="R543" s="11">
        <f t="shared" si="176"/>
        <v>0</v>
      </c>
      <c r="S543" s="11">
        <f t="shared" si="177"/>
        <v>0</v>
      </c>
      <c r="T543" s="11">
        <f t="shared" si="178"/>
        <v>0</v>
      </c>
      <c r="U543" s="11">
        <f t="shared" si="179"/>
        <v>0</v>
      </c>
      <c r="V543" s="11">
        <f t="shared" si="180"/>
        <v>0</v>
      </c>
      <c r="W543" s="11">
        <f t="shared" si="181"/>
        <v>0</v>
      </c>
      <c r="X543" s="11"/>
      <c r="AB543" s="1" t="s">
        <v>531</v>
      </c>
      <c r="AE543" s="1">
        <v>1</v>
      </c>
      <c r="AF543" s="24">
        <v>170.09251648133886</v>
      </c>
      <c r="AG543" s="24">
        <v>170.93974976387838</v>
      </c>
      <c r="AH543" s="24">
        <v>172.21373560527491</v>
      </c>
      <c r="AI543" s="24">
        <v>174.09076228351319</v>
      </c>
      <c r="AJ543" s="24">
        <v>176.18609479343414</v>
      </c>
      <c r="AK543" s="24">
        <v>178.30152152810996</v>
      </c>
      <c r="AL543" s="24">
        <v>180.44234771485395</v>
      </c>
      <c r="AM543" s="24">
        <v>182.61953640325916</v>
      </c>
    </row>
    <row r="544" spans="1:39" x14ac:dyDescent="0.2">
      <c r="A544" s="72" t="s">
        <v>1076</v>
      </c>
      <c r="B544" s="72"/>
      <c r="C544" s="73">
        <f t="shared" si="182"/>
        <v>0</v>
      </c>
      <c r="D544" s="73">
        <f t="shared" si="183"/>
        <v>0</v>
      </c>
      <c r="E544" s="73">
        <f t="shared" si="184"/>
        <v>0</v>
      </c>
      <c r="F544" s="73">
        <f t="shared" si="185"/>
        <v>0</v>
      </c>
      <c r="G544" s="73">
        <f t="shared" si="186"/>
        <v>0</v>
      </c>
      <c r="H544" s="73">
        <f t="shared" si="187"/>
        <v>0</v>
      </c>
      <c r="I544" s="73">
        <f t="shared" si="188"/>
        <v>0</v>
      </c>
      <c r="J544" s="73">
        <f t="shared" si="189"/>
        <v>0</v>
      </c>
      <c r="L544" s="58" t="str">
        <f t="shared" si="190"/>
        <v>ok</v>
      </c>
      <c r="M544" s="1"/>
      <c r="N544" s="64" t="s">
        <v>1076</v>
      </c>
      <c r="P544" s="11">
        <f t="shared" si="174"/>
        <v>0</v>
      </c>
      <c r="Q544" s="11">
        <f t="shared" si="175"/>
        <v>0</v>
      </c>
      <c r="R544" s="11">
        <f t="shared" si="176"/>
        <v>0</v>
      </c>
      <c r="S544" s="11">
        <f t="shared" si="177"/>
        <v>0</v>
      </c>
      <c r="T544" s="11">
        <f t="shared" si="178"/>
        <v>0</v>
      </c>
      <c r="U544" s="11">
        <f t="shared" si="179"/>
        <v>0</v>
      </c>
      <c r="V544" s="11">
        <f t="shared" si="180"/>
        <v>0</v>
      </c>
      <c r="W544" s="11">
        <f t="shared" si="181"/>
        <v>0</v>
      </c>
      <c r="X544" s="11"/>
      <c r="AB544" s="1" t="s">
        <v>697</v>
      </c>
      <c r="AE544" s="1">
        <v>1</v>
      </c>
      <c r="AF544" s="24">
        <v>452.7</v>
      </c>
      <c r="AG544" s="24">
        <v>461.6</v>
      </c>
      <c r="AH544" s="24">
        <v>470.3</v>
      </c>
      <c r="AI544" s="24">
        <v>479.2</v>
      </c>
      <c r="AJ544" s="24">
        <v>488</v>
      </c>
      <c r="AK544" s="24">
        <v>497.7</v>
      </c>
      <c r="AL544" s="24">
        <v>508.1</v>
      </c>
      <c r="AM544" s="24">
        <v>519.4</v>
      </c>
    </row>
    <row r="545" spans="1:39" x14ac:dyDescent="0.2">
      <c r="A545" s="74" t="s">
        <v>269</v>
      </c>
      <c r="B545" s="76"/>
      <c r="C545" s="73">
        <f t="shared" si="182"/>
        <v>116</v>
      </c>
      <c r="D545" s="73">
        <f t="shared" si="183"/>
        <v>117</v>
      </c>
      <c r="E545" s="73">
        <f t="shared" si="184"/>
        <v>117</v>
      </c>
      <c r="F545" s="73">
        <f t="shared" si="185"/>
        <v>117</v>
      </c>
      <c r="G545" s="73">
        <f t="shared" si="186"/>
        <v>118</v>
      </c>
      <c r="H545" s="73">
        <f t="shared" si="187"/>
        <v>118</v>
      </c>
      <c r="I545" s="73">
        <f t="shared" si="188"/>
        <v>118</v>
      </c>
      <c r="J545" s="73">
        <f t="shared" si="189"/>
        <v>119</v>
      </c>
      <c r="L545" s="58" t="str">
        <f t="shared" si="190"/>
        <v>ok</v>
      </c>
      <c r="M545" s="1"/>
      <c r="N545" s="46" t="s">
        <v>269</v>
      </c>
      <c r="O545" s="12"/>
      <c r="P545" s="11">
        <f t="shared" si="174"/>
        <v>116.33287259164055</v>
      </c>
      <c r="Q545" s="11">
        <f t="shared" si="175"/>
        <v>116.68190165654646</v>
      </c>
      <c r="R545" s="11">
        <f t="shared" si="176"/>
        <v>117.03267586677686</v>
      </c>
      <c r="S545" s="11">
        <f t="shared" si="177"/>
        <v>117.3852039480584</v>
      </c>
      <c r="T545" s="11">
        <f t="shared" si="178"/>
        <v>117.73949466974638</v>
      </c>
      <c r="U545" s="11">
        <f t="shared" si="179"/>
        <v>118.09555684504279</v>
      </c>
      <c r="V545" s="11">
        <f t="shared" si="180"/>
        <v>118.45339933121569</v>
      </c>
      <c r="W545" s="11">
        <f t="shared" si="181"/>
        <v>118.81303102981944</v>
      </c>
      <c r="X545" s="11"/>
      <c r="AB545" s="1" t="s">
        <v>240</v>
      </c>
      <c r="AE545" s="1">
        <v>1</v>
      </c>
      <c r="AF545" s="24">
        <v>248.2</v>
      </c>
      <c r="AG545" s="24">
        <v>250.5</v>
      </c>
      <c r="AH545" s="24">
        <v>253.6</v>
      </c>
      <c r="AI545" s="24">
        <v>257.2</v>
      </c>
      <c r="AJ545" s="24">
        <v>260.8</v>
      </c>
      <c r="AK545" s="24">
        <v>265.60000000000002</v>
      </c>
      <c r="AL545" s="24">
        <v>270.10000000000002</v>
      </c>
      <c r="AM545" s="24">
        <v>274.5</v>
      </c>
    </row>
    <row r="546" spans="1:39" x14ac:dyDescent="0.2">
      <c r="A546" s="74" t="s">
        <v>763</v>
      </c>
      <c r="B546" s="76"/>
      <c r="C546" s="73">
        <f t="shared" si="182"/>
        <v>0</v>
      </c>
      <c r="D546" s="73">
        <f t="shared" si="183"/>
        <v>0</v>
      </c>
      <c r="E546" s="73">
        <f t="shared" si="184"/>
        <v>0</v>
      </c>
      <c r="F546" s="73">
        <f t="shared" si="185"/>
        <v>0</v>
      </c>
      <c r="G546" s="73">
        <f t="shared" si="186"/>
        <v>0</v>
      </c>
      <c r="H546" s="73">
        <f t="shared" si="187"/>
        <v>0</v>
      </c>
      <c r="I546" s="73">
        <f t="shared" si="188"/>
        <v>0</v>
      </c>
      <c r="J546" s="73">
        <f t="shared" si="189"/>
        <v>0</v>
      </c>
      <c r="L546" s="58" t="str">
        <f t="shared" si="190"/>
        <v>ok</v>
      </c>
      <c r="M546" s="1"/>
      <c r="N546" s="46" t="s">
        <v>763</v>
      </c>
      <c r="O546" s="12"/>
      <c r="P546" s="11">
        <f t="shared" si="174"/>
        <v>0</v>
      </c>
      <c r="Q546" s="11">
        <f t="shared" si="175"/>
        <v>0</v>
      </c>
      <c r="R546" s="11">
        <f t="shared" si="176"/>
        <v>0</v>
      </c>
      <c r="S546" s="11">
        <f t="shared" si="177"/>
        <v>0</v>
      </c>
      <c r="T546" s="11">
        <f t="shared" si="178"/>
        <v>0</v>
      </c>
      <c r="U546" s="11">
        <f t="shared" si="179"/>
        <v>0</v>
      </c>
      <c r="V546" s="11">
        <f t="shared" si="180"/>
        <v>0</v>
      </c>
      <c r="W546" s="11">
        <f t="shared" si="181"/>
        <v>0</v>
      </c>
      <c r="X546" s="11"/>
      <c r="AB546" s="1" t="s">
        <v>467</v>
      </c>
      <c r="AE546" s="1">
        <v>1</v>
      </c>
      <c r="AF546" s="24">
        <v>1E-4</v>
      </c>
      <c r="AG546" s="24">
        <v>1E-4</v>
      </c>
      <c r="AH546" s="24">
        <v>1E-4</v>
      </c>
      <c r="AI546" s="24">
        <v>1E-4</v>
      </c>
      <c r="AJ546" s="24">
        <v>1E-4</v>
      </c>
      <c r="AK546" s="24">
        <v>1E-4</v>
      </c>
      <c r="AL546" s="24">
        <v>1E-4</v>
      </c>
      <c r="AM546" s="24">
        <v>1E-4</v>
      </c>
    </row>
    <row r="547" spans="1:39" x14ac:dyDescent="0.2">
      <c r="A547" s="74" t="s">
        <v>92</v>
      </c>
      <c r="B547" s="76"/>
      <c r="C547" s="73">
        <f t="shared" si="182"/>
        <v>0</v>
      </c>
      <c r="D547" s="73">
        <f t="shared" si="183"/>
        <v>0</v>
      </c>
      <c r="E547" s="73">
        <f t="shared" si="184"/>
        <v>0</v>
      </c>
      <c r="F547" s="73">
        <f t="shared" si="185"/>
        <v>0</v>
      </c>
      <c r="G547" s="73">
        <f t="shared" si="186"/>
        <v>0</v>
      </c>
      <c r="H547" s="73">
        <f t="shared" si="187"/>
        <v>0</v>
      </c>
      <c r="I547" s="73">
        <f t="shared" si="188"/>
        <v>0</v>
      </c>
      <c r="J547" s="73">
        <f t="shared" si="189"/>
        <v>0</v>
      </c>
      <c r="L547" s="58" t="str">
        <f t="shared" si="190"/>
        <v>ok</v>
      </c>
      <c r="M547" s="1"/>
      <c r="N547" s="46" t="s">
        <v>92</v>
      </c>
      <c r="O547" s="12"/>
      <c r="P547" s="11">
        <f t="shared" si="174"/>
        <v>0</v>
      </c>
      <c r="Q547" s="11">
        <f t="shared" si="175"/>
        <v>0</v>
      </c>
      <c r="R547" s="11">
        <f t="shared" si="176"/>
        <v>0</v>
      </c>
      <c r="S547" s="11">
        <f t="shared" si="177"/>
        <v>0</v>
      </c>
      <c r="T547" s="11">
        <f t="shared" si="178"/>
        <v>0</v>
      </c>
      <c r="U547" s="11">
        <f t="shared" si="179"/>
        <v>0</v>
      </c>
      <c r="V547" s="11">
        <f t="shared" si="180"/>
        <v>0</v>
      </c>
      <c r="W547" s="11">
        <f t="shared" si="181"/>
        <v>0</v>
      </c>
      <c r="X547" s="11"/>
      <c r="AB547" s="1" t="s">
        <v>467</v>
      </c>
      <c r="AE547" s="1">
        <v>1</v>
      </c>
      <c r="AF547" s="24">
        <v>128.52681260762549</v>
      </c>
      <c r="AG547" s="24">
        <v>134.26984910477293</v>
      </c>
      <c r="AH547" s="24">
        <v>140.1770236623743</v>
      </c>
      <c r="AI547" s="24">
        <v>147.04065707960095</v>
      </c>
      <c r="AJ547" s="24">
        <v>151.82625278619966</v>
      </c>
      <c r="AK547" s="24">
        <v>156.93332681549097</v>
      </c>
      <c r="AL547" s="24">
        <v>162.43931473034067</v>
      </c>
      <c r="AM547" s="24">
        <v>168.35949617836471</v>
      </c>
    </row>
    <row r="548" spans="1:39" x14ac:dyDescent="0.2">
      <c r="A548" s="74" t="s">
        <v>78</v>
      </c>
      <c r="B548" s="76"/>
      <c r="C548" s="73">
        <f t="shared" si="182"/>
        <v>0</v>
      </c>
      <c r="D548" s="73">
        <f t="shared" si="183"/>
        <v>0</v>
      </c>
      <c r="E548" s="73">
        <f t="shared" si="184"/>
        <v>0</v>
      </c>
      <c r="F548" s="73">
        <f t="shared" si="185"/>
        <v>0</v>
      </c>
      <c r="G548" s="73">
        <f t="shared" si="186"/>
        <v>0</v>
      </c>
      <c r="H548" s="73">
        <f t="shared" si="187"/>
        <v>0</v>
      </c>
      <c r="I548" s="73">
        <f t="shared" si="188"/>
        <v>0</v>
      </c>
      <c r="J548" s="73">
        <f t="shared" si="189"/>
        <v>0</v>
      </c>
      <c r="L548" s="58" t="str">
        <f t="shared" si="190"/>
        <v>ok</v>
      </c>
      <c r="M548" s="1"/>
      <c r="N548" s="46" t="s">
        <v>78</v>
      </c>
      <c r="O548" s="12"/>
      <c r="P548" s="11">
        <f t="shared" si="174"/>
        <v>0</v>
      </c>
      <c r="Q548" s="11">
        <f t="shared" si="175"/>
        <v>0</v>
      </c>
      <c r="R548" s="11">
        <f t="shared" si="176"/>
        <v>0</v>
      </c>
      <c r="S548" s="11">
        <f t="shared" si="177"/>
        <v>0</v>
      </c>
      <c r="T548" s="11">
        <f t="shared" si="178"/>
        <v>0</v>
      </c>
      <c r="U548" s="11">
        <f t="shared" si="179"/>
        <v>0</v>
      </c>
      <c r="V548" s="11">
        <f t="shared" si="180"/>
        <v>0</v>
      </c>
      <c r="W548" s="11">
        <f t="shared" si="181"/>
        <v>0</v>
      </c>
      <c r="X548" s="11"/>
      <c r="AB548" s="1" t="s">
        <v>489</v>
      </c>
      <c r="AE548" s="1">
        <v>1</v>
      </c>
      <c r="AF548" s="24">
        <v>220.94702227246486</v>
      </c>
      <c r="AG548" s="24">
        <v>241.30830571896473</v>
      </c>
      <c r="AH548" s="24">
        <v>261.78715885124632</v>
      </c>
      <c r="AI548" s="24">
        <v>283.59759447187122</v>
      </c>
      <c r="AJ548" s="24">
        <v>305.46093948509213</v>
      </c>
      <c r="AK548" s="24">
        <v>308.71759855296352</v>
      </c>
      <c r="AL548" s="24">
        <v>312.24366133534119</v>
      </c>
      <c r="AM548" s="24">
        <v>316.05595497665212</v>
      </c>
    </row>
    <row r="549" spans="1:39" x14ac:dyDescent="0.2">
      <c r="A549" s="74" t="s">
        <v>613</v>
      </c>
      <c r="B549" s="76"/>
      <c r="C549" s="73">
        <f t="shared" si="182"/>
        <v>-7</v>
      </c>
      <c r="D549" s="73">
        <f t="shared" si="183"/>
        <v>-7</v>
      </c>
      <c r="E549" s="73">
        <f t="shared" si="184"/>
        <v>-7</v>
      </c>
      <c r="F549" s="73">
        <f t="shared" si="185"/>
        <v>-7</v>
      </c>
      <c r="G549" s="73">
        <f t="shared" si="186"/>
        <v>-7</v>
      </c>
      <c r="H549" s="73">
        <f t="shared" si="187"/>
        <v>-7</v>
      </c>
      <c r="I549" s="73">
        <f t="shared" si="188"/>
        <v>-7</v>
      </c>
      <c r="J549" s="73">
        <f t="shared" si="189"/>
        <v>-6</v>
      </c>
      <c r="L549" s="58" t="str">
        <f t="shared" si="190"/>
        <v>ok</v>
      </c>
      <c r="M549" s="1"/>
      <c r="N549" s="46" t="s">
        <v>613</v>
      </c>
      <c r="O549" s="12"/>
      <c r="P549" s="11">
        <f t="shared" si="174"/>
        <v>-6.7918236000000007</v>
      </c>
      <c r="Q549" s="11">
        <f t="shared" si="175"/>
        <v>-6.7646563056000009</v>
      </c>
      <c r="R549" s="11">
        <f t="shared" si="176"/>
        <v>-6.7308330240720009</v>
      </c>
      <c r="S549" s="11">
        <f t="shared" si="177"/>
        <v>-6.6971788589516406</v>
      </c>
      <c r="T549" s="11">
        <f t="shared" si="178"/>
        <v>-6.6436014280800277</v>
      </c>
      <c r="U549" s="11">
        <f t="shared" si="179"/>
        <v>-6.5771654137992277</v>
      </c>
      <c r="V549" s="11">
        <f t="shared" si="180"/>
        <v>-6.5245480904888336</v>
      </c>
      <c r="W549" s="11">
        <f t="shared" si="181"/>
        <v>-6.426679869131501</v>
      </c>
      <c r="X549" s="11"/>
      <c r="AB549" s="1" t="s">
        <v>518</v>
      </c>
      <c r="AE549" s="1">
        <v>2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4">
        <v>0</v>
      </c>
      <c r="AM549" s="24">
        <v>0</v>
      </c>
    </row>
    <row r="550" spans="1:39" x14ac:dyDescent="0.2">
      <c r="A550" s="74" t="s">
        <v>764</v>
      </c>
      <c r="B550" s="76"/>
      <c r="C550" s="73">
        <f t="shared" si="182"/>
        <v>0</v>
      </c>
      <c r="D550" s="73">
        <f t="shared" si="183"/>
        <v>0</v>
      </c>
      <c r="E550" s="73">
        <f t="shared" si="184"/>
        <v>0</v>
      </c>
      <c r="F550" s="73">
        <f t="shared" si="185"/>
        <v>0</v>
      </c>
      <c r="G550" s="73">
        <f t="shared" si="186"/>
        <v>0</v>
      </c>
      <c r="H550" s="73">
        <f t="shared" si="187"/>
        <v>0</v>
      </c>
      <c r="I550" s="73">
        <f t="shared" si="188"/>
        <v>0</v>
      </c>
      <c r="J550" s="73">
        <f t="shared" si="189"/>
        <v>0</v>
      </c>
      <c r="L550" s="58" t="str">
        <f t="shared" si="190"/>
        <v>ok</v>
      </c>
      <c r="M550" s="1"/>
      <c r="N550" s="46" t="s">
        <v>764</v>
      </c>
      <c r="O550" s="12"/>
      <c r="P550" s="11">
        <f t="shared" si="174"/>
        <v>0</v>
      </c>
      <c r="Q550" s="11">
        <f t="shared" si="175"/>
        <v>0</v>
      </c>
      <c r="R550" s="11">
        <f t="shared" si="176"/>
        <v>0</v>
      </c>
      <c r="S550" s="11">
        <f t="shared" si="177"/>
        <v>0</v>
      </c>
      <c r="T550" s="11">
        <f t="shared" si="178"/>
        <v>0</v>
      </c>
      <c r="U550" s="11">
        <f t="shared" si="179"/>
        <v>0</v>
      </c>
      <c r="V550" s="11">
        <f t="shared" si="180"/>
        <v>0</v>
      </c>
      <c r="W550" s="11">
        <f t="shared" si="181"/>
        <v>0</v>
      </c>
      <c r="X550" s="11"/>
      <c r="AB550" s="1" t="s">
        <v>518</v>
      </c>
      <c r="AE550" s="1">
        <v>2</v>
      </c>
      <c r="AF550" s="24">
        <v>89.08459231673929</v>
      </c>
      <c r="AG550" s="24">
        <v>89.096153880584367</v>
      </c>
      <c r="AH550" s="24">
        <v>86.081926433084377</v>
      </c>
      <c r="AI550" s="24">
        <v>85.301018756084375</v>
      </c>
      <c r="AJ550" s="24">
        <v>84.613456530584372</v>
      </c>
      <c r="AK550" s="24">
        <v>83.84498455508438</v>
      </c>
      <c r="AL550" s="24">
        <v>83.07119200108437</v>
      </c>
      <c r="AM550" s="24">
        <v>82.277861860084386</v>
      </c>
    </row>
    <row r="551" spans="1:39" x14ac:dyDescent="0.2">
      <c r="A551" s="74" t="s">
        <v>765</v>
      </c>
      <c r="B551" s="76"/>
      <c r="C551" s="73">
        <f t="shared" si="182"/>
        <v>0</v>
      </c>
      <c r="D551" s="73">
        <f t="shared" si="183"/>
        <v>0</v>
      </c>
      <c r="E551" s="73">
        <f t="shared" si="184"/>
        <v>0</v>
      </c>
      <c r="F551" s="73">
        <f t="shared" si="185"/>
        <v>0</v>
      </c>
      <c r="G551" s="73">
        <f t="shared" si="186"/>
        <v>0</v>
      </c>
      <c r="H551" s="73">
        <f t="shared" si="187"/>
        <v>0</v>
      </c>
      <c r="I551" s="73">
        <f t="shared" si="188"/>
        <v>0</v>
      </c>
      <c r="J551" s="73">
        <f t="shared" si="189"/>
        <v>0</v>
      </c>
      <c r="L551" s="58" t="str">
        <f t="shared" si="190"/>
        <v>ok</v>
      </c>
      <c r="M551" s="1"/>
      <c r="N551" s="46" t="s">
        <v>765</v>
      </c>
      <c r="O551" s="12"/>
      <c r="P551" s="11">
        <f t="shared" si="174"/>
        <v>0</v>
      </c>
      <c r="Q551" s="11">
        <f t="shared" si="175"/>
        <v>0</v>
      </c>
      <c r="R551" s="11">
        <f t="shared" si="176"/>
        <v>0</v>
      </c>
      <c r="S551" s="11">
        <f t="shared" si="177"/>
        <v>0</v>
      </c>
      <c r="T551" s="11">
        <f t="shared" si="178"/>
        <v>0</v>
      </c>
      <c r="U551" s="11">
        <f t="shared" si="179"/>
        <v>0</v>
      </c>
      <c r="V551" s="11">
        <f t="shared" si="180"/>
        <v>0</v>
      </c>
      <c r="W551" s="11">
        <f t="shared" si="181"/>
        <v>0</v>
      </c>
      <c r="X551" s="11"/>
      <c r="AB551" s="1" t="s">
        <v>519</v>
      </c>
      <c r="AE551" s="1">
        <v>2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4">
        <v>0</v>
      </c>
      <c r="AM551" s="24">
        <v>0</v>
      </c>
    </row>
    <row r="552" spans="1:39" x14ac:dyDescent="0.2">
      <c r="A552" s="74" t="s">
        <v>434</v>
      </c>
      <c r="B552" s="75"/>
      <c r="C552" s="73">
        <f t="shared" si="182"/>
        <v>171</v>
      </c>
      <c r="D552" s="73">
        <f t="shared" si="183"/>
        <v>214</v>
      </c>
      <c r="E552" s="73">
        <f t="shared" si="184"/>
        <v>256</v>
      </c>
      <c r="F552" s="73">
        <f t="shared" si="185"/>
        <v>259</v>
      </c>
      <c r="G552" s="73">
        <f t="shared" si="186"/>
        <v>262</v>
      </c>
      <c r="H552" s="73">
        <f t="shared" si="187"/>
        <v>265</v>
      </c>
      <c r="I552" s="73">
        <f t="shared" si="188"/>
        <v>267</v>
      </c>
      <c r="J552" s="73">
        <f t="shared" si="189"/>
        <v>267</v>
      </c>
      <c r="L552" s="58" t="str">
        <f t="shared" si="190"/>
        <v>ok</v>
      </c>
      <c r="M552" s="1"/>
      <c r="N552" s="46" t="s">
        <v>434</v>
      </c>
      <c r="O552" s="10"/>
      <c r="P552" s="11">
        <f t="shared" si="174"/>
        <v>171.24609904605455</v>
      </c>
      <c r="Q552" s="11">
        <f t="shared" si="175"/>
        <v>213.82842661772295</v>
      </c>
      <c r="R552" s="11">
        <f t="shared" si="176"/>
        <v>256.23929373113901</v>
      </c>
      <c r="S552" s="11">
        <f t="shared" si="177"/>
        <v>258.94735938495342</v>
      </c>
      <c r="T552" s="11">
        <f t="shared" si="178"/>
        <v>261.67930494483346</v>
      </c>
      <c r="U552" s="11">
        <f t="shared" si="179"/>
        <v>265.25361197864117</v>
      </c>
      <c r="V552" s="11">
        <f t="shared" si="180"/>
        <v>267.21623613446997</v>
      </c>
      <c r="W552" s="11">
        <f t="shared" si="181"/>
        <v>267.21623613446997</v>
      </c>
      <c r="X552" s="11"/>
      <c r="AB552" s="1" t="s">
        <v>519</v>
      </c>
      <c r="AE552" s="1">
        <v>2</v>
      </c>
      <c r="AF552" s="24">
        <v>89.08459231673929</v>
      </c>
      <c r="AG552" s="24">
        <v>89.096153880584367</v>
      </c>
      <c r="AH552" s="24">
        <v>86.081926433084377</v>
      </c>
      <c r="AI552" s="24">
        <v>85.301018756084375</v>
      </c>
      <c r="AJ552" s="24">
        <v>84.613456530584372</v>
      </c>
      <c r="AK552" s="24">
        <v>83.84498455508438</v>
      </c>
      <c r="AL552" s="24">
        <v>83.07119200108437</v>
      </c>
      <c r="AM552" s="24">
        <v>82.277861860084386</v>
      </c>
    </row>
    <row r="553" spans="1:39" x14ac:dyDescent="0.2">
      <c r="A553" s="74" t="s">
        <v>498</v>
      </c>
      <c r="B553" s="76"/>
      <c r="C553" s="73">
        <f t="shared" si="182"/>
        <v>90</v>
      </c>
      <c r="D553" s="73">
        <f t="shared" si="183"/>
        <v>91</v>
      </c>
      <c r="E553" s="73">
        <f t="shared" si="184"/>
        <v>93</v>
      </c>
      <c r="F553" s="73">
        <f t="shared" si="185"/>
        <v>96</v>
      </c>
      <c r="G553" s="73">
        <f t="shared" si="186"/>
        <v>97</v>
      </c>
      <c r="H553" s="73">
        <f t="shared" si="187"/>
        <v>98</v>
      </c>
      <c r="I553" s="73">
        <f t="shared" si="188"/>
        <v>99</v>
      </c>
      <c r="J553" s="73">
        <f t="shared" si="189"/>
        <v>101</v>
      </c>
      <c r="L553" s="58" t="str">
        <f t="shared" si="190"/>
        <v>ok</v>
      </c>
      <c r="M553" s="1"/>
      <c r="N553" s="46" t="s">
        <v>498</v>
      </c>
      <c r="O553" s="12"/>
      <c r="P553" s="11">
        <f t="shared" si="174"/>
        <v>90.147907837376408</v>
      </c>
      <c r="Q553" s="11">
        <f t="shared" si="175"/>
        <v>90.587656087850732</v>
      </c>
      <c r="R553" s="11">
        <f t="shared" si="176"/>
        <v>92.898970033354757</v>
      </c>
      <c r="S553" s="11">
        <f t="shared" si="177"/>
        <v>95.524594085557013</v>
      </c>
      <c r="T553" s="11">
        <f t="shared" si="178"/>
        <v>96.868140243751427</v>
      </c>
      <c r="U553" s="11">
        <f t="shared" si="179"/>
        <v>98.012093230153965</v>
      </c>
      <c r="V553" s="11">
        <f t="shared" si="180"/>
        <v>99.297476830229982</v>
      </c>
      <c r="W553" s="11">
        <f t="shared" si="181"/>
        <v>100.74403593698126</v>
      </c>
      <c r="X553" s="11"/>
      <c r="AA553" s="1" t="s">
        <v>480</v>
      </c>
      <c r="AB553" s="92" t="s">
        <v>957</v>
      </c>
      <c r="AE553" s="1">
        <v>2</v>
      </c>
      <c r="AF553" s="24">
        <v>104.8195608559259</v>
      </c>
      <c r="AG553" s="24">
        <v>105.68967859286347</v>
      </c>
      <c r="AH553" s="24">
        <v>106.62620294367353</v>
      </c>
      <c r="AI553" s="24">
        <v>108.24698870841956</v>
      </c>
      <c r="AJ553" s="24">
        <v>109.89541712651275</v>
      </c>
      <c r="AK553" s="24">
        <v>111.65819439262482</v>
      </c>
      <c r="AL553" s="24">
        <v>113.56562556326149</v>
      </c>
      <c r="AM553" s="24">
        <v>115.6263968818994</v>
      </c>
    </row>
    <row r="554" spans="1:39" x14ac:dyDescent="0.2">
      <c r="A554" s="74" t="s">
        <v>18</v>
      </c>
      <c r="B554" s="84"/>
      <c r="C554" s="73">
        <f t="shared" si="182"/>
        <v>0</v>
      </c>
      <c r="D554" s="73">
        <f t="shared" si="183"/>
        <v>0</v>
      </c>
      <c r="E554" s="73">
        <f t="shared" si="184"/>
        <v>0</v>
      </c>
      <c r="F554" s="73">
        <f t="shared" si="185"/>
        <v>0</v>
      </c>
      <c r="G554" s="73">
        <f t="shared" si="186"/>
        <v>0</v>
      </c>
      <c r="H554" s="73">
        <f t="shared" si="187"/>
        <v>0</v>
      </c>
      <c r="I554" s="73">
        <f t="shared" si="188"/>
        <v>0</v>
      </c>
      <c r="J554" s="73">
        <f t="shared" si="189"/>
        <v>0</v>
      </c>
      <c r="L554" s="58" t="str">
        <f t="shared" si="190"/>
        <v>ok</v>
      </c>
      <c r="M554" s="1"/>
      <c r="N554" s="46" t="s">
        <v>18</v>
      </c>
      <c r="O554" s="17"/>
      <c r="P554" s="11">
        <f t="shared" si="174"/>
        <v>0</v>
      </c>
      <c r="Q554" s="11">
        <f t="shared" si="175"/>
        <v>0</v>
      </c>
      <c r="R554" s="11">
        <f t="shared" si="176"/>
        <v>0</v>
      </c>
      <c r="S554" s="11">
        <f t="shared" si="177"/>
        <v>0</v>
      </c>
      <c r="T554" s="11">
        <f t="shared" si="178"/>
        <v>0</v>
      </c>
      <c r="U554" s="11">
        <f t="shared" si="179"/>
        <v>0</v>
      </c>
      <c r="V554" s="11">
        <f t="shared" si="180"/>
        <v>0</v>
      </c>
      <c r="W554" s="11">
        <f t="shared" si="181"/>
        <v>0</v>
      </c>
      <c r="X554" s="11"/>
      <c r="AA554" s="1" t="s">
        <v>480</v>
      </c>
      <c r="AB554" s="92" t="s">
        <v>958</v>
      </c>
      <c r="AE554" s="1">
        <v>1</v>
      </c>
      <c r="AF554" s="24">
        <v>92.444359072555741</v>
      </c>
      <c r="AG554" s="24">
        <v>93.223335657048636</v>
      </c>
      <c r="AH554" s="24">
        <v>94.063484763114076</v>
      </c>
      <c r="AI554" s="24">
        <v>95.497217726163939</v>
      </c>
      <c r="AJ554" s="24">
        <v>96.949366752816942</v>
      </c>
      <c r="AK554" s="24">
        <v>98.501916512110284</v>
      </c>
      <c r="AL554" s="24">
        <v>100.18275642602973</v>
      </c>
      <c r="AM554" s="24">
        <v>101.99952062619677</v>
      </c>
    </row>
    <row r="555" spans="1:39" x14ac:dyDescent="0.2">
      <c r="A555" s="74" t="s">
        <v>19</v>
      </c>
      <c r="B555" s="76"/>
      <c r="C555" s="73">
        <f t="shared" si="182"/>
        <v>0</v>
      </c>
      <c r="D555" s="73">
        <f t="shared" si="183"/>
        <v>0</v>
      </c>
      <c r="E555" s="73">
        <f t="shared" si="184"/>
        <v>0</v>
      </c>
      <c r="F555" s="73">
        <f t="shared" si="185"/>
        <v>0</v>
      </c>
      <c r="G555" s="73">
        <f t="shared" si="186"/>
        <v>0</v>
      </c>
      <c r="H555" s="73">
        <f t="shared" si="187"/>
        <v>0</v>
      </c>
      <c r="I555" s="73">
        <f t="shared" si="188"/>
        <v>0</v>
      </c>
      <c r="J555" s="73">
        <f t="shared" si="189"/>
        <v>0</v>
      </c>
      <c r="L555" s="58" t="str">
        <f t="shared" si="190"/>
        <v>ok</v>
      </c>
      <c r="M555" s="1"/>
      <c r="N555" s="46" t="s">
        <v>19</v>
      </c>
      <c r="O555" s="12"/>
      <c r="P555" s="11">
        <f t="shared" si="174"/>
        <v>0</v>
      </c>
      <c r="Q555" s="11">
        <f t="shared" si="175"/>
        <v>0</v>
      </c>
      <c r="R555" s="11">
        <f t="shared" si="176"/>
        <v>0</v>
      </c>
      <c r="S555" s="11">
        <f t="shared" si="177"/>
        <v>0</v>
      </c>
      <c r="T555" s="11">
        <f t="shared" si="178"/>
        <v>0</v>
      </c>
      <c r="U555" s="11">
        <f t="shared" si="179"/>
        <v>0</v>
      </c>
      <c r="V555" s="11">
        <f t="shared" si="180"/>
        <v>0</v>
      </c>
      <c r="W555" s="11">
        <f t="shared" si="181"/>
        <v>0</v>
      </c>
      <c r="X555" s="11"/>
      <c r="AB555" s="1" t="s">
        <v>280</v>
      </c>
      <c r="AE555" s="1">
        <v>1</v>
      </c>
      <c r="AF555" s="24">
        <v>254.25915470702705</v>
      </c>
      <c r="AG555" s="24">
        <v>255.24460727440936</v>
      </c>
      <c r="AH555" s="24">
        <v>256.23498710462871</v>
      </c>
      <c r="AI555" s="24">
        <v>257.23031883399904</v>
      </c>
      <c r="AJ555" s="24">
        <v>258.23062722201627</v>
      </c>
      <c r="AK555" s="24">
        <v>259.23593715197353</v>
      </c>
      <c r="AL555" s="24">
        <v>260.24627363158066</v>
      </c>
      <c r="AM555" s="24">
        <v>261.26166179358563</v>
      </c>
    </row>
    <row r="556" spans="1:39" x14ac:dyDescent="0.2">
      <c r="A556" s="74" t="s">
        <v>976</v>
      </c>
      <c r="B556" s="76"/>
      <c r="C556" s="73">
        <f t="shared" si="182"/>
        <v>44</v>
      </c>
      <c r="D556" s="73">
        <f t="shared" si="183"/>
        <v>44</v>
      </c>
      <c r="E556" s="73">
        <f t="shared" si="184"/>
        <v>45</v>
      </c>
      <c r="F556" s="73">
        <f t="shared" si="185"/>
        <v>46</v>
      </c>
      <c r="G556" s="73">
        <f t="shared" si="186"/>
        <v>47</v>
      </c>
      <c r="H556" s="73">
        <f t="shared" si="187"/>
        <v>48</v>
      </c>
      <c r="I556" s="73">
        <f t="shared" si="188"/>
        <v>49</v>
      </c>
      <c r="J556" s="73">
        <f t="shared" si="189"/>
        <v>50</v>
      </c>
      <c r="L556" s="58" t="str">
        <f t="shared" si="190"/>
        <v>ok</v>
      </c>
      <c r="M556" s="1"/>
      <c r="N556" s="46" t="s">
        <v>976</v>
      </c>
      <c r="O556" s="12"/>
      <c r="P556" s="91">
        <f>0.5*AF$330</f>
        <v>43.900556865691236</v>
      </c>
      <c r="Q556" s="91">
        <f t="shared" ref="Q556:W557" si="191">0.5*AG$330</f>
        <v>44.288710460075386</v>
      </c>
      <c r="R556" s="91">
        <f t="shared" si="191"/>
        <v>44.816950396976246</v>
      </c>
      <c r="S556" s="91">
        <f t="shared" si="191"/>
        <v>45.6580327478597</v>
      </c>
      <c r="T556" s="91">
        <f t="shared" si="191"/>
        <v>46.662541270133538</v>
      </c>
      <c r="U556" s="91">
        <f t="shared" si="191"/>
        <v>47.796939536579259</v>
      </c>
      <c r="V556" s="91">
        <f t="shared" si="191"/>
        <v>48.955662048251618</v>
      </c>
      <c r="W556" s="91">
        <f t="shared" si="191"/>
        <v>50.145052851083207</v>
      </c>
      <c r="X556" s="11"/>
      <c r="AB556" s="1" t="s">
        <v>241</v>
      </c>
      <c r="AE556" s="1">
        <v>1</v>
      </c>
      <c r="AF556" s="24">
        <v>262.39999999999998</v>
      </c>
      <c r="AG556" s="24">
        <v>265.2</v>
      </c>
      <c r="AH556" s="24">
        <v>268.60000000000002</v>
      </c>
      <c r="AI556" s="24">
        <v>272.7</v>
      </c>
      <c r="AJ556" s="24">
        <v>276.89999999999998</v>
      </c>
      <c r="AK556" s="24">
        <v>282.39999999999998</v>
      </c>
      <c r="AL556" s="24">
        <v>287.5</v>
      </c>
      <c r="AM556" s="24">
        <v>292.5</v>
      </c>
    </row>
    <row r="557" spans="1:39" x14ac:dyDescent="0.2">
      <c r="A557" s="74" t="s">
        <v>977</v>
      </c>
      <c r="B557" s="76"/>
      <c r="C557" s="73">
        <f t="shared" si="182"/>
        <v>44</v>
      </c>
      <c r="D557" s="73">
        <f t="shared" si="183"/>
        <v>44</v>
      </c>
      <c r="E557" s="73">
        <f t="shared" si="184"/>
        <v>45</v>
      </c>
      <c r="F557" s="73">
        <f t="shared" si="185"/>
        <v>46</v>
      </c>
      <c r="G557" s="73">
        <f t="shared" si="186"/>
        <v>47</v>
      </c>
      <c r="H557" s="73">
        <f t="shared" si="187"/>
        <v>48</v>
      </c>
      <c r="I557" s="73">
        <f t="shared" si="188"/>
        <v>49</v>
      </c>
      <c r="J557" s="73">
        <f t="shared" si="189"/>
        <v>50</v>
      </c>
      <c r="L557" s="58" t="str">
        <f t="shared" si="190"/>
        <v>ok</v>
      </c>
      <c r="M557" s="1"/>
      <c r="N557" s="46" t="s">
        <v>977</v>
      </c>
      <c r="O557" s="12"/>
      <c r="P557" s="91">
        <f>0.5*AF$330</f>
        <v>43.900556865691236</v>
      </c>
      <c r="Q557" s="91">
        <f t="shared" si="191"/>
        <v>44.288710460075386</v>
      </c>
      <c r="R557" s="91">
        <f t="shared" si="191"/>
        <v>44.816950396976246</v>
      </c>
      <c r="S557" s="91">
        <f t="shared" si="191"/>
        <v>45.6580327478597</v>
      </c>
      <c r="T557" s="91">
        <f t="shared" si="191"/>
        <v>46.662541270133538</v>
      </c>
      <c r="U557" s="91">
        <f t="shared" si="191"/>
        <v>47.796939536579259</v>
      </c>
      <c r="V557" s="91">
        <f t="shared" si="191"/>
        <v>48.955662048251618</v>
      </c>
      <c r="W557" s="91">
        <f t="shared" si="191"/>
        <v>50.145052851083207</v>
      </c>
      <c r="X557" s="11"/>
      <c r="AB557" s="1" t="s">
        <v>227</v>
      </c>
      <c r="AE557" s="1">
        <v>2</v>
      </c>
      <c r="AF557" s="24">
        <v>8.3279473050991548</v>
      </c>
      <c r="AG557" s="24">
        <v>8.3279473050991548</v>
      </c>
      <c r="AH557" s="24">
        <v>8.3279473050991548</v>
      </c>
      <c r="AI557" s="24">
        <v>8.3279473050991548</v>
      </c>
      <c r="AJ557" s="24">
        <v>8.3279473050991548</v>
      </c>
      <c r="AK557" s="24">
        <v>8.3279473050991548</v>
      </c>
      <c r="AL557" s="24">
        <v>8.3279473050991548</v>
      </c>
      <c r="AM557" s="24">
        <v>8.3279473050991548</v>
      </c>
    </row>
    <row r="558" spans="1:39" x14ac:dyDescent="0.2">
      <c r="A558" s="74" t="s">
        <v>413</v>
      </c>
      <c r="B558" s="76"/>
      <c r="C558" s="73">
        <f t="shared" si="182"/>
        <v>237</v>
      </c>
      <c r="D558" s="73">
        <f t="shared" si="183"/>
        <v>246</v>
      </c>
      <c r="E558" s="73">
        <f t="shared" si="184"/>
        <v>250</v>
      </c>
      <c r="F558" s="73">
        <f t="shared" si="185"/>
        <v>255</v>
      </c>
      <c r="G558" s="73">
        <f t="shared" si="186"/>
        <v>260</v>
      </c>
      <c r="H558" s="73">
        <f t="shared" si="187"/>
        <v>265</v>
      </c>
      <c r="I558" s="73">
        <f t="shared" si="188"/>
        <v>271</v>
      </c>
      <c r="J558" s="73">
        <f t="shared" si="189"/>
        <v>277</v>
      </c>
      <c r="L558" s="58" t="str">
        <f t="shared" si="190"/>
        <v>ok</v>
      </c>
      <c r="M558" s="1"/>
      <c r="N558" s="46" t="s">
        <v>413</v>
      </c>
      <c r="O558" s="12"/>
      <c r="P558" s="11">
        <f t="shared" ref="P558:P589" si="192">SUMIF($AB$11:$AB$598,$N558,AF$11:AF$598)</f>
        <v>236.90651496360462</v>
      </c>
      <c r="Q558" s="11">
        <f t="shared" ref="Q558:Q589" si="193">SUMIF($AB$11:$AB$598,$N558,AG$11:AG$598)</f>
        <v>245.88654441499315</v>
      </c>
      <c r="R558" s="11">
        <f t="shared" ref="R558:R589" si="194">SUMIF($AB$11:$AB$598,$N558,AH$11:AH$598)</f>
        <v>249.94367239784054</v>
      </c>
      <c r="S558" s="11">
        <f t="shared" ref="S558:S589" si="195">SUMIF($AB$11:$AB$598,$N558,AI$11:AI$598)</f>
        <v>254.5426359699608</v>
      </c>
      <c r="T558" s="11">
        <f t="shared" ref="T558:T589" si="196">SUMIF($AB$11:$AB$598,$N558,AJ$11:AJ$598)</f>
        <v>259.55712589856904</v>
      </c>
      <c r="U558" s="11">
        <f t="shared" ref="U558:U589" si="197">SUMIF($AB$11:$AB$598,$N558,AK$11:AK$598)</f>
        <v>265.32082915778358</v>
      </c>
      <c r="V558" s="11">
        <f t="shared" ref="V558:V589" si="198">SUMIF($AB$11:$AB$598,$N558,AL$11:AL$598)</f>
        <v>271.21095156508636</v>
      </c>
      <c r="W558" s="11">
        <f t="shared" ref="W558:W589" si="199">SUMIF($AB$11:$AB$598,$N558,AM$11:AM$598)</f>
        <v>277.17759249951825</v>
      </c>
      <c r="X558" s="11"/>
      <c r="AB558" s="1" t="s">
        <v>226</v>
      </c>
      <c r="AE558" s="1">
        <v>2</v>
      </c>
      <c r="AF558" s="24">
        <v>8.3279473050991548</v>
      </c>
      <c r="AG558" s="24">
        <v>8.3279473050991548</v>
      </c>
      <c r="AH558" s="24">
        <v>8.3279473050991548</v>
      </c>
      <c r="AI558" s="24">
        <v>8.3279473050991548</v>
      </c>
      <c r="AJ558" s="24">
        <v>8.3279473050991548</v>
      </c>
      <c r="AK558" s="24">
        <v>8.3279473050991548</v>
      </c>
      <c r="AL558" s="24">
        <v>8.3279473050991548</v>
      </c>
      <c r="AM558" s="24">
        <v>8.3279473050991548</v>
      </c>
    </row>
    <row r="559" spans="1:39" x14ac:dyDescent="0.2">
      <c r="A559" s="74" t="s">
        <v>128</v>
      </c>
      <c r="B559" s="76"/>
      <c r="C559" s="73">
        <f t="shared" si="182"/>
        <v>0</v>
      </c>
      <c r="D559" s="73">
        <f t="shared" si="183"/>
        <v>0</v>
      </c>
      <c r="E559" s="73">
        <f t="shared" si="184"/>
        <v>0</v>
      </c>
      <c r="F559" s="73">
        <f t="shared" si="185"/>
        <v>0</v>
      </c>
      <c r="G559" s="73">
        <f t="shared" si="186"/>
        <v>0</v>
      </c>
      <c r="H559" s="73">
        <f t="shared" si="187"/>
        <v>0</v>
      </c>
      <c r="I559" s="73">
        <f t="shared" si="188"/>
        <v>0</v>
      </c>
      <c r="J559" s="73">
        <f t="shared" si="189"/>
        <v>0</v>
      </c>
      <c r="L559" s="58" t="str">
        <f t="shared" si="190"/>
        <v>ok</v>
      </c>
      <c r="M559" s="1"/>
      <c r="N559" s="46" t="s">
        <v>128</v>
      </c>
      <c r="O559" s="12"/>
      <c r="P559" s="11">
        <f t="shared" si="192"/>
        <v>0</v>
      </c>
      <c r="Q559" s="11">
        <f t="shared" si="193"/>
        <v>0</v>
      </c>
      <c r="R559" s="11">
        <f t="shared" si="194"/>
        <v>0</v>
      </c>
      <c r="S559" s="11">
        <f t="shared" si="195"/>
        <v>0</v>
      </c>
      <c r="T559" s="11">
        <f t="shared" si="196"/>
        <v>0</v>
      </c>
      <c r="U559" s="11">
        <f t="shared" si="197"/>
        <v>0</v>
      </c>
      <c r="V559" s="11">
        <f t="shared" si="198"/>
        <v>0</v>
      </c>
      <c r="W559" s="11">
        <f t="shared" si="199"/>
        <v>0</v>
      </c>
      <c r="X559" s="11"/>
      <c r="AB559" s="1" t="s">
        <v>397</v>
      </c>
      <c r="AE559" s="1">
        <v>2</v>
      </c>
      <c r="AF559" s="24">
        <v>21.302317706725614</v>
      </c>
      <c r="AG559" s="24">
        <v>21.302317706725614</v>
      </c>
      <c r="AH559" s="24">
        <v>21.302317706725614</v>
      </c>
      <c r="AI559" s="24">
        <v>21.302317706725614</v>
      </c>
      <c r="AJ559" s="24">
        <v>21.302317706725614</v>
      </c>
      <c r="AK559" s="24">
        <v>21.302317706725614</v>
      </c>
      <c r="AL559" s="24">
        <v>21.302317706725614</v>
      </c>
      <c r="AM559" s="24">
        <v>21.302317706725614</v>
      </c>
    </row>
    <row r="560" spans="1:39" x14ac:dyDescent="0.2">
      <c r="A560" s="74" t="s">
        <v>766</v>
      </c>
      <c r="B560" s="76"/>
      <c r="C560" s="73">
        <f t="shared" si="182"/>
        <v>0</v>
      </c>
      <c r="D560" s="73">
        <f t="shared" si="183"/>
        <v>0</v>
      </c>
      <c r="E560" s="73">
        <f t="shared" si="184"/>
        <v>0</v>
      </c>
      <c r="F560" s="73">
        <f t="shared" si="185"/>
        <v>0</v>
      </c>
      <c r="G560" s="73">
        <f t="shared" si="186"/>
        <v>0</v>
      </c>
      <c r="H560" s="73">
        <f t="shared" si="187"/>
        <v>0</v>
      </c>
      <c r="I560" s="73">
        <f t="shared" si="188"/>
        <v>0</v>
      </c>
      <c r="J560" s="73">
        <f t="shared" si="189"/>
        <v>0</v>
      </c>
      <c r="L560" s="58" t="str">
        <f t="shared" si="190"/>
        <v>ok</v>
      </c>
      <c r="M560" s="1"/>
      <c r="N560" s="46" t="s">
        <v>766</v>
      </c>
      <c r="O560" s="12"/>
      <c r="P560" s="11">
        <f t="shared" si="192"/>
        <v>0</v>
      </c>
      <c r="Q560" s="11">
        <f t="shared" si="193"/>
        <v>0</v>
      </c>
      <c r="R560" s="11">
        <f t="shared" si="194"/>
        <v>0</v>
      </c>
      <c r="S560" s="11">
        <f t="shared" si="195"/>
        <v>0</v>
      </c>
      <c r="T560" s="11">
        <f t="shared" si="196"/>
        <v>0</v>
      </c>
      <c r="U560" s="11">
        <f t="shared" si="197"/>
        <v>0</v>
      </c>
      <c r="V560" s="11">
        <f t="shared" si="198"/>
        <v>0</v>
      </c>
      <c r="W560" s="11">
        <f t="shared" si="199"/>
        <v>0</v>
      </c>
      <c r="X560" s="11"/>
      <c r="AB560" s="1" t="s">
        <v>398</v>
      </c>
      <c r="AE560" s="1">
        <v>2</v>
      </c>
      <c r="AF560" s="24">
        <v>21.302317706725614</v>
      </c>
      <c r="AG560" s="24">
        <v>21.302317706725614</v>
      </c>
      <c r="AH560" s="24">
        <v>21.302317706725614</v>
      </c>
      <c r="AI560" s="24">
        <v>21.302317706725614</v>
      </c>
      <c r="AJ560" s="24">
        <v>21.302317706725614</v>
      </c>
      <c r="AK560" s="24">
        <v>21.302317706725614</v>
      </c>
      <c r="AL560" s="24">
        <v>21.302317706725614</v>
      </c>
      <c r="AM560" s="24">
        <v>21.302317706725614</v>
      </c>
    </row>
    <row r="561" spans="1:39" x14ac:dyDescent="0.2">
      <c r="A561" s="74" t="s">
        <v>688</v>
      </c>
      <c r="B561" s="76"/>
      <c r="C561" s="73">
        <f t="shared" si="182"/>
        <v>8</v>
      </c>
      <c r="D561" s="73">
        <f t="shared" si="183"/>
        <v>8</v>
      </c>
      <c r="E561" s="73">
        <f t="shared" si="184"/>
        <v>8</v>
      </c>
      <c r="F561" s="73">
        <f t="shared" si="185"/>
        <v>8</v>
      </c>
      <c r="G561" s="73">
        <f t="shared" si="186"/>
        <v>9</v>
      </c>
      <c r="H561" s="73">
        <f t="shared" si="187"/>
        <v>9</v>
      </c>
      <c r="I561" s="73">
        <f t="shared" si="188"/>
        <v>9</v>
      </c>
      <c r="J561" s="73">
        <f t="shared" si="189"/>
        <v>9</v>
      </c>
      <c r="L561" s="58" t="str">
        <f t="shared" si="190"/>
        <v>ok</v>
      </c>
      <c r="M561" s="1"/>
      <c r="N561" s="46" t="s">
        <v>688</v>
      </c>
      <c r="O561" s="12"/>
      <c r="P561" s="11">
        <f t="shared" si="192"/>
        <v>8.0500000000000007</v>
      </c>
      <c r="Q561" s="11">
        <f t="shared" si="193"/>
        <v>8.4499999999999993</v>
      </c>
      <c r="R561" s="11">
        <f t="shared" si="194"/>
        <v>8.4499999999999993</v>
      </c>
      <c r="S561" s="11">
        <f t="shared" si="195"/>
        <v>8.4499999999999993</v>
      </c>
      <c r="T561" s="11">
        <f t="shared" si="196"/>
        <v>8.85</v>
      </c>
      <c r="U561" s="11">
        <f t="shared" si="197"/>
        <v>9.3000000000000007</v>
      </c>
      <c r="V561" s="11">
        <f t="shared" si="198"/>
        <v>9.3000000000000007</v>
      </c>
      <c r="W561" s="11">
        <f t="shared" si="199"/>
        <v>9.3000000000000007</v>
      </c>
      <c r="X561" s="11"/>
      <c r="AB561" s="1" t="s">
        <v>455</v>
      </c>
      <c r="AE561" s="1">
        <v>1</v>
      </c>
      <c r="AF561" s="24">
        <v>0</v>
      </c>
      <c r="AG561" s="24">
        <v>94.447789703362545</v>
      </c>
      <c r="AH561" s="24">
        <v>95.368989703362544</v>
      </c>
      <c r="AI561" s="24">
        <v>177.53859379912041</v>
      </c>
      <c r="AJ561" s="24">
        <v>179.9357937991204</v>
      </c>
      <c r="AK561" s="24">
        <v>181.37179379912041</v>
      </c>
      <c r="AL561" s="24">
        <v>182.8662937991204</v>
      </c>
      <c r="AM561" s="24">
        <v>184.4227937991204</v>
      </c>
    </row>
    <row r="562" spans="1:39" x14ac:dyDescent="0.2">
      <c r="A562" s="74" t="s">
        <v>689</v>
      </c>
      <c r="B562" s="76"/>
      <c r="C562" s="73">
        <f t="shared" si="182"/>
        <v>8</v>
      </c>
      <c r="D562" s="73">
        <f t="shared" si="183"/>
        <v>8</v>
      </c>
      <c r="E562" s="73">
        <f t="shared" si="184"/>
        <v>8</v>
      </c>
      <c r="F562" s="73">
        <f t="shared" si="185"/>
        <v>8</v>
      </c>
      <c r="G562" s="73">
        <f t="shared" si="186"/>
        <v>9</v>
      </c>
      <c r="H562" s="73">
        <f t="shared" si="187"/>
        <v>9</v>
      </c>
      <c r="I562" s="73">
        <f t="shared" si="188"/>
        <v>9</v>
      </c>
      <c r="J562" s="73">
        <f t="shared" si="189"/>
        <v>9</v>
      </c>
      <c r="L562" s="58" t="str">
        <f t="shared" si="190"/>
        <v>ok</v>
      </c>
      <c r="M562" s="1"/>
      <c r="N562" s="46" t="s">
        <v>689</v>
      </c>
      <c r="O562" s="12"/>
      <c r="P562" s="11">
        <f t="shared" si="192"/>
        <v>8.0500000000000007</v>
      </c>
      <c r="Q562" s="11">
        <f t="shared" si="193"/>
        <v>8.4499999999999993</v>
      </c>
      <c r="R562" s="11">
        <f t="shared" si="194"/>
        <v>8.4499999999999993</v>
      </c>
      <c r="S562" s="11">
        <f t="shared" si="195"/>
        <v>8.4499999999999993</v>
      </c>
      <c r="T562" s="11">
        <f t="shared" si="196"/>
        <v>8.85</v>
      </c>
      <c r="U562" s="11">
        <f t="shared" si="197"/>
        <v>9.3000000000000007</v>
      </c>
      <c r="V562" s="11">
        <f t="shared" si="198"/>
        <v>9.3000000000000007</v>
      </c>
      <c r="W562" s="11">
        <f t="shared" si="199"/>
        <v>9.3000000000000007</v>
      </c>
      <c r="X562" s="11"/>
      <c r="AB562" s="1" t="s">
        <v>455</v>
      </c>
      <c r="AE562" s="1">
        <v>1</v>
      </c>
      <c r="AF562" s="24">
        <v>609.38920647298221</v>
      </c>
      <c r="AG562" s="24">
        <v>537.18355962413534</v>
      </c>
      <c r="AH562" s="24">
        <v>546.15764229710612</v>
      </c>
      <c r="AI562" s="24">
        <v>576.65693693306594</v>
      </c>
      <c r="AJ562" s="24">
        <v>571.6507289703809</v>
      </c>
      <c r="AK562" s="24">
        <v>602.38945416280978</v>
      </c>
      <c r="AL562" s="24">
        <v>606.27043417710013</v>
      </c>
      <c r="AM562" s="24">
        <v>580.34275147629046</v>
      </c>
    </row>
    <row r="563" spans="1:39" x14ac:dyDescent="0.2">
      <c r="A563" s="74" t="s">
        <v>768</v>
      </c>
      <c r="B563" s="76"/>
      <c r="C563" s="73">
        <f t="shared" si="182"/>
        <v>0</v>
      </c>
      <c r="D563" s="73">
        <f t="shared" si="183"/>
        <v>0</v>
      </c>
      <c r="E563" s="73">
        <f t="shared" si="184"/>
        <v>0</v>
      </c>
      <c r="F563" s="73">
        <f t="shared" si="185"/>
        <v>0</v>
      </c>
      <c r="G563" s="73">
        <f t="shared" si="186"/>
        <v>0</v>
      </c>
      <c r="H563" s="73">
        <f t="shared" si="187"/>
        <v>0</v>
      </c>
      <c r="I563" s="73">
        <f t="shared" si="188"/>
        <v>0</v>
      </c>
      <c r="J563" s="73">
        <f t="shared" si="189"/>
        <v>0</v>
      </c>
      <c r="L563" s="58" t="str">
        <f t="shared" si="190"/>
        <v>ok</v>
      </c>
      <c r="M563" s="1"/>
      <c r="N563" s="46" t="s">
        <v>768</v>
      </c>
      <c r="O563" s="12"/>
      <c r="P563" s="11">
        <f t="shared" si="192"/>
        <v>0</v>
      </c>
      <c r="Q563" s="11">
        <f t="shared" si="193"/>
        <v>0</v>
      </c>
      <c r="R563" s="11">
        <f t="shared" si="194"/>
        <v>0</v>
      </c>
      <c r="S563" s="11">
        <f t="shared" si="195"/>
        <v>0</v>
      </c>
      <c r="T563" s="11">
        <f t="shared" si="196"/>
        <v>0</v>
      </c>
      <c r="U563" s="11">
        <f t="shared" si="197"/>
        <v>0</v>
      </c>
      <c r="V563" s="11">
        <f t="shared" si="198"/>
        <v>0</v>
      </c>
      <c r="W563" s="11">
        <f t="shared" si="199"/>
        <v>0</v>
      </c>
      <c r="X563" s="11"/>
      <c r="AB563" s="1" t="s">
        <v>520</v>
      </c>
      <c r="AE563" s="1">
        <v>1</v>
      </c>
      <c r="AF563" s="24">
        <v>266.9746163765659</v>
      </c>
      <c r="AG563" s="24">
        <v>270.4366723710105</v>
      </c>
      <c r="AH563" s="24">
        <v>272.68845965085211</v>
      </c>
      <c r="AI563" s="24">
        <v>274.45509217969368</v>
      </c>
      <c r="AJ563" s="24">
        <v>276.07872972825476</v>
      </c>
      <c r="AK563" s="24">
        <v>276.47575621525476</v>
      </c>
      <c r="AL563" s="24">
        <v>276.85865644125482</v>
      </c>
      <c r="AM563" s="24">
        <v>277.22962987825474</v>
      </c>
    </row>
    <row r="564" spans="1:39" x14ac:dyDescent="0.2">
      <c r="A564" s="74" t="s">
        <v>366</v>
      </c>
      <c r="B564" s="76"/>
      <c r="C564" s="73">
        <f t="shared" si="182"/>
        <v>17</v>
      </c>
      <c r="D564" s="73">
        <f t="shared" si="183"/>
        <v>11</v>
      </c>
      <c r="E564" s="73">
        <f t="shared" si="184"/>
        <v>11</v>
      </c>
      <c r="F564" s="73">
        <f t="shared" si="185"/>
        <v>11</v>
      </c>
      <c r="G564" s="73">
        <f t="shared" si="186"/>
        <v>11</v>
      </c>
      <c r="H564" s="73">
        <f t="shared" si="187"/>
        <v>11</v>
      </c>
      <c r="I564" s="73">
        <f t="shared" si="188"/>
        <v>11</v>
      </c>
      <c r="J564" s="73">
        <f t="shared" si="189"/>
        <v>11</v>
      </c>
      <c r="L564" s="58" t="str">
        <f t="shared" si="190"/>
        <v>ok</v>
      </c>
      <c r="M564" s="1"/>
      <c r="N564" s="46" t="s">
        <v>366</v>
      </c>
      <c r="O564" s="12"/>
      <c r="P564" s="11">
        <f t="shared" si="192"/>
        <v>17.273925143265362</v>
      </c>
      <c r="Q564" s="11">
        <f t="shared" si="193"/>
        <v>10.528803897944037</v>
      </c>
      <c r="R564" s="11">
        <f t="shared" si="194"/>
        <v>10.528803897944037</v>
      </c>
      <c r="S564" s="11">
        <f t="shared" si="195"/>
        <v>10.528803897944037</v>
      </c>
      <c r="T564" s="11">
        <f t="shared" si="196"/>
        <v>10.528803897944037</v>
      </c>
      <c r="U564" s="11">
        <f t="shared" si="197"/>
        <v>10.528803897944037</v>
      </c>
      <c r="V564" s="11">
        <f t="shared" si="198"/>
        <v>10.528803897944037</v>
      </c>
      <c r="W564" s="11">
        <f t="shared" si="199"/>
        <v>10.528803897944037</v>
      </c>
      <c r="X564" s="11"/>
      <c r="AB564" s="1" t="s">
        <v>399</v>
      </c>
      <c r="AE564" s="1">
        <v>2</v>
      </c>
      <c r="AF564" s="24">
        <v>33.257302607864503</v>
      </c>
      <c r="AG564" s="24">
        <v>33.257302607864503</v>
      </c>
      <c r="AH564" s="24">
        <v>33.257302607864503</v>
      </c>
      <c r="AI564" s="24">
        <v>33.257302607864503</v>
      </c>
      <c r="AJ564" s="24">
        <v>33.257302607864503</v>
      </c>
      <c r="AK564" s="24">
        <v>33.257302607864503</v>
      </c>
      <c r="AL564" s="24">
        <v>33.257302607864503</v>
      </c>
      <c r="AM564" s="24">
        <v>33.257302607864503</v>
      </c>
    </row>
    <row r="565" spans="1:39" x14ac:dyDescent="0.2">
      <c r="A565" s="74" t="s">
        <v>367</v>
      </c>
      <c r="B565" s="76"/>
      <c r="C565" s="73">
        <f t="shared" si="182"/>
        <v>17</v>
      </c>
      <c r="D565" s="73">
        <f t="shared" si="183"/>
        <v>11</v>
      </c>
      <c r="E565" s="73">
        <f t="shared" si="184"/>
        <v>11</v>
      </c>
      <c r="F565" s="73">
        <f t="shared" si="185"/>
        <v>11</v>
      </c>
      <c r="G565" s="73">
        <f t="shared" si="186"/>
        <v>11</v>
      </c>
      <c r="H565" s="73">
        <f t="shared" si="187"/>
        <v>11</v>
      </c>
      <c r="I565" s="73">
        <f t="shared" si="188"/>
        <v>11</v>
      </c>
      <c r="J565" s="73">
        <f t="shared" si="189"/>
        <v>11</v>
      </c>
      <c r="L565" s="58" t="str">
        <f t="shared" si="190"/>
        <v>ok</v>
      </c>
      <c r="M565" s="1"/>
      <c r="N565" s="46" t="s">
        <v>367</v>
      </c>
      <c r="O565" s="12"/>
      <c r="P565" s="11">
        <f t="shared" si="192"/>
        <v>17.273925143265362</v>
      </c>
      <c r="Q565" s="11">
        <f t="shared" si="193"/>
        <v>10.528803897944037</v>
      </c>
      <c r="R565" s="11">
        <f t="shared" si="194"/>
        <v>10.528803897944037</v>
      </c>
      <c r="S565" s="11">
        <f t="shared" si="195"/>
        <v>10.528803897944037</v>
      </c>
      <c r="T565" s="11">
        <f t="shared" si="196"/>
        <v>10.528803897944037</v>
      </c>
      <c r="U565" s="11">
        <f t="shared" si="197"/>
        <v>10.528803897944037</v>
      </c>
      <c r="V565" s="11">
        <f t="shared" si="198"/>
        <v>10.528803897944037</v>
      </c>
      <c r="W565" s="11">
        <f t="shared" si="199"/>
        <v>10.528803897944037</v>
      </c>
      <c r="X565" s="11"/>
      <c r="AB565" s="1" t="s">
        <v>400</v>
      </c>
      <c r="AE565" s="1">
        <v>2</v>
      </c>
      <c r="AF565" s="24">
        <v>33.257302607864503</v>
      </c>
      <c r="AG565" s="24">
        <v>33.257302607864503</v>
      </c>
      <c r="AH565" s="24">
        <v>33.257302607864503</v>
      </c>
      <c r="AI565" s="24">
        <v>33.257302607864503</v>
      </c>
      <c r="AJ565" s="24">
        <v>33.257302607864503</v>
      </c>
      <c r="AK565" s="24">
        <v>33.257302607864503</v>
      </c>
      <c r="AL565" s="24">
        <v>33.257302607864503</v>
      </c>
      <c r="AM565" s="24">
        <v>33.257302607864503</v>
      </c>
    </row>
    <row r="566" spans="1:39" x14ac:dyDescent="0.2">
      <c r="A566" s="74" t="s">
        <v>20</v>
      </c>
      <c r="B566" s="76"/>
      <c r="C566" s="73">
        <f t="shared" si="182"/>
        <v>0</v>
      </c>
      <c r="D566" s="73">
        <f t="shared" si="183"/>
        <v>0</v>
      </c>
      <c r="E566" s="73">
        <f t="shared" si="184"/>
        <v>0</v>
      </c>
      <c r="F566" s="73">
        <f t="shared" si="185"/>
        <v>0</v>
      </c>
      <c r="G566" s="73">
        <f t="shared" si="186"/>
        <v>0</v>
      </c>
      <c r="H566" s="73">
        <f t="shared" si="187"/>
        <v>0</v>
      </c>
      <c r="I566" s="73">
        <f t="shared" si="188"/>
        <v>0</v>
      </c>
      <c r="J566" s="73">
        <f t="shared" si="189"/>
        <v>0</v>
      </c>
      <c r="L566" s="58" t="str">
        <f t="shared" si="190"/>
        <v>ok</v>
      </c>
      <c r="M566" s="1"/>
      <c r="N566" s="46" t="s">
        <v>20</v>
      </c>
      <c r="O566" s="12"/>
      <c r="P566" s="11">
        <f t="shared" si="192"/>
        <v>0</v>
      </c>
      <c r="Q566" s="11">
        <f t="shared" si="193"/>
        <v>0</v>
      </c>
      <c r="R566" s="11">
        <f t="shared" si="194"/>
        <v>0</v>
      </c>
      <c r="S566" s="11">
        <f t="shared" si="195"/>
        <v>0</v>
      </c>
      <c r="T566" s="11">
        <f t="shared" si="196"/>
        <v>0</v>
      </c>
      <c r="U566" s="11">
        <f t="shared" si="197"/>
        <v>0</v>
      </c>
      <c r="V566" s="11">
        <f t="shared" si="198"/>
        <v>0</v>
      </c>
      <c r="W566" s="11">
        <f t="shared" si="199"/>
        <v>0</v>
      </c>
      <c r="X566" s="11"/>
      <c r="AB566" s="1" t="s">
        <v>671</v>
      </c>
      <c r="AE566" s="1">
        <v>1</v>
      </c>
      <c r="AF566" s="24">
        <v>58.6</v>
      </c>
      <c r="AG566" s="24">
        <v>58.6</v>
      </c>
      <c r="AH566" s="24">
        <v>58.6</v>
      </c>
      <c r="AI566" s="24">
        <v>58.6</v>
      </c>
      <c r="AJ566" s="24">
        <v>58.6</v>
      </c>
      <c r="AK566" s="24">
        <v>58.6</v>
      </c>
      <c r="AL566" s="24">
        <v>58.6</v>
      </c>
      <c r="AM566" s="24">
        <v>58.6</v>
      </c>
    </row>
    <row r="567" spans="1:39" x14ac:dyDescent="0.2">
      <c r="A567" s="74" t="s">
        <v>21</v>
      </c>
      <c r="B567" s="76"/>
      <c r="C567" s="73">
        <f t="shared" si="182"/>
        <v>0</v>
      </c>
      <c r="D567" s="73">
        <f t="shared" si="183"/>
        <v>0</v>
      </c>
      <c r="E567" s="73">
        <f t="shared" si="184"/>
        <v>0</v>
      </c>
      <c r="F567" s="73">
        <f t="shared" si="185"/>
        <v>0</v>
      </c>
      <c r="G567" s="73">
        <f t="shared" si="186"/>
        <v>0</v>
      </c>
      <c r="H567" s="73">
        <f t="shared" si="187"/>
        <v>0</v>
      </c>
      <c r="I567" s="73">
        <f t="shared" si="188"/>
        <v>0</v>
      </c>
      <c r="J567" s="73">
        <f t="shared" si="189"/>
        <v>0</v>
      </c>
      <c r="L567" s="58" t="str">
        <f t="shared" si="190"/>
        <v>ok</v>
      </c>
      <c r="M567" s="1"/>
      <c r="N567" s="46" t="s">
        <v>21</v>
      </c>
      <c r="O567" s="12"/>
      <c r="P567" s="11">
        <f t="shared" si="192"/>
        <v>0</v>
      </c>
      <c r="Q567" s="11">
        <f t="shared" si="193"/>
        <v>0</v>
      </c>
      <c r="R567" s="11">
        <f t="shared" si="194"/>
        <v>0</v>
      </c>
      <c r="S567" s="11">
        <f t="shared" si="195"/>
        <v>0</v>
      </c>
      <c r="T567" s="11">
        <f t="shared" si="196"/>
        <v>0</v>
      </c>
      <c r="U567" s="11">
        <f t="shared" si="197"/>
        <v>0</v>
      </c>
      <c r="V567" s="11">
        <f t="shared" si="198"/>
        <v>0</v>
      </c>
      <c r="W567" s="11">
        <f t="shared" si="199"/>
        <v>0</v>
      </c>
      <c r="X567" s="11"/>
      <c r="AB567" s="1" t="s">
        <v>698</v>
      </c>
      <c r="AE567" s="1">
        <v>2</v>
      </c>
      <c r="AF567" s="24">
        <v>8</v>
      </c>
      <c r="AG567" s="24">
        <v>8</v>
      </c>
      <c r="AH567" s="24">
        <v>8</v>
      </c>
      <c r="AI567" s="24">
        <v>8</v>
      </c>
      <c r="AJ567" s="24">
        <v>8</v>
      </c>
      <c r="AK567" s="24">
        <v>8</v>
      </c>
      <c r="AL567" s="24">
        <v>8</v>
      </c>
      <c r="AM567" s="24">
        <v>8</v>
      </c>
    </row>
    <row r="568" spans="1:39" x14ac:dyDescent="0.2">
      <c r="A568" s="74" t="s">
        <v>368</v>
      </c>
      <c r="B568" s="76"/>
      <c r="C568" s="73">
        <f t="shared" si="182"/>
        <v>25</v>
      </c>
      <c r="D568" s="73">
        <f t="shared" si="183"/>
        <v>25</v>
      </c>
      <c r="E568" s="73">
        <f t="shared" si="184"/>
        <v>25</v>
      </c>
      <c r="F568" s="73">
        <f t="shared" si="185"/>
        <v>25</v>
      </c>
      <c r="G568" s="73">
        <f t="shared" si="186"/>
        <v>25</v>
      </c>
      <c r="H568" s="73">
        <f t="shared" si="187"/>
        <v>25</v>
      </c>
      <c r="I568" s="73">
        <f t="shared" si="188"/>
        <v>25</v>
      </c>
      <c r="J568" s="73">
        <f t="shared" si="189"/>
        <v>25</v>
      </c>
      <c r="L568" s="58" t="str">
        <f t="shared" si="190"/>
        <v>ok</v>
      </c>
      <c r="M568" s="1"/>
      <c r="N568" s="46" t="s">
        <v>368</v>
      </c>
      <c r="O568" s="12"/>
      <c r="P568" s="11">
        <f t="shared" si="192"/>
        <v>24.525764394482497</v>
      </c>
      <c r="Q568" s="11">
        <f t="shared" si="193"/>
        <v>24.525764394482497</v>
      </c>
      <c r="R568" s="11">
        <f t="shared" si="194"/>
        <v>24.525764394482497</v>
      </c>
      <c r="S568" s="11">
        <f t="shared" si="195"/>
        <v>24.525764394482497</v>
      </c>
      <c r="T568" s="11">
        <f t="shared" si="196"/>
        <v>24.525764394482497</v>
      </c>
      <c r="U568" s="11">
        <f t="shared" si="197"/>
        <v>24.525764394482497</v>
      </c>
      <c r="V568" s="11">
        <f t="shared" si="198"/>
        <v>24.525764394482497</v>
      </c>
      <c r="W568" s="11">
        <f t="shared" si="199"/>
        <v>24.525764394482497</v>
      </c>
      <c r="X568" s="11"/>
      <c r="AB568" s="1" t="s">
        <v>699</v>
      </c>
      <c r="AE568" s="1">
        <v>2</v>
      </c>
      <c r="AF568" s="24">
        <v>8</v>
      </c>
      <c r="AG568" s="24">
        <v>8</v>
      </c>
      <c r="AH568" s="24">
        <v>8</v>
      </c>
      <c r="AI568" s="24">
        <v>8</v>
      </c>
      <c r="AJ568" s="24">
        <v>8</v>
      </c>
      <c r="AK568" s="24">
        <v>8</v>
      </c>
      <c r="AL568" s="24">
        <v>8</v>
      </c>
      <c r="AM568" s="24">
        <v>8</v>
      </c>
    </row>
    <row r="569" spans="1:39" x14ac:dyDescent="0.2">
      <c r="A569" s="74" t="s">
        <v>369</v>
      </c>
      <c r="B569" s="76"/>
      <c r="C569" s="73">
        <f t="shared" si="182"/>
        <v>25</v>
      </c>
      <c r="D569" s="73">
        <f t="shared" si="183"/>
        <v>25</v>
      </c>
      <c r="E569" s="73">
        <f t="shared" si="184"/>
        <v>25</v>
      </c>
      <c r="F569" s="73">
        <f t="shared" si="185"/>
        <v>25</v>
      </c>
      <c r="G569" s="73">
        <f t="shared" si="186"/>
        <v>25</v>
      </c>
      <c r="H569" s="73">
        <f t="shared" si="187"/>
        <v>25</v>
      </c>
      <c r="I569" s="73">
        <f t="shared" si="188"/>
        <v>25</v>
      </c>
      <c r="J569" s="73">
        <f t="shared" si="189"/>
        <v>25</v>
      </c>
      <c r="L569" s="58" t="str">
        <f t="shared" si="190"/>
        <v>ok</v>
      </c>
      <c r="M569" s="1"/>
      <c r="N569" s="46" t="s">
        <v>369</v>
      </c>
      <c r="O569" s="12"/>
      <c r="P569" s="11">
        <f t="shared" si="192"/>
        <v>24.525764394482497</v>
      </c>
      <c r="Q569" s="11">
        <f t="shared" si="193"/>
        <v>24.525764394482497</v>
      </c>
      <c r="R569" s="11">
        <f t="shared" si="194"/>
        <v>24.525764394482497</v>
      </c>
      <c r="S569" s="11">
        <f t="shared" si="195"/>
        <v>24.525764394482497</v>
      </c>
      <c r="T569" s="11">
        <f t="shared" si="196"/>
        <v>24.525764394482497</v>
      </c>
      <c r="U569" s="11">
        <f t="shared" si="197"/>
        <v>24.525764394482497</v>
      </c>
      <c r="V569" s="11">
        <f t="shared" si="198"/>
        <v>24.525764394482497</v>
      </c>
      <c r="W569" s="11">
        <f t="shared" si="199"/>
        <v>24.525764394482497</v>
      </c>
      <c r="X569" s="11"/>
      <c r="AB569" s="1" t="s">
        <v>562</v>
      </c>
      <c r="AE569" s="1">
        <v>1</v>
      </c>
      <c r="AF569" s="24">
        <v>36.370926947404449</v>
      </c>
      <c r="AG569" s="24">
        <v>36.50109418547143</v>
      </c>
      <c r="AH569" s="24">
        <v>36.63191225972875</v>
      </c>
      <c r="AI569" s="24">
        <v>36.763384424357355</v>
      </c>
      <c r="AJ569" s="24">
        <v>36.895513949809093</v>
      </c>
      <c r="AK569" s="24">
        <v>37.028304122888095</v>
      </c>
      <c r="AL569" s="24">
        <v>37.161758246832498</v>
      </c>
      <c r="AM569" s="24">
        <v>37.295879641396617</v>
      </c>
    </row>
    <row r="570" spans="1:39" x14ac:dyDescent="0.2">
      <c r="A570" s="77" t="s">
        <v>370</v>
      </c>
      <c r="B570" s="76"/>
      <c r="C570" s="73">
        <f t="shared" si="182"/>
        <v>11</v>
      </c>
      <c r="D570" s="73">
        <f t="shared" si="183"/>
        <v>11</v>
      </c>
      <c r="E570" s="73">
        <f t="shared" si="184"/>
        <v>11</v>
      </c>
      <c r="F570" s="73">
        <f t="shared" si="185"/>
        <v>11</v>
      </c>
      <c r="G570" s="73">
        <f t="shared" si="186"/>
        <v>11</v>
      </c>
      <c r="H570" s="73">
        <f t="shared" si="187"/>
        <v>11</v>
      </c>
      <c r="I570" s="73">
        <f t="shared" si="188"/>
        <v>11</v>
      </c>
      <c r="J570" s="73">
        <f t="shared" si="189"/>
        <v>11</v>
      </c>
      <c r="L570" s="58" t="str">
        <f t="shared" si="190"/>
        <v>ok</v>
      </c>
      <c r="M570" s="1"/>
      <c r="N570" s="49" t="s">
        <v>370</v>
      </c>
      <c r="O570" s="12"/>
      <c r="P570" s="11">
        <f t="shared" si="192"/>
        <v>11.114589613387363</v>
      </c>
      <c r="Q570" s="11">
        <f t="shared" si="193"/>
        <v>11.114589613387363</v>
      </c>
      <c r="R570" s="11">
        <f t="shared" si="194"/>
        <v>11.114589613387363</v>
      </c>
      <c r="S570" s="11">
        <f t="shared" si="195"/>
        <v>11.114589613387363</v>
      </c>
      <c r="T570" s="11">
        <f t="shared" si="196"/>
        <v>11.114589613387363</v>
      </c>
      <c r="U570" s="11">
        <f t="shared" si="197"/>
        <v>11.114589613387363</v>
      </c>
      <c r="V570" s="11">
        <f t="shared" si="198"/>
        <v>11.114589613387363</v>
      </c>
      <c r="W570" s="11">
        <f t="shared" si="199"/>
        <v>11.114589613387363</v>
      </c>
      <c r="X570" s="11"/>
      <c r="AB570" s="1" t="s">
        <v>253</v>
      </c>
      <c r="AE570" s="1">
        <v>2</v>
      </c>
      <c r="AF570" s="24">
        <v>58.6</v>
      </c>
      <c r="AG570" s="24">
        <v>59.45</v>
      </c>
      <c r="AH570" s="24">
        <v>60.25</v>
      </c>
      <c r="AI570" s="24">
        <v>61.05</v>
      </c>
      <c r="AJ570" s="24">
        <v>62.1</v>
      </c>
      <c r="AK570" s="24">
        <v>63.25</v>
      </c>
      <c r="AL570" s="24">
        <v>64.45</v>
      </c>
      <c r="AM570" s="24">
        <v>65.8</v>
      </c>
    </row>
    <row r="571" spans="1:39" x14ac:dyDescent="0.2">
      <c r="A571" s="74" t="s">
        <v>371</v>
      </c>
      <c r="B571" s="76"/>
      <c r="C571" s="73">
        <f t="shared" si="182"/>
        <v>11</v>
      </c>
      <c r="D571" s="73">
        <f t="shared" si="183"/>
        <v>11</v>
      </c>
      <c r="E571" s="73">
        <f t="shared" si="184"/>
        <v>11</v>
      </c>
      <c r="F571" s="73">
        <f t="shared" si="185"/>
        <v>11</v>
      </c>
      <c r="G571" s="73">
        <f t="shared" si="186"/>
        <v>11</v>
      </c>
      <c r="H571" s="73">
        <f t="shared" si="187"/>
        <v>11</v>
      </c>
      <c r="I571" s="73">
        <f t="shared" si="188"/>
        <v>11</v>
      </c>
      <c r="J571" s="73">
        <f t="shared" si="189"/>
        <v>11</v>
      </c>
      <c r="L571" s="58" t="str">
        <f t="shared" si="190"/>
        <v>ok</v>
      </c>
      <c r="M571" s="1"/>
      <c r="N571" s="46" t="s">
        <v>371</v>
      </c>
      <c r="O571" s="12"/>
      <c r="P571" s="11">
        <f t="shared" si="192"/>
        <v>11.114589613387363</v>
      </c>
      <c r="Q571" s="11">
        <f t="shared" si="193"/>
        <v>11.114589613387363</v>
      </c>
      <c r="R571" s="11">
        <f t="shared" si="194"/>
        <v>11.114589613387363</v>
      </c>
      <c r="S571" s="11">
        <f t="shared" si="195"/>
        <v>11.114589613387363</v>
      </c>
      <c r="T571" s="11">
        <f t="shared" si="196"/>
        <v>11.114589613387363</v>
      </c>
      <c r="U571" s="11">
        <f t="shared" si="197"/>
        <v>11.114589613387363</v>
      </c>
      <c r="V571" s="11">
        <f t="shared" si="198"/>
        <v>11.114589613387363</v>
      </c>
      <c r="W571" s="11">
        <f t="shared" si="199"/>
        <v>11.114589613387363</v>
      </c>
      <c r="X571" s="11"/>
      <c r="AB571" s="1" t="s">
        <v>254</v>
      </c>
      <c r="AE571" s="1">
        <v>2</v>
      </c>
      <c r="AF571" s="24">
        <v>58.6</v>
      </c>
      <c r="AG571" s="24">
        <v>59.45</v>
      </c>
      <c r="AH571" s="24">
        <v>60.25</v>
      </c>
      <c r="AI571" s="24">
        <v>61.05</v>
      </c>
      <c r="AJ571" s="24">
        <v>62.1</v>
      </c>
      <c r="AK571" s="24">
        <v>63.25</v>
      </c>
      <c r="AL571" s="24">
        <v>64.45</v>
      </c>
      <c r="AM571" s="24">
        <v>65.8</v>
      </c>
    </row>
    <row r="572" spans="1:39" x14ac:dyDescent="0.2">
      <c r="A572" s="74" t="s">
        <v>414</v>
      </c>
      <c r="B572" s="76"/>
      <c r="C572" s="73">
        <f t="shared" si="182"/>
        <v>296</v>
      </c>
      <c r="D572" s="73">
        <f t="shared" si="183"/>
        <v>341</v>
      </c>
      <c r="E572" s="73">
        <f t="shared" si="184"/>
        <v>346</v>
      </c>
      <c r="F572" s="73">
        <f t="shared" si="185"/>
        <v>353</v>
      </c>
      <c r="G572" s="73">
        <f t="shared" si="186"/>
        <v>359</v>
      </c>
      <c r="H572" s="73">
        <f t="shared" si="187"/>
        <v>367</v>
      </c>
      <c r="I572" s="73">
        <f t="shared" si="188"/>
        <v>376</v>
      </c>
      <c r="J572" s="73">
        <f t="shared" si="189"/>
        <v>384</v>
      </c>
      <c r="L572" s="58" t="str">
        <f t="shared" si="190"/>
        <v>ok</v>
      </c>
      <c r="M572" s="1"/>
      <c r="N572" s="46" t="s">
        <v>414</v>
      </c>
      <c r="O572" s="12"/>
      <c r="P572" s="11">
        <f t="shared" si="192"/>
        <v>295.58397451151103</v>
      </c>
      <c r="Q572" s="11">
        <f t="shared" si="193"/>
        <v>340.5497852833044</v>
      </c>
      <c r="R572" s="11">
        <f t="shared" si="194"/>
        <v>346.16885674047893</v>
      </c>
      <c r="S572" s="11">
        <f t="shared" si="195"/>
        <v>352.53836370450375</v>
      </c>
      <c r="T572" s="11">
        <f t="shared" si="196"/>
        <v>359.48336946948251</v>
      </c>
      <c r="U572" s="11">
        <f t="shared" si="197"/>
        <v>367.46602631649341</v>
      </c>
      <c r="V572" s="11">
        <f t="shared" si="198"/>
        <v>375.62377210071958</v>
      </c>
      <c r="W572" s="11">
        <f t="shared" si="199"/>
        <v>383.88749508693542</v>
      </c>
      <c r="X572" s="11"/>
      <c r="AB572" s="1" t="s">
        <v>672</v>
      </c>
      <c r="AE572" s="1">
        <v>2</v>
      </c>
      <c r="AF572" s="24">
        <v>285.8</v>
      </c>
      <c r="AG572" s="24">
        <v>282.64999999999998</v>
      </c>
      <c r="AH572" s="24">
        <v>287.2</v>
      </c>
      <c r="AI572" s="24">
        <v>292.64999999999998</v>
      </c>
      <c r="AJ572" s="24">
        <v>298.10000000000002</v>
      </c>
      <c r="AK572" s="24">
        <v>305.35000000000002</v>
      </c>
      <c r="AL572" s="24">
        <v>312.14999999999998</v>
      </c>
      <c r="AM572" s="24">
        <v>318.75</v>
      </c>
    </row>
    <row r="573" spans="1:39" x14ac:dyDescent="0.2">
      <c r="A573" s="74" t="s">
        <v>93</v>
      </c>
      <c r="B573" s="76"/>
      <c r="C573" s="73">
        <f t="shared" si="182"/>
        <v>0</v>
      </c>
      <c r="D573" s="73">
        <f t="shared" si="183"/>
        <v>0</v>
      </c>
      <c r="E573" s="73">
        <f t="shared" si="184"/>
        <v>0</v>
      </c>
      <c r="F573" s="73">
        <f t="shared" si="185"/>
        <v>0</v>
      </c>
      <c r="G573" s="73">
        <f t="shared" si="186"/>
        <v>0</v>
      </c>
      <c r="H573" s="73">
        <f t="shared" si="187"/>
        <v>0</v>
      </c>
      <c r="I573" s="73">
        <f t="shared" si="188"/>
        <v>0</v>
      </c>
      <c r="J573" s="73">
        <f t="shared" si="189"/>
        <v>0</v>
      </c>
      <c r="L573" s="58" t="str">
        <f t="shared" si="190"/>
        <v>ok</v>
      </c>
      <c r="M573" s="1"/>
      <c r="N573" s="46" t="s">
        <v>93</v>
      </c>
      <c r="O573" s="12"/>
      <c r="P573" s="11">
        <f t="shared" si="192"/>
        <v>0</v>
      </c>
      <c r="Q573" s="11">
        <f t="shared" si="193"/>
        <v>0</v>
      </c>
      <c r="R573" s="11">
        <f t="shared" si="194"/>
        <v>0</v>
      </c>
      <c r="S573" s="11">
        <f t="shared" si="195"/>
        <v>0</v>
      </c>
      <c r="T573" s="11">
        <f t="shared" si="196"/>
        <v>0</v>
      </c>
      <c r="U573" s="11">
        <f t="shared" si="197"/>
        <v>0</v>
      </c>
      <c r="V573" s="11">
        <f t="shared" si="198"/>
        <v>0</v>
      </c>
      <c r="W573" s="11">
        <f t="shared" si="199"/>
        <v>0</v>
      </c>
      <c r="X573" s="11"/>
      <c r="AB573" s="1" t="s">
        <v>672</v>
      </c>
      <c r="AE573" s="1">
        <v>1</v>
      </c>
      <c r="AF573" s="24">
        <v>0</v>
      </c>
      <c r="AG573" s="24">
        <v>0</v>
      </c>
      <c r="AH573" s="24">
        <v>0</v>
      </c>
      <c r="AI573" s="24">
        <v>0</v>
      </c>
      <c r="AJ573" s="24">
        <v>0</v>
      </c>
      <c r="AK573" s="24">
        <v>0</v>
      </c>
      <c r="AL573" s="24">
        <v>0</v>
      </c>
      <c r="AM573" s="24">
        <v>0</v>
      </c>
    </row>
    <row r="574" spans="1:39" x14ac:dyDescent="0.2">
      <c r="A574" s="74" t="s">
        <v>901</v>
      </c>
      <c r="B574" s="75"/>
      <c r="C574" s="73">
        <f t="shared" si="182"/>
        <v>0</v>
      </c>
      <c r="D574" s="73">
        <f t="shared" si="183"/>
        <v>0</v>
      </c>
      <c r="E574" s="73">
        <f t="shared" si="184"/>
        <v>0</v>
      </c>
      <c r="F574" s="73">
        <f t="shared" si="185"/>
        <v>0</v>
      </c>
      <c r="G574" s="73">
        <f t="shared" si="186"/>
        <v>0</v>
      </c>
      <c r="H574" s="73">
        <f t="shared" si="187"/>
        <v>0</v>
      </c>
      <c r="I574" s="73">
        <f t="shared" si="188"/>
        <v>0</v>
      </c>
      <c r="J574" s="73">
        <f t="shared" si="189"/>
        <v>0</v>
      </c>
      <c r="L574" s="58" t="str">
        <f t="shared" si="190"/>
        <v>ok</v>
      </c>
      <c r="M574" s="1"/>
      <c r="N574" s="46" t="s">
        <v>901</v>
      </c>
      <c r="O574" s="10"/>
      <c r="P574" s="11">
        <f t="shared" si="192"/>
        <v>0</v>
      </c>
      <c r="Q574" s="11">
        <f t="shared" si="193"/>
        <v>0</v>
      </c>
      <c r="R574" s="11">
        <f t="shared" si="194"/>
        <v>0</v>
      </c>
      <c r="S574" s="11">
        <f t="shared" si="195"/>
        <v>0</v>
      </c>
      <c r="T574" s="11">
        <f t="shared" si="196"/>
        <v>0</v>
      </c>
      <c r="U574" s="11">
        <f t="shared" si="197"/>
        <v>0</v>
      </c>
      <c r="V574" s="11">
        <f t="shared" si="198"/>
        <v>0</v>
      </c>
      <c r="W574" s="11">
        <f t="shared" si="199"/>
        <v>0</v>
      </c>
      <c r="X574" s="11"/>
      <c r="AB574" s="1" t="s">
        <v>246</v>
      </c>
      <c r="AE574" s="1">
        <v>2</v>
      </c>
      <c r="AF574" s="24">
        <v>285.8</v>
      </c>
      <c r="AG574" s="24">
        <v>282.64999999999998</v>
      </c>
      <c r="AH574" s="24">
        <v>287.2</v>
      </c>
      <c r="AI574" s="24">
        <v>292.64999999999998</v>
      </c>
      <c r="AJ574" s="24">
        <v>298.10000000000002</v>
      </c>
      <c r="AK574" s="24">
        <v>305.35000000000002</v>
      </c>
      <c r="AL574" s="24">
        <v>312.14999999999998</v>
      </c>
      <c r="AM574" s="24">
        <v>318.75</v>
      </c>
    </row>
    <row r="575" spans="1:39" x14ac:dyDescent="0.2">
      <c r="A575" s="74" t="s">
        <v>121</v>
      </c>
      <c r="B575" s="75"/>
      <c r="C575" s="73">
        <f t="shared" si="182"/>
        <v>0</v>
      </c>
      <c r="D575" s="73">
        <f t="shared" si="183"/>
        <v>0</v>
      </c>
      <c r="E575" s="73">
        <f t="shared" si="184"/>
        <v>0</v>
      </c>
      <c r="F575" s="73">
        <f t="shared" si="185"/>
        <v>0</v>
      </c>
      <c r="G575" s="73">
        <f t="shared" si="186"/>
        <v>0</v>
      </c>
      <c r="H575" s="73">
        <f t="shared" si="187"/>
        <v>0</v>
      </c>
      <c r="I575" s="73">
        <f t="shared" si="188"/>
        <v>0</v>
      </c>
      <c r="J575" s="73">
        <f t="shared" si="189"/>
        <v>0</v>
      </c>
      <c r="L575" s="58" t="str">
        <f t="shared" si="190"/>
        <v>ok</v>
      </c>
      <c r="M575" s="1"/>
      <c r="N575" s="46" t="s">
        <v>121</v>
      </c>
      <c r="O575" s="10"/>
      <c r="P575" s="11">
        <f t="shared" si="192"/>
        <v>0</v>
      </c>
      <c r="Q575" s="11">
        <f t="shared" si="193"/>
        <v>0</v>
      </c>
      <c r="R575" s="11">
        <f t="shared" si="194"/>
        <v>0</v>
      </c>
      <c r="S575" s="11">
        <f t="shared" si="195"/>
        <v>0</v>
      </c>
      <c r="T575" s="11">
        <f t="shared" si="196"/>
        <v>0</v>
      </c>
      <c r="U575" s="11">
        <f t="shared" si="197"/>
        <v>0</v>
      </c>
      <c r="V575" s="11">
        <f t="shared" si="198"/>
        <v>0</v>
      </c>
      <c r="W575" s="11">
        <f t="shared" si="199"/>
        <v>0</v>
      </c>
      <c r="X575" s="11"/>
      <c r="AB575" s="1" t="s">
        <v>463</v>
      </c>
      <c r="AE575" s="1">
        <v>1</v>
      </c>
      <c r="AF575" s="24">
        <v>579.29082909413557</v>
      </c>
      <c r="AG575" s="24">
        <v>569.81266961798383</v>
      </c>
      <c r="AH575" s="24">
        <v>516.13040751079939</v>
      </c>
      <c r="AI575" s="24">
        <v>524.19463909038961</v>
      </c>
      <c r="AJ575" s="24">
        <v>532.34239275450966</v>
      </c>
      <c r="AK575" s="24">
        <v>519.01811932749081</v>
      </c>
      <c r="AL575" s="24">
        <v>528.10153578816426</v>
      </c>
      <c r="AM575" s="24">
        <v>537.76482213703389</v>
      </c>
    </row>
    <row r="576" spans="1:39" x14ac:dyDescent="0.2">
      <c r="A576" s="74" t="s">
        <v>122</v>
      </c>
      <c r="B576" s="76"/>
      <c r="C576" s="73">
        <f t="shared" si="182"/>
        <v>0</v>
      </c>
      <c r="D576" s="73">
        <f t="shared" si="183"/>
        <v>0</v>
      </c>
      <c r="E576" s="73">
        <f t="shared" si="184"/>
        <v>0</v>
      </c>
      <c r="F576" s="73">
        <f t="shared" si="185"/>
        <v>0</v>
      </c>
      <c r="G576" s="73">
        <f t="shared" si="186"/>
        <v>0</v>
      </c>
      <c r="H576" s="73">
        <f t="shared" si="187"/>
        <v>0</v>
      </c>
      <c r="I576" s="73">
        <f t="shared" si="188"/>
        <v>0</v>
      </c>
      <c r="J576" s="73">
        <f t="shared" si="189"/>
        <v>0</v>
      </c>
      <c r="L576" s="58" t="str">
        <f t="shared" si="190"/>
        <v>ok</v>
      </c>
      <c r="M576" s="1"/>
      <c r="N576" s="46" t="s">
        <v>122</v>
      </c>
      <c r="O576" s="12"/>
      <c r="P576" s="11">
        <f t="shared" si="192"/>
        <v>0</v>
      </c>
      <c r="Q576" s="11">
        <f t="shared" si="193"/>
        <v>0</v>
      </c>
      <c r="R576" s="11">
        <f t="shared" si="194"/>
        <v>0</v>
      </c>
      <c r="S576" s="11">
        <f t="shared" si="195"/>
        <v>0</v>
      </c>
      <c r="T576" s="11">
        <f t="shared" si="196"/>
        <v>0</v>
      </c>
      <c r="U576" s="11">
        <f t="shared" si="197"/>
        <v>0</v>
      </c>
      <c r="V576" s="11">
        <f t="shared" si="198"/>
        <v>0</v>
      </c>
      <c r="W576" s="11">
        <f t="shared" si="199"/>
        <v>0</v>
      </c>
      <c r="X576" s="11"/>
      <c r="AB576" s="1" t="s">
        <v>646</v>
      </c>
      <c r="AE576" s="1">
        <v>2</v>
      </c>
      <c r="AF576" s="24">
        <v>17.746080600000003</v>
      </c>
      <c r="AG576" s="24">
        <v>17.675096277600002</v>
      </c>
      <c r="AH576" s="24">
        <v>17.586720796212003</v>
      </c>
      <c r="AI576" s="24">
        <v>17.498787192230942</v>
      </c>
      <c r="AJ576" s="24">
        <v>17.358796894693096</v>
      </c>
      <c r="AK576" s="24">
        <v>17.185208925746164</v>
      </c>
      <c r="AL576" s="24">
        <v>17.047727254340195</v>
      </c>
      <c r="AM576" s="24">
        <v>16.792011345525093</v>
      </c>
    </row>
    <row r="577" spans="1:39" x14ac:dyDescent="0.2">
      <c r="A577" s="74" t="s">
        <v>769</v>
      </c>
      <c r="B577" s="76"/>
      <c r="C577" s="73">
        <f t="shared" si="182"/>
        <v>0</v>
      </c>
      <c r="D577" s="73">
        <f t="shared" si="183"/>
        <v>0</v>
      </c>
      <c r="E577" s="73">
        <f t="shared" si="184"/>
        <v>0</v>
      </c>
      <c r="F577" s="73">
        <f t="shared" si="185"/>
        <v>0</v>
      </c>
      <c r="G577" s="73">
        <f t="shared" si="186"/>
        <v>0</v>
      </c>
      <c r="H577" s="73">
        <f t="shared" si="187"/>
        <v>0</v>
      </c>
      <c r="I577" s="73">
        <f t="shared" si="188"/>
        <v>0</v>
      </c>
      <c r="J577" s="73">
        <f t="shared" si="189"/>
        <v>0</v>
      </c>
      <c r="L577" s="58" t="str">
        <f t="shared" si="190"/>
        <v>ok</v>
      </c>
      <c r="M577" s="1"/>
      <c r="N577" s="46" t="s">
        <v>769</v>
      </c>
      <c r="O577" s="12"/>
      <c r="P577" s="11">
        <f t="shared" si="192"/>
        <v>0</v>
      </c>
      <c r="Q577" s="11">
        <f t="shared" si="193"/>
        <v>0</v>
      </c>
      <c r="R577" s="11">
        <f t="shared" si="194"/>
        <v>0</v>
      </c>
      <c r="S577" s="11">
        <f t="shared" si="195"/>
        <v>0</v>
      </c>
      <c r="T577" s="11">
        <f t="shared" si="196"/>
        <v>0</v>
      </c>
      <c r="U577" s="11">
        <f t="shared" si="197"/>
        <v>0</v>
      </c>
      <c r="V577" s="11">
        <f t="shared" si="198"/>
        <v>0</v>
      </c>
      <c r="W577" s="11">
        <f t="shared" si="199"/>
        <v>0</v>
      </c>
      <c r="X577" s="11"/>
      <c r="AB577" s="1" t="s">
        <v>647</v>
      </c>
      <c r="AE577" s="1">
        <v>2</v>
      </c>
      <c r="AF577" s="24">
        <v>17.746080600000003</v>
      </c>
      <c r="AG577" s="24">
        <v>17.675096277600002</v>
      </c>
      <c r="AH577" s="24">
        <v>17.586720796212003</v>
      </c>
      <c r="AI577" s="24">
        <v>17.498787192230942</v>
      </c>
      <c r="AJ577" s="24">
        <v>17.358796894693096</v>
      </c>
      <c r="AK577" s="24">
        <v>17.185208925746164</v>
      </c>
      <c r="AL577" s="24">
        <v>17.047727254340195</v>
      </c>
      <c r="AM577" s="24">
        <v>16.792011345525093</v>
      </c>
    </row>
    <row r="578" spans="1:39" x14ac:dyDescent="0.2">
      <c r="A578" s="74" t="s">
        <v>456</v>
      </c>
      <c r="B578" s="76"/>
      <c r="C578" s="73">
        <f t="shared" si="182"/>
        <v>147</v>
      </c>
      <c r="D578" s="73">
        <f t="shared" si="183"/>
        <v>148</v>
      </c>
      <c r="E578" s="73">
        <f t="shared" si="184"/>
        <v>150</v>
      </c>
      <c r="F578" s="73">
        <f t="shared" si="185"/>
        <v>152</v>
      </c>
      <c r="G578" s="73">
        <f t="shared" si="186"/>
        <v>154</v>
      </c>
      <c r="H578" s="73">
        <f t="shared" si="187"/>
        <v>148</v>
      </c>
      <c r="I578" s="73">
        <f t="shared" si="188"/>
        <v>151</v>
      </c>
      <c r="J578" s="73">
        <f t="shared" si="189"/>
        <v>153</v>
      </c>
      <c r="L578" s="58" t="str">
        <f t="shared" si="190"/>
        <v>ok</v>
      </c>
      <c r="M578" s="1"/>
      <c r="N578" s="46" t="s">
        <v>456</v>
      </c>
      <c r="O578" s="12"/>
      <c r="P578" s="11">
        <f t="shared" si="192"/>
        <v>146.54535955054854</v>
      </c>
      <c r="Q578" s="11">
        <f t="shared" si="193"/>
        <v>148.11168186206601</v>
      </c>
      <c r="R578" s="11">
        <f t="shared" si="194"/>
        <v>149.71778879100341</v>
      </c>
      <c r="S578" s="11">
        <f t="shared" si="195"/>
        <v>151.88748219540204</v>
      </c>
      <c r="T578" s="11">
        <f t="shared" si="196"/>
        <v>154.10917295174167</v>
      </c>
      <c r="U578" s="11">
        <f t="shared" si="197"/>
        <v>148.2726319467755</v>
      </c>
      <c r="V578" s="11">
        <f t="shared" si="198"/>
        <v>150.52885435011217</v>
      </c>
      <c r="W578" s="11">
        <f t="shared" si="199"/>
        <v>152.85881339704986</v>
      </c>
      <c r="X578" s="11"/>
      <c r="AB578" s="1" t="s">
        <v>492</v>
      </c>
      <c r="AE578" s="1">
        <v>1</v>
      </c>
      <c r="AF578" s="24">
        <v>56.233020714888774</v>
      </c>
      <c r="AG578" s="24">
        <v>59.75232141812134</v>
      </c>
      <c r="AH578" s="24">
        <v>101.7029951234406</v>
      </c>
      <c r="AI578" s="24">
        <v>102.37020357523132</v>
      </c>
      <c r="AJ578" s="24">
        <v>103.05061402074087</v>
      </c>
      <c r="AK578" s="24">
        <v>72.623491688751315</v>
      </c>
      <c r="AL578" s="24">
        <v>73.40342485614137</v>
      </c>
      <c r="AM578" s="24">
        <v>74.241705296470641</v>
      </c>
    </row>
    <row r="579" spans="1:39" x14ac:dyDescent="0.2">
      <c r="A579" s="74" t="s">
        <v>499</v>
      </c>
      <c r="B579" s="76"/>
      <c r="C579" s="73">
        <f t="shared" si="182"/>
        <v>8</v>
      </c>
      <c r="D579" s="73">
        <f t="shared" si="183"/>
        <v>11</v>
      </c>
      <c r="E579" s="73">
        <f t="shared" si="184"/>
        <v>14</v>
      </c>
      <c r="F579" s="73">
        <f t="shared" si="185"/>
        <v>17</v>
      </c>
      <c r="G579" s="73">
        <f t="shared" si="186"/>
        <v>20</v>
      </c>
      <c r="H579" s="73">
        <f t="shared" si="187"/>
        <v>23</v>
      </c>
      <c r="I579" s="73">
        <f t="shared" si="188"/>
        <v>23</v>
      </c>
      <c r="J579" s="73">
        <f t="shared" si="189"/>
        <v>23</v>
      </c>
      <c r="L579" s="58" t="str">
        <f t="shared" si="190"/>
        <v>ok</v>
      </c>
      <c r="M579" s="1"/>
      <c r="N579" s="46" t="s">
        <v>499</v>
      </c>
      <c r="O579" s="12"/>
      <c r="P579" s="11">
        <f t="shared" si="192"/>
        <v>8.472809759025095</v>
      </c>
      <c r="Q579" s="11">
        <f t="shared" si="193"/>
        <v>11.472809759025095</v>
      </c>
      <c r="R579" s="11">
        <f t="shared" si="194"/>
        <v>14.472809759025095</v>
      </c>
      <c r="S579" s="11">
        <f t="shared" si="195"/>
        <v>17.472809759025097</v>
      </c>
      <c r="T579" s="11">
        <f t="shared" si="196"/>
        <v>20.472809759025097</v>
      </c>
      <c r="U579" s="11">
        <f t="shared" si="197"/>
        <v>23.472809759025097</v>
      </c>
      <c r="V579" s="11">
        <f t="shared" si="198"/>
        <v>23.472809759025097</v>
      </c>
      <c r="W579" s="11">
        <f t="shared" si="199"/>
        <v>23.472809759025097</v>
      </c>
      <c r="X579" s="11"/>
      <c r="AB579" s="1" t="s">
        <v>444</v>
      </c>
      <c r="AE579" s="1">
        <v>1</v>
      </c>
      <c r="AF579" s="24">
        <v>48.917618175913326</v>
      </c>
      <c r="AG579" s="24">
        <v>49.474455627925479</v>
      </c>
      <c r="AH579" s="24">
        <v>50.051843442975141</v>
      </c>
      <c r="AI579" s="24">
        <v>50.840753823180741</v>
      </c>
      <c r="AJ579" s="24">
        <v>51.631813822950939</v>
      </c>
      <c r="AK579" s="24">
        <v>52.455462055320361</v>
      </c>
      <c r="AL579" s="24">
        <v>53.321156846373221</v>
      </c>
      <c r="AM579" s="24">
        <v>54.232595541760617</v>
      </c>
    </row>
    <row r="580" spans="1:39" x14ac:dyDescent="0.2">
      <c r="A580" s="74" t="s">
        <v>22</v>
      </c>
      <c r="B580" s="76"/>
      <c r="C580" s="73">
        <f t="shared" si="182"/>
        <v>0</v>
      </c>
      <c r="D580" s="73">
        <f t="shared" si="183"/>
        <v>0</v>
      </c>
      <c r="E580" s="73">
        <f t="shared" si="184"/>
        <v>0</v>
      </c>
      <c r="F580" s="73">
        <f t="shared" si="185"/>
        <v>0</v>
      </c>
      <c r="G580" s="73">
        <f t="shared" si="186"/>
        <v>0</v>
      </c>
      <c r="H580" s="73">
        <f t="shared" si="187"/>
        <v>0</v>
      </c>
      <c r="I580" s="73">
        <f t="shared" si="188"/>
        <v>0</v>
      </c>
      <c r="J580" s="73">
        <f t="shared" si="189"/>
        <v>0</v>
      </c>
      <c r="L580" s="58" t="str">
        <f t="shared" si="190"/>
        <v>ok</v>
      </c>
      <c r="M580" s="1"/>
      <c r="N580" s="46" t="s">
        <v>22</v>
      </c>
      <c r="O580" s="12"/>
      <c r="P580" s="11">
        <f t="shared" si="192"/>
        <v>0</v>
      </c>
      <c r="Q580" s="11">
        <f t="shared" si="193"/>
        <v>0</v>
      </c>
      <c r="R580" s="11">
        <f t="shared" si="194"/>
        <v>0</v>
      </c>
      <c r="S580" s="11">
        <f t="shared" si="195"/>
        <v>0</v>
      </c>
      <c r="T580" s="11">
        <f t="shared" si="196"/>
        <v>0</v>
      </c>
      <c r="U580" s="11">
        <f t="shared" si="197"/>
        <v>0</v>
      </c>
      <c r="V580" s="11">
        <f t="shared" si="198"/>
        <v>0</v>
      </c>
      <c r="W580" s="11">
        <f t="shared" si="199"/>
        <v>0</v>
      </c>
      <c r="X580" s="11"/>
      <c r="AB580" s="1" t="s">
        <v>444</v>
      </c>
      <c r="AE580" s="1">
        <v>1</v>
      </c>
      <c r="AF580" s="24">
        <v>186.41708674733738</v>
      </c>
      <c r="AG580" s="24">
        <v>187.46235262735092</v>
      </c>
      <c r="AH580" s="24">
        <v>190.09133595662971</v>
      </c>
      <c r="AI580" s="24">
        <v>194.54361905863948</v>
      </c>
      <c r="AJ580" s="24">
        <v>197.17805537488044</v>
      </c>
      <c r="AK580" s="24">
        <v>198.6453285257337</v>
      </c>
      <c r="AL580" s="24">
        <v>200.18000712782444</v>
      </c>
      <c r="AM580" s="24">
        <v>201.78732285622252</v>
      </c>
    </row>
    <row r="581" spans="1:39" x14ac:dyDescent="0.2">
      <c r="A581" s="74" t="s">
        <v>157</v>
      </c>
      <c r="B581" s="76"/>
      <c r="C581" s="73">
        <f t="shared" si="182"/>
        <v>0</v>
      </c>
      <c r="D581" s="73">
        <f t="shared" si="183"/>
        <v>0</v>
      </c>
      <c r="E581" s="73">
        <f t="shared" si="184"/>
        <v>0</v>
      </c>
      <c r="F581" s="73">
        <f t="shared" si="185"/>
        <v>0</v>
      </c>
      <c r="G581" s="73">
        <f t="shared" si="186"/>
        <v>0</v>
      </c>
      <c r="H581" s="73">
        <f t="shared" si="187"/>
        <v>0</v>
      </c>
      <c r="I581" s="73">
        <f t="shared" si="188"/>
        <v>0</v>
      </c>
      <c r="J581" s="73">
        <f t="shared" si="189"/>
        <v>0</v>
      </c>
      <c r="L581" s="58" t="str">
        <f t="shared" si="190"/>
        <v>ok</v>
      </c>
      <c r="M581" s="1"/>
      <c r="N581" s="46" t="s">
        <v>157</v>
      </c>
      <c r="O581" s="12"/>
      <c r="P581" s="11">
        <f t="shared" si="192"/>
        <v>0</v>
      </c>
      <c r="Q581" s="11">
        <f t="shared" si="193"/>
        <v>0</v>
      </c>
      <c r="R581" s="11">
        <f t="shared" si="194"/>
        <v>0</v>
      </c>
      <c r="S581" s="11">
        <f t="shared" si="195"/>
        <v>0</v>
      </c>
      <c r="T581" s="11">
        <f t="shared" si="196"/>
        <v>0</v>
      </c>
      <c r="U581" s="11">
        <f t="shared" si="197"/>
        <v>0</v>
      </c>
      <c r="V581" s="11">
        <f t="shared" si="198"/>
        <v>0</v>
      </c>
      <c r="W581" s="11">
        <f t="shared" si="199"/>
        <v>0</v>
      </c>
      <c r="X581" s="11"/>
      <c r="AB581" s="1" t="s">
        <v>444</v>
      </c>
      <c r="AE581" s="1">
        <v>1</v>
      </c>
      <c r="AF581" s="24">
        <v>75.527508219822877</v>
      </c>
      <c r="AG581" s="24">
        <v>76.901130146103512</v>
      </c>
      <c r="AH581" s="24">
        <v>78.32628290659413</v>
      </c>
      <c r="AI581" s="24">
        <v>80.140468450401983</v>
      </c>
      <c r="AJ581" s="24">
        <v>81.962658783990037</v>
      </c>
      <c r="AK581" s="24">
        <v>83.85439072879349</v>
      </c>
      <c r="AL581" s="24">
        <v>85.834175361179035</v>
      </c>
      <c r="AM581" s="24">
        <v>87.908616632715322</v>
      </c>
    </row>
    <row r="582" spans="1:39" x14ac:dyDescent="0.2">
      <c r="A582" s="74" t="s">
        <v>158</v>
      </c>
      <c r="B582" s="76"/>
      <c r="C582" s="73">
        <f t="shared" si="182"/>
        <v>0</v>
      </c>
      <c r="D582" s="73">
        <f t="shared" si="183"/>
        <v>0</v>
      </c>
      <c r="E582" s="73">
        <f t="shared" si="184"/>
        <v>0</v>
      </c>
      <c r="F582" s="73">
        <f t="shared" si="185"/>
        <v>0</v>
      </c>
      <c r="G582" s="73">
        <f t="shared" si="186"/>
        <v>0</v>
      </c>
      <c r="H582" s="73">
        <f t="shared" si="187"/>
        <v>0</v>
      </c>
      <c r="I582" s="73">
        <f t="shared" si="188"/>
        <v>0</v>
      </c>
      <c r="J582" s="73">
        <f t="shared" si="189"/>
        <v>0</v>
      </c>
      <c r="L582" s="58" t="str">
        <f t="shared" si="190"/>
        <v>ok</v>
      </c>
      <c r="M582" s="1"/>
      <c r="N582" s="46" t="s">
        <v>158</v>
      </c>
      <c r="O582" s="12"/>
      <c r="P582" s="11">
        <f t="shared" si="192"/>
        <v>0</v>
      </c>
      <c r="Q582" s="11">
        <f t="shared" si="193"/>
        <v>0</v>
      </c>
      <c r="R582" s="11">
        <f t="shared" si="194"/>
        <v>0</v>
      </c>
      <c r="S582" s="11">
        <f t="shared" si="195"/>
        <v>0</v>
      </c>
      <c r="T582" s="11">
        <f t="shared" si="196"/>
        <v>0</v>
      </c>
      <c r="U582" s="11">
        <f t="shared" si="197"/>
        <v>0</v>
      </c>
      <c r="V582" s="11">
        <f t="shared" si="198"/>
        <v>0</v>
      </c>
      <c r="W582" s="11">
        <f t="shared" si="199"/>
        <v>0</v>
      </c>
      <c r="X582" s="11"/>
      <c r="AB582" s="1" t="s">
        <v>443</v>
      </c>
      <c r="AE582" s="1">
        <v>1</v>
      </c>
      <c r="AF582" s="24">
        <v>25.689011403926806</v>
      </c>
      <c r="AG582" s="24">
        <v>26.986630597177211</v>
      </c>
      <c r="AH582" s="24">
        <v>27.160365958175955</v>
      </c>
      <c r="AI582" s="24">
        <v>27.335585883700102</v>
      </c>
      <c r="AJ582" s="24">
        <v>27.51230320360737</v>
      </c>
      <c r="AK582" s="24">
        <v>27.690530859214149</v>
      </c>
      <c r="AL582" s="24">
        <v>27.870281904266058</v>
      </c>
      <c r="AM582" s="24">
        <v>27.870281904266058</v>
      </c>
    </row>
    <row r="583" spans="1:39" x14ac:dyDescent="0.2">
      <c r="A583" s="72" t="s">
        <v>1068</v>
      </c>
      <c r="B583" s="72"/>
      <c r="C583" s="73">
        <f t="shared" si="182"/>
        <v>0</v>
      </c>
      <c r="D583" s="73">
        <f t="shared" si="183"/>
        <v>0</v>
      </c>
      <c r="E583" s="73">
        <f t="shared" si="184"/>
        <v>0</v>
      </c>
      <c r="F583" s="73">
        <f t="shared" si="185"/>
        <v>0</v>
      </c>
      <c r="G583" s="73">
        <f t="shared" si="186"/>
        <v>0</v>
      </c>
      <c r="H583" s="73">
        <f t="shared" si="187"/>
        <v>0</v>
      </c>
      <c r="I583" s="73">
        <f t="shared" si="188"/>
        <v>0</v>
      </c>
      <c r="J583" s="73">
        <f t="shared" si="189"/>
        <v>0</v>
      </c>
      <c r="L583" s="58" t="str">
        <f t="shared" si="190"/>
        <v>ok</v>
      </c>
      <c r="M583" s="1"/>
      <c r="N583" s="64" t="s">
        <v>1068</v>
      </c>
      <c r="P583" s="11">
        <f t="shared" si="192"/>
        <v>0</v>
      </c>
      <c r="Q583" s="11">
        <f t="shared" si="193"/>
        <v>0</v>
      </c>
      <c r="R583" s="11">
        <f t="shared" si="194"/>
        <v>0</v>
      </c>
      <c r="S583" s="11">
        <f t="shared" si="195"/>
        <v>0</v>
      </c>
      <c r="T583" s="11">
        <f t="shared" si="196"/>
        <v>0</v>
      </c>
      <c r="U583" s="11">
        <f t="shared" si="197"/>
        <v>0</v>
      </c>
      <c r="V583" s="11">
        <f t="shared" si="198"/>
        <v>0</v>
      </c>
      <c r="W583" s="11">
        <f t="shared" si="199"/>
        <v>0</v>
      </c>
      <c r="X583" s="11"/>
      <c r="AB583" s="1" t="s">
        <v>443</v>
      </c>
      <c r="AE583" s="1">
        <v>1</v>
      </c>
      <c r="AF583" s="24">
        <v>120.79465934945293</v>
      </c>
      <c r="AG583" s="24">
        <v>143.74238103773408</v>
      </c>
      <c r="AH583" s="24">
        <v>159.02212124586131</v>
      </c>
      <c r="AI583" s="24">
        <v>168.35510919615891</v>
      </c>
      <c r="AJ583" s="24">
        <v>182.95804840833605</v>
      </c>
      <c r="AK583" s="24">
        <v>184.22909423417198</v>
      </c>
      <c r="AL583" s="24">
        <v>185.61541427918092</v>
      </c>
      <c r="AM583" s="24">
        <v>186.81960256077841</v>
      </c>
    </row>
    <row r="584" spans="1:39" x14ac:dyDescent="0.2">
      <c r="A584" s="72" t="s">
        <v>1069</v>
      </c>
      <c r="B584" s="72"/>
      <c r="C584" s="73">
        <f t="shared" si="182"/>
        <v>0</v>
      </c>
      <c r="D584" s="73">
        <f t="shared" si="183"/>
        <v>0</v>
      </c>
      <c r="E584" s="73">
        <f t="shared" si="184"/>
        <v>0</v>
      </c>
      <c r="F584" s="73">
        <f t="shared" si="185"/>
        <v>0</v>
      </c>
      <c r="G584" s="73">
        <f t="shared" si="186"/>
        <v>0</v>
      </c>
      <c r="H584" s="73">
        <f t="shared" si="187"/>
        <v>0</v>
      </c>
      <c r="I584" s="73">
        <f t="shared" si="188"/>
        <v>0</v>
      </c>
      <c r="J584" s="73">
        <f t="shared" si="189"/>
        <v>0</v>
      </c>
      <c r="L584" s="58" t="str">
        <f t="shared" si="190"/>
        <v>ok</v>
      </c>
      <c r="M584" s="1"/>
      <c r="N584" s="64" t="s">
        <v>1069</v>
      </c>
      <c r="P584" s="11">
        <f t="shared" si="192"/>
        <v>0</v>
      </c>
      <c r="Q584" s="11">
        <f t="shared" si="193"/>
        <v>0</v>
      </c>
      <c r="R584" s="11">
        <f t="shared" si="194"/>
        <v>0</v>
      </c>
      <c r="S584" s="11">
        <f t="shared" si="195"/>
        <v>0</v>
      </c>
      <c r="T584" s="11">
        <f t="shared" si="196"/>
        <v>0</v>
      </c>
      <c r="U584" s="11">
        <f t="shared" si="197"/>
        <v>0</v>
      </c>
      <c r="V584" s="11">
        <f t="shared" si="198"/>
        <v>0</v>
      </c>
      <c r="W584" s="11">
        <f t="shared" si="199"/>
        <v>0</v>
      </c>
      <c r="X584" s="11"/>
      <c r="AB584" s="1" t="s">
        <v>401</v>
      </c>
      <c r="AE584" s="1">
        <v>1</v>
      </c>
      <c r="AF584" s="24">
        <v>65.404911366955133</v>
      </c>
      <c r="AG584" s="24">
        <v>62.904911366955126</v>
      </c>
      <c r="AH584" s="24">
        <v>55.93991136695513</v>
      </c>
      <c r="AI584" s="24">
        <v>55.93991136695513</v>
      </c>
      <c r="AJ584" s="24">
        <v>55.93991136695513</v>
      </c>
      <c r="AK584" s="24">
        <v>55.93991136695513</v>
      </c>
      <c r="AL584" s="24">
        <v>55.93991136695513</v>
      </c>
      <c r="AM584" s="24">
        <v>55.93991136695513</v>
      </c>
    </row>
    <row r="585" spans="1:39" x14ac:dyDescent="0.2">
      <c r="A585" s="74" t="s">
        <v>194</v>
      </c>
      <c r="B585" s="76"/>
      <c r="C585" s="73">
        <f t="shared" si="182"/>
        <v>0</v>
      </c>
      <c r="D585" s="73">
        <f t="shared" si="183"/>
        <v>0</v>
      </c>
      <c r="E585" s="73">
        <f t="shared" si="184"/>
        <v>0</v>
      </c>
      <c r="F585" s="73">
        <f t="shared" si="185"/>
        <v>0</v>
      </c>
      <c r="G585" s="73">
        <f t="shared" si="186"/>
        <v>0</v>
      </c>
      <c r="H585" s="73">
        <f t="shared" si="187"/>
        <v>0</v>
      </c>
      <c r="I585" s="73">
        <f t="shared" si="188"/>
        <v>0</v>
      </c>
      <c r="J585" s="73">
        <f t="shared" si="189"/>
        <v>0</v>
      </c>
      <c r="L585" s="58" t="str">
        <f t="shared" si="190"/>
        <v>ok</v>
      </c>
      <c r="M585" s="1"/>
      <c r="N585" s="46" t="s">
        <v>194</v>
      </c>
      <c r="O585" s="12"/>
      <c r="P585" s="11">
        <f t="shared" si="192"/>
        <v>0</v>
      </c>
      <c r="Q585" s="11">
        <f t="shared" si="193"/>
        <v>0</v>
      </c>
      <c r="R585" s="11">
        <f t="shared" si="194"/>
        <v>0</v>
      </c>
      <c r="S585" s="11">
        <f t="shared" si="195"/>
        <v>0</v>
      </c>
      <c r="T585" s="11">
        <f t="shared" si="196"/>
        <v>0</v>
      </c>
      <c r="U585" s="11">
        <f t="shared" si="197"/>
        <v>0</v>
      </c>
      <c r="V585" s="11">
        <f t="shared" si="198"/>
        <v>0</v>
      </c>
      <c r="W585" s="11">
        <f t="shared" si="199"/>
        <v>0</v>
      </c>
      <c r="X585" s="11"/>
      <c r="AB585" s="1" t="s">
        <v>401</v>
      </c>
      <c r="AE585" s="1">
        <v>1</v>
      </c>
      <c r="AF585" s="24">
        <v>16.476214116004041</v>
      </c>
      <c r="AG585" s="24">
        <v>16.476214116004041</v>
      </c>
      <c r="AH585" s="24">
        <v>16.476214116004041</v>
      </c>
      <c r="AI585" s="24">
        <v>16.476214116004041</v>
      </c>
      <c r="AJ585" s="24">
        <v>16.476214116004041</v>
      </c>
      <c r="AK585" s="24">
        <v>16.476214116004041</v>
      </c>
      <c r="AL585" s="24">
        <v>16.476214116004041</v>
      </c>
      <c r="AM585" s="24">
        <v>16.476214116004041</v>
      </c>
    </row>
    <row r="586" spans="1:39" x14ac:dyDescent="0.2">
      <c r="A586" s="74" t="s">
        <v>79</v>
      </c>
      <c r="B586" s="76"/>
      <c r="C586" s="73">
        <f t="shared" si="182"/>
        <v>0</v>
      </c>
      <c r="D586" s="73">
        <f t="shared" si="183"/>
        <v>0</v>
      </c>
      <c r="E586" s="73">
        <f t="shared" si="184"/>
        <v>0</v>
      </c>
      <c r="F586" s="73">
        <f t="shared" si="185"/>
        <v>0</v>
      </c>
      <c r="G586" s="73">
        <f t="shared" si="186"/>
        <v>0</v>
      </c>
      <c r="H586" s="73">
        <f t="shared" si="187"/>
        <v>0</v>
      </c>
      <c r="I586" s="73">
        <f t="shared" si="188"/>
        <v>0</v>
      </c>
      <c r="J586" s="73">
        <f t="shared" si="189"/>
        <v>0</v>
      </c>
      <c r="L586" s="58" t="str">
        <f t="shared" si="190"/>
        <v>ok</v>
      </c>
      <c r="M586" s="1"/>
      <c r="N586" s="46" t="s">
        <v>79</v>
      </c>
      <c r="O586" s="12"/>
      <c r="P586" s="11">
        <f t="shared" si="192"/>
        <v>0</v>
      </c>
      <c r="Q586" s="11">
        <f t="shared" si="193"/>
        <v>0</v>
      </c>
      <c r="R586" s="11">
        <f t="shared" si="194"/>
        <v>0</v>
      </c>
      <c r="S586" s="11">
        <f t="shared" si="195"/>
        <v>0</v>
      </c>
      <c r="T586" s="11">
        <f t="shared" si="196"/>
        <v>0</v>
      </c>
      <c r="U586" s="11">
        <f t="shared" si="197"/>
        <v>0</v>
      </c>
      <c r="V586" s="11">
        <f t="shared" si="198"/>
        <v>0</v>
      </c>
      <c r="W586" s="11">
        <f t="shared" si="199"/>
        <v>0</v>
      </c>
      <c r="X586" s="11"/>
      <c r="AB586" s="1" t="s">
        <v>401</v>
      </c>
      <c r="AE586" s="1">
        <v>1</v>
      </c>
      <c r="AF586" s="24">
        <v>3.8</v>
      </c>
      <c r="AG586" s="24">
        <v>3.8</v>
      </c>
      <c r="AH586" s="24">
        <v>3.8</v>
      </c>
      <c r="AI586" s="24">
        <v>3.8</v>
      </c>
      <c r="AJ586" s="24">
        <v>3.8</v>
      </c>
      <c r="AK586" s="24">
        <v>0</v>
      </c>
      <c r="AL586" s="24">
        <v>0</v>
      </c>
      <c r="AM586" s="24">
        <v>0</v>
      </c>
    </row>
    <row r="587" spans="1:39" x14ac:dyDescent="0.2">
      <c r="A587" s="74" t="s">
        <v>188</v>
      </c>
      <c r="B587" s="76"/>
      <c r="C587" s="73">
        <f t="shared" si="182"/>
        <v>0</v>
      </c>
      <c r="D587" s="73">
        <f t="shared" si="183"/>
        <v>0</v>
      </c>
      <c r="E587" s="73">
        <f t="shared" si="184"/>
        <v>0</v>
      </c>
      <c r="F587" s="73">
        <f t="shared" si="185"/>
        <v>0</v>
      </c>
      <c r="G587" s="73">
        <f t="shared" si="186"/>
        <v>0</v>
      </c>
      <c r="H587" s="73">
        <f t="shared" si="187"/>
        <v>0</v>
      </c>
      <c r="I587" s="73">
        <f t="shared" si="188"/>
        <v>0</v>
      </c>
      <c r="J587" s="73">
        <f t="shared" si="189"/>
        <v>0</v>
      </c>
      <c r="L587" s="58" t="str">
        <f t="shared" si="190"/>
        <v>ok</v>
      </c>
      <c r="M587" s="1"/>
      <c r="N587" s="46" t="s">
        <v>188</v>
      </c>
      <c r="O587" s="12"/>
      <c r="P587" s="11">
        <f t="shared" si="192"/>
        <v>0</v>
      </c>
      <c r="Q587" s="11">
        <f t="shared" si="193"/>
        <v>0</v>
      </c>
      <c r="R587" s="11">
        <f t="shared" si="194"/>
        <v>0</v>
      </c>
      <c r="S587" s="11">
        <f t="shared" si="195"/>
        <v>0</v>
      </c>
      <c r="T587" s="11">
        <f t="shared" si="196"/>
        <v>0</v>
      </c>
      <c r="U587" s="11">
        <f t="shared" si="197"/>
        <v>0</v>
      </c>
      <c r="V587" s="11">
        <f t="shared" si="198"/>
        <v>0</v>
      </c>
      <c r="W587" s="11">
        <f t="shared" si="199"/>
        <v>0</v>
      </c>
      <c r="X587" s="11"/>
      <c r="AB587" s="1" t="s">
        <v>401</v>
      </c>
      <c r="AE587" s="1">
        <v>1</v>
      </c>
      <c r="AF587" s="24">
        <v>5.0999999999999996</v>
      </c>
      <c r="AG587" s="24">
        <v>5.4</v>
      </c>
      <c r="AH587" s="24">
        <v>5.4</v>
      </c>
      <c r="AI587" s="24">
        <v>5.7</v>
      </c>
      <c r="AJ587" s="24">
        <v>6</v>
      </c>
      <c r="AK587" s="24">
        <v>6</v>
      </c>
      <c r="AL587" s="24">
        <v>6</v>
      </c>
      <c r="AM587" s="24">
        <v>6</v>
      </c>
    </row>
    <row r="588" spans="1:39" x14ac:dyDescent="0.2">
      <c r="A588" s="74" t="s">
        <v>217</v>
      </c>
      <c r="B588" s="76"/>
      <c r="C588" s="73">
        <f t="shared" ref="C588:C651" si="200">ROUND(P588,0)</f>
        <v>0</v>
      </c>
      <c r="D588" s="73">
        <f t="shared" ref="D588:D651" si="201">ROUND(Q588,0)</f>
        <v>0</v>
      </c>
      <c r="E588" s="73">
        <f t="shared" ref="E588:E651" si="202">ROUND(R588,0)</f>
        <v>0</v>
      </c>
      <c r="F588" s="73">
        <f t="shared" ref="F588:F651" si="203">ROUND(S588,0)</f>
        <v>0</v>
      </c>
      <c r="G588" s="73">
        <f t="shared" ref="G588:G651" si="204">ROUND(T588,0)</f>
        <v>0</v>
      </c>
      <c r="H588" s="73">
        <f t="shared" ref="H588:H651" si="205">ROUND(U588,0)</f>
        <v>0</v>
      </c>
      <c r="I588" s="73">
        <f t="shared" ref="I588:I651" si="206">ROUND(V588,0)</f>
        <v>0</v>
      </c>
      <c r="J588" s="73">
        <f t="shared" ref="J588:J651" si="207">ROUND(W588,0)</f>
        <v>0</v>
      </c>
      <c r="L588" s="58" t="str">
        <f t="shared" si="190"/>
        <v>ok</v>
      </c>
      <c r="M588" s="1"/>
      <c r="N588" s="46" t="s">
        <v>217</v>
      </c>
      <c r="O588" s="12"/>
      <c r="P588" s="11">
        <f t="shared" si="192"/>
        <v>0</v>
      </c>
      <c r="Q588" s="11">
        <f t="shared" si="193"/>
        <v>0</v>
      </c>
      <c r="R588" s="11">
        <f t="shared" si="194"/>
        <v>0</v>
      </c>
      <c r="S588" s="11">
        <f t="shared" si="195"/>
        <v>0</v>
      </c>
      <c r="T588" s="11">
        <f t="shared" si="196"/>
        <v>0</v>
      </c>
      <c r="U588" s="11">
        <f t="shared" si="197"/>
        <v>0</v>
      </c>
      <c r="V588" s="11">
        <f t="shared" si="198"/>
        <v>0</v>
      </c>
      <c r="W588" s="11">
        <f t="shared" si="199"/>
        <v>0</v>
      </c>
      <c r="X588" s="11"/>
      <c r="AB588" s="1" t="s">
        <v>560</v>
      </c>
      <c r="AE588" s="1">
        <v>2</v>
      </c>
      <c r="AF588" s="24">
        <v>147.50626652772795</v>
      </c>
      <c r="AG588" s="24">
        <v>148.09239317260156</v>
      </c>
      <c r="AH588" s="24">
        <v>148.68145045069954</v>
      </c>
      <c r="AI588" s="24">
        <v>149.27345301518804</v>
      </c>
      <c r="AJ588" s="24">
        <v>149.86841559249896</v>
      </c>
      <c r="AK588" s="24">
        <v>150.46635298269646</v>
      </c>
      <c r="AL588" s="24">
        <v>151.0672800598449</v>
      </c>
      <c r="AM588" s="24">
        <v>151.67121177237914</v>
      </c>
    </row>
    <row r="589" spans="1:39" x14ac:dyDescent="0.2">
      <c r="A589" s="74" t="s">
        <v>770</v>
      </c>
      <c r="B589" s="76"/>
      <c r="C589" s="73">
        <f t="shared" si="200"/>
        <v>0</v>
      </c>
      <c r="D589" s="73">
        <f t="shared" si="201"/>
        <v>0</v>
      </c>
      <c r="E589" s="73">
        <f t="shared" si="202"/>
        <v>0</v>
      </c>
      <c r="F589" s="73">
        <f t="shared" si="203"/>
        <v>0</v>
      </c>
      <c r="G589" s="73">
        <f t="shared" si="204"/>
        <v>0</v>
      </c>
      <c r="H589" s="73">
        <f t="shared" si="205"/>
        <v>0</v>
      </c>
      <c r="I589" s="73">
        <f t="shared" si="206"/>
        <v>0</v>
      </c>
      <c r="J589" s="73">
        <f t="shared" si="207"/>
        <v>0</v>
      </c>
      <c r="L589" s="58" t="str">
        <f t="shared" si="190"/>
        <v>ok</v>
      </c>
      <c r="M589" s="1"/>
      <c r="N589" s="46" t="s">
        <v>770</v>
      </c>
      <c r="O589" s="12"/>
      <c r="P589" s="11">
        <f t="shared" si="192"/>
        <v>0</v>
      </c>
      <c r="Q589" s="11">
        <f t="shared" si="193"/>
        <v>0</v>
      </c>
      <c r="R589" s="11">
        <f t="shared" si="194"/>
        <v>0</v>
      </c>
      <c r="S589" s="11">
        <f t="shared" si="195"/>
        <v>0</v>
      </c>
      <c r="T589" s="11">
        <f t="shared" si="196"/>
        <v>0</v>
      </c>
      <c r="U589" s="11">
        <f t="shared" si="197"/>
        <v>0</v>
      </c>
      <c r="V589" s="11">
        <f t="shared" si="198"/>
        <v>0</v>
      </c>
      <c r="W589" s="11">
        <f t="shared" si="199"/>
        <v>0</v>
      </c>
      <c r="X589" s="11"/>
      <c r="AB589" s="1" t="s">
        <v>560</v>
      </c>
      <c r="AE589" s="1">
        <v>1</v>
      </c>
      <c r="AF589" s="24">
        <v>288.93971773349432</v>
      </c>
      <c r="AG589" s="24">
        <v>290.36483819042252</v>
      </c>
      <c r="AH589" s="24">
        <v>291.79862744227574</v>
      </c>
      <c r="AI589" s="24">
        <v>293.24114426495493</v>
      </c>
      <c r="AJ589" s="24">
        <v>294.69244788255997</v>
      </c>
      <c r="AK589" s="24">
        <v>296.15259797117358</v>
      </c>
      <c r="AL589" s="24">
        <v>297.62165466267999</v>
      </c>
      <c r="AM589" s="24">
        <v>299.09967854861816</v>
      </c>
    </row>
    <row r="590" spans="1:39" x14ac:dyDescent="0.2">
      <c r="A590" s="74" t="s">
        <v>771</v>
      </c>
      <c r="B590" s="76"/>
      <c r="C590" s="73">
        <f t="shared" si="200"/>
        <v>0</v>
      </c>
      <c r="D590" s="73">
        <f t="shared" si="201"/>
        <v>0</v>
      </c>
      <c r="E590" s="73">
        <f t="shared" si="202"/>
        <v>0</v>
      </c>
      <c r="F590" s="73">
        <f t="shared" si="203"/>
        <v>0</v>
      </c>
      <c r="G590" s="73">
        <f t="shared" si="204"/>
        <v>0</v>
      </c>
      <c r="H590" s="73">
        <f t="shared" si="205"/>
        <v>0</v>
      </c>
      <c r="I590" s="73">
        <f t="shared" si="206"/>
        <v>0</v>
      </c>
      <c r="J590" s="73">
        <f t="shared" si="207"/>
        <v>0</v>
      </c>
      <c r="L590" s="58" t="str">
        <f t="shared" si="190"/>
        <v>ok</v>
      </c>
      <c r="M590" s="1"/>
      <c r="N590" s="46" t="s">
        <v>771</v>
      </c>
      <c r="O590" s="12"/>
      <c r="P590" s="11">
        <f t="shared" ref="P590:P621" si="208">SUMIF($AB$11:$AB$598,$N590,AF$11:AF$598)</f>
        <v>0</v>
      </c>
      <c r="Q590" s="11">
        <f t="shared" ref="Q590:Q621" si="209">SUMIF($AB$11:$AB$598,$N590,AG$11:AG$598)</f>
        <v>0</v>
      </c>
      <c r="R590" s="11">
        <f t="shared" ref="R590:R621" si="210">SUMIF($AB$11:$AB$598,$N590,AH$11:AH$598)</f>
        <v>0</v>
      </c>
      <c r="S590" s="11">
        <f t="shared" ref="S590:S621" si="211">SUMIF($AB$11:$AB$598,$N590,AI$11:AI$598)</f>
        <v>0</v>
      </c>
      <c r="T590" s="11">
        <f t="shared" ref="T590:T621" si="212">SUMIF($AB$11:$AB$598,$N590,AJ$11:AJ$598)</f>
        <v>0</v>
      </c>
      <c r="U590" s="11">
        <f t="shared" ref="U590:U621" si="213">SUMIF($AB$11:$AB$598,$N590,AK$11:AK$598)</f>
        <v>0</v>
      </c>
      <c r="V590" s="11">
        <f t="shared" ref="V590:V621" si="214">SUMIF($AB$11:$AB$598,$N590,AL$11:AL$598)</f>
        <v>0</v>
      </c>
      <c r="W590" s="11">
        <f t="shared" ref="W590:W621" si="215">SUMIF($AB$11:$AB$598,$N590,AM$11:AM$598)</f>
        <v>0</v>
      </c>
      <c r="X590" s="11"/>
      <c r="AB590" s="1" t="s">
        <v>648</v>
      </c>
      <c r="AE590" s="1">
        <v>2</v>
      </c>
      <c r="AF590" s="24">
        <v>16.721595000000001</v>
      </c>
      <c r="AG590" s="24">
        <v>16.654708620000001</v>
      </c>
      <c r="AH590" s="24">
        <v>16.571435076900002</v>
      </c>
      <c r="AI590" s="24">
        <v>16.488577901515502</v>
      </c>
      <c r="AJ590" s="24">
        <v>16.356669278303379</v>
      </c>
      <c r="AK590" s="24">
        <v>16.193102585520343</v>
      </c>
      <c r="AL590" s="24">
        <v>16.06355776483618</v>
      </c>
      <c r="AM590" s="24">
        <v>15.822604398363637</v>
      </c>
    </row>
    <row r="591" spans="1:39" x14ac:dyDescent="0.2">
      <c r="A591" s="74" t="s">
        <v>435</v>
      </c>
      <c r="B591" s="76"/>
      <c r="C591" s="73">
        <f t="shared" si="200"/>
        <v>626</v>
      </c>
      <c r="D591" s="73">
        <f t="shared" si="201"/>
        <v>694</v>
      </c>
      <c r="E591" s="73">
        <f t="shared" si="202"/>
        <v>718</v>
      </c>
      <c r="F591" s="73">
        <f t="shared" si="203"/>
        <v>728</v>
      </c>
      <c r="G591" s="73">
        <f t="shared" si="204"/>
        <v>736</v>
      </c>
      <c r="H591" s="73">
        <f t="shared" si="205"/>
        <v>743</v>
      </c>
      <c r="I591" s="73">
        <f t="shared" si="206"/>
        <v>749</v>
      </c>
      <c r="J591" s="73">
        <f t="shared" si="207"/>
        <v>756</v>
      </c>
      <c r="L591" s="58" t="str">
        <f t="shared" si="190"/>
        <v>ok</v>
      </c>
      <c r="M591" s="1"/>
      <c r="N591" s="46" t="s">
        <v>435</v>
      </c>
      <c r="O591" s="12"/>
      <c r="P591" s="11">
        <f t="shared" si="208"/>
        <v>625.74429660001624</v>
      </c>
      <c r="Q591" s="11">
        <f t="shared" si="209"/>
        <v>693.75310791972709</v>
      </c>
      <c r="R591" s="11">
        <f t="shared" si="210"/>
        <v>717.84571572622053</v>
      </c>
      <c r="S591" s="11">
        <f t="shared" si="211"/>
        <v>728.19501554774149</v>
      </c>
      <c r="T591" s="11">
        <f t="shared" si="212"/>
        <v>735.62438321223362</v>
      </c>
      <c r="U591" s="11">
        <f t="shared" si="213"/>
        <v>743.12728836589702</v>
      </c>
      <c r="V591" s="11">
        <f t="shared" si="214"/>
        <v>749.29239336620901</v>
      </c>
      <c r="W591" s="11">
        <f t="shared" si="215"/>
        <v>755.53318867333826</v>
      </c>
      <c r="X591" s="11"/>
      <c r="AB591" s="1" t="s">
        <v>649</v>
      </c>
      <c r="AE591" s="1">
        <v>2</v>
      </c>
      <c r="AF591" s="24">
        <v>16.721595000000001</v>
      </c>
      <c r="AG591" s="24">
        <v>16.654708620000001</v>
      </c>
      <c r="AH591" s="24">
        <v>16.571435076900002</v>
      </c>
      <c r="AI591" s="24">
        <v>16.488577901515502</v>
      </c>
      <c r="AJ591" s="24">
        <v>16.356669278303379</v>
      </c>
      <c r="AK591" s="24">
        <v>16.193102585520343</v>
      </c>
      <c r="AL591" s="24">
        <v>16.06355776483618</v>
      </c>
      <c r="AM591" s="24">
        <v>15.822604398363637</v>
      </c>
    </row>
    <row r="592" spans="1:39" x14ac:dyDescent="0.2">
      <c r="A592" s="74" t="s">
        <v>80</v>
      </c>
      <c r="B592" s="76"/>
      <c r="C592" s="73">
        <f t="shared" si="200"/>
        <v>0</v>
      </c>
      <c r="D592" s="73">
        <f t="shared" si="201"/>
        <v>0</v>
      </c>
      <c r="E592" s="73">
        <f t="shared" si="202"/>
        <v>0</v>
      </c>
      <c r="F592" s="73">
        <f t="shared" si="203"/>
        <v>0</v>
      </c>
      <c r="G592" s="73">
        <f t="shared" si="204"/>
        <v>0</v>
      </c>
      <c r="H592" s="73">
        <f t="shared" si="205"/>
        <v>0</v>
      </c>
      <c r="I592" s="73">
        <f t="shared" si="206"/>
        <v>0</v>
      </c>
      <c r="J592" s="73">
        <f t="shared" si="207"/>
        <v>0</v>
      </c>
      <c r="L592" s="58" t="str">
        <f t="shared" si="190"/>
        <v>ok</v>
      </c>
      <c r="M592" s="1"/>
      <c r="N592" s="46" t="s">
        <v>80</v>
      </c>
      <c r="O592" s="12"/>
      <c r="P592" s="11">
        <f t="shared" si="208"/>
        <v>0</v>
      </c>
      <c r="Q592" s="11">
        <f t="shared" si="209"/>
        <v>0</v>
      </c>
      <c r="R592" s="11">
        <f t="shared" si="210"/>
        <v>0</v>
      </c>
      <c r="S592" s="11">
        <f t="shared" si="211"/>
        <v>0</v>
      </c>
      <c r="T592" s="11">
        <f t="shared" si="212"/>
        <v>0</v>
      </c>
      <c r="U592" s="11">
        <f t="shared" si="213"/>
        <v>0</v>
      </c>
      <c r="V592" s="11">
        <f t="shared" si="214"/>
        <v>0</v>
      </c>
      <c r="W592" s="11">
        <f t="shared" si="215"/>
        <v>0</v>
      </c>
      <c r="X592" s="11"/>
      <c r="AB592" s="1" t="s">
        <v>490</v>
      </c>
      <c r="AE592" s="1">
        <v>2</v>
      </c>
      <c r="AF592" s="24">
        <v>20.211284105653338</v>
      </c>
      <c r="AG592" s="24">
        <v>20.28768570318837</v>
      </c>
      <c r="AH592" s="24">
        <v>20.370236059429129</v>
      </c>
      <c r="AI592" s="24">
        <v>20.527530900929616</v>
      </c>
      <c r="AJ592" s="24">
        <v>20.685741515003297</v>
      </c>
      <c r="AK592" s="24">
        <v>20.854592534213136</v>
      </c>
      <c r="AL592" s="24">
        <v>21.037354574891967</v>
      </c>
      <c r="AM592" s="24">
        <v>21.23481258495967</v>
      </c>
    </row>
    <row r="593" spans="1:39" x14ac:dyDescent="0.2">
      <c r="A593" s="74" t="s">
        <v>81</v>
      </c>
      <c r="B593" s="76"/>
      <c r="C593" s="73">
        <f t="shared" si="200"/>
        <v>0</v>
      </c>
      <c r="D593" s="73">
        <f t="shared" si="201"/>
        <v>0</v>
      </c>
      <c r="E593" s="73">
        <f t="shared" si="202"/>
        <v>0</v>
      </c>
      <c r="F593" s="73">
        <f t="shared" si="203"/>
        <v>0</v>
      </c>
      <c r="G593" s="73">
        <f t="shared" si="204"/>
        <v>0</v>
      </c>
      <c r="H593" s="73">
        <f t="shared" si="205"/>
        <v>0</v>
      </c>
      <c r="I593" s="73">
        <f t="shared" si="206"/>
        <v>0</v>
      </c>
      <c r="J593" s="73">
        <f t="shared" si="207"/>
        <v>0</v>
      </c>
      <c r="L593" s="58" t="str">
        <f t="shared" si="190"/>
        <v>ok</v>
      </c>
      <c r="M593" s="1"/>
      <c r="N593" s="46" t="s">
        <v>81</v>
      </c>
      <c r="O593" s="12"/>
      <c r="P593" s="11">
        <f t="shared" si="208"/>
        <v>0</v>
      </c>
      <c r="Q593" s="11">
        <f t="shared" si="209"/>
        <v>0</v>
      </c>
      <c r="R593" s="11">
        <f t="shared" si="210"/>
        <v>0</v>
      </c>
      <c r="S593" s="11">
        <f t="shared" si="211"/>
        <v>0</v>
      </c>
      <c r="T593" s="11">
        <f t="shared" si="212"/>
        <v>0</v>
      </c>
      <c r="U593" s="11">
        <f t="shared" si="213"/>
        <v>0</v>
      </c>
      <c r="V593" s="11">
        <f t="shared" si="214"/>
        <v>0</v>
      </c>
      <c r="W593" s="11">
        <f t="shared" si="215"/>
        <v>0</v>
      </c>
      <c r="X593" s="11"/>
      <c r="AB593" s="1" t="s">
        <v>491</v>
      </c>
      <c r="AE593" s="1">
        <v>2</v>
      </c>
      <c r="AF593" s="24">
        <v>20.211284105653338</v>
      </c>
      <c r="AG593" s="24">
        <v>20.28768570318837</v>
      </c>
      <c r="AH593" s="24">
        <v>20.370236059429129</v>
      </c>
      <c r="AI593" s="24">
        <v>20.527530900929616</v>
      </c>
      <c r="AJ593" s="24">
        <v>20.685741515003297</v>
      </c>
      <c r="AK593" s="24">
        <v>20.854592534213136</v>
      </c>
      <c r="AL593" s="24">
        <v>21.037354574891967</v>
      </c>
      <c r="AM593" s="24">
        <v>21.23481258495967</v>
      </c>
    </row>
    <row r="594" spans="1:39" x14ac:dyDescent="0.2">
      <c r="A594" s="74" t="s">
        <v>82</v>
      </c>
      <c r="B594" s="76"/>
      <c r="C594" s="73">
        <f t="shared" si="200"/>
        <v>0</v>
      </c>
      <c r="D594" s="73">
        <f t="shared" si="201"/>
        <v>0</v>
      </c>
      <c r="E594" s="73">
        <f t="shared" si="202"/>
        <v>0</v>
      </c>
      <c r="F594" s="73">
        <f t="shared" si="203"/>
        <v>0</v>
      </c>
      <c r="G594" s="73">
        <f t="shared" si="204"/>
        <v>0</v>
      </c>
      <c r="H594" s="73">
        <f t="shared" si="205"/>
        <v>0</v>
      </c>
      <c r="I594" s="73">
        <f t="shared" si="206"/>
        <v>0</v>
      </c>
      <c r="J594" s="73">
        <f t="shared" si="207"/>
        <v>0</v>
      </c>
      <c r="L594" s="58" t="str">
        <f t="shared" si="190"/>
        <v>ok</v>
      </c>
      <c r="M594" s="1"/>
      <c r="N594" s="46" t="s">
        <v>82</v>
      </c>
      <c r="O594" s="12"/>
      <c r="P594" s="11">
        <f t="shared" si="208"/>
        <v>0</v>
      </c>
      <c r="Q594" s="11">
        <f t="shared" si="209"/>
        <v>0</v>
      </c>
      <c r="R594" s="11">
        <f t="shared" si="210"/>
        <v>0</v>
      </c>
      <c r="S594" s="11">
        <f t="shared" si="211"/>
        <v>0</v>
      </c>
      <c r="T594" s="11">
        <f t="shared" si="212"/>
        <v>0</v>
      </c>
      <c r="U594" s="11">
        <f t="shared" si="213"/>
        <v>0</v>
      </c>
      <c r="V594" s="11">
        <f t="shared" si="214"/>
        <v>0</v>
      </c>
      <c r="W594" s="11">
        <f t="shared" si="215"/>
        <v>0</v>
      </c>
      <c r="X594" s="11"/>
      <c r="AB594" s="1" t="s">
        <v>504</v>
      </c>
      <c r="AE594" s="1">
        <v>1</v>
      </c>
      <c r="AF594" s="24">
        <v>409.7462800060519</v>
      </c>
      <c r="AG594" s="24">
        <v>411.52387224405032</v>
      </c>
      <c r="AH594" s="24">
        <v>414.51165816840563</v>
      </c>
      <c r="AI594" s="24">
        <v>418.31783969602697</v>
      </c>
      <c r="AJ594" s="24">
        <v>422.00821960814221</v>
      </c>
      <c r="AK594" s="24">
        <v>425.51402715198293</v>
      </c>
      <c r="AL594" s="24">
        <v>429.35531646111531</v>
      </c>
      <c r="AM594" s="24">
        <v>433.56764195602983</v>
      </c>
    </row>
    <row r="595" spans="1:39" x14ac:dyDescent="0.2">
      <c r="A595" s="74" t="s">
        <v>83</v>
      </c>
      <c r="B595" s="76"/>
      <c r="C595" s="73">
        <f t="shared" si="200"/>
        <v>0</v>
      </c>
      <c r="D595" s="73">
        <f t="shared" si="201"/>
        <v>0</v>
      </c>
      <c r="E595" s="73">
        <f t="shared" si="202"/>
        <v>0</v>
      </c>
      <c r="F595" s="73">
        <f t="shared" si="203"/>
        <v>0</v>
      </c>
      <c r="G595" s="73">
        <f t="shared" si="204"/>
        <v>0</v>
      </c>
      <c r="H595" s="73">
        <f t="shared" si="205"/>
        <v>0</v>
      </c>
      <c r="I595" s="73">
        <f t="shared" si="206"/>
        <v>0</v>
      </c>
      <c r="J595" s="73">
        <f t="shared" si="207"/>
        <v>0</v>
      </c>
      <c r="L595" s="58" t="str">
        <f t="shared" si="190"/>
        <v>ok</v>
      </c>
      <c r="M595" s="1"/>
      <c r="N595" s="46" t="s">
        <v>83</v>
      </c>
      <c r="O595" s="12"/>
      <c r="P595" s="11">
        <f t="shared" si="208"/>
        <v>0</v>
      </c>
      <c r="Q595" s="11">
        <f t="shared" si="209"/>
        <v>0</v>
      </c>
      <c r="R595" s="11">
        <f t="shared" si="210"/>
        <v>0</v>
      </c>
      <c r="S595" s="11">
        <f t="shared" si="211"/>
        <v>0</v>
      </c>
      <c r="T595" s="11">
        <f t="shared" si="212"/>
        <v>0</v>
      </c>
      <c r="U595" s="11">
        <f t="shared" si="213"/>
        <v>0</v>
      </c>
      <c r="V595" s="11">
        <f t="shared" si="214"/>
        <v>0</v>
      </c>
      <c r="W595" s="11">
        <f t="shared" si="215"/>
        <v>0</v>
      </c>
      <c r="X595" s="11"/>
      <c r="AB595" s="1" t="s">
        <v>422</v>
      </c>
      <c r="AE595" s="1">
        <v>1</v>
      </c>
      <c r="AF595" s="24">
        <v>66.38566071154797</v>
      </c>
      <c r="AG595" s="24">
        <v>67.500939811501965</v>
      </c>
      <c r="AH595" s="24">
        <v>107.61470531839174</v>
      </c>
      <c r="AI595" s="24">
        <v>109.59481589625015</v>
      </c>
      <c r="AJ595" s="24">
        <v>111.75383376940628</v>
      </c>
      <c r="AK595" s="24">
        <v>114.23542980995637</v>
      </c>
      <c r="AL595" s="24">
        <v>116.7714563517374</v>
      </c>
      <c r="AM595" s="24">
        <v>119.34042839147563</v>
      </c>
    </row>
    <row r="596" spans="1:39" x14ac:dyDescent="0.2">
      <c r="A596" s="74" t="s">
        <v>614</v>
      </c>
      <c r="B596" s="76"/>
      <c r="C596" s="73">
        <f t="shared" si="200"/>
        <v>10</v>
      </c>
      <c r="D596" s="73">
        <f t="shared" si="201"/>
        <v>10</v>
      </c>
      <c r="E596" s="73">
        <f t="shared" si="202"/>
        <v>10</v>
      </c>
      <c r="F596" s="73">
        <f t="shared" si="203"/>
        <v>10</v>
      </c>
      <c r="G596" s="73">
        <f t="shared" si="204"/>
        <v>10</v>
      </c>
      <c r="H596" s="73">
        <f t="shared" si="205"/>
        <v>10</v>
      </c>
      <c r="I596" s="73">
        <f t="shared" si="206"/>
        <v>10</v>
      </c>
      <c r="J596" s="73">
        <f t="shared" si="207"/>
        <v>9</v>
      </c>
      <c r="L596" s="58" t="str">
        <f t="shared" si="190"/>
        <v>ok</v>
      </c>
      <c r="M596" s="1"/>
      <c r="N596" s="46" t="s">
        <v>614</v>
      </c>
      <c r="O596" s="12"/>
      <c r="P596" s="11">
        <f t="shared" si="208"/>
        <v>9.8931036600000013</v>
      </c>
      <c r="Q596" s="11">
        <f t="shared" si="209"/>
        <v>9.853531245360001</v>
      </c>
      <c r="R596" s="11">
        <f t="shared" si="210"/>
        <v>9.8042635891332015</v>
      </c>
      <c r="S596" s="11">
        <f t="shared" si="211"/>
        <v>9.7552422711875355</v>
      </c>
      <c r="T596" s="11">
        <f t="shared" si="212"/>
        <v>9.6772003330180354</v>
      </c>
      <c r="U596" s="11">
        <f t="shared" si="213"/>
        <v>9.5804283296878552</v>
      </c>
      <c r="V596" s="11">
        <f t="shared" si="214"/>
        <v>9.5037849030503523</v>
      </c>
      <c r="W596" s="11">
        <f t="shared" si="215"/>
        <v>9.361228129504596</v>
      </c>
      <c r="X596" s="11"/>
      <c r="AB596" s="1" t="s">
        <v>422</v>
      </c>
      <c r="AE596" s="1">
        <v>1</v>
      </c>
      <c r="AF596" s="24">
        <v>2</v>
      </c>
      <c r="AG596" s="24">
        <v>2</v>
      </c>
      <c r="AH596" s="24">
        <v>0</v>
      </c>
      <c r="AI596" s="24">
        <v>0</v>
      </c>
      <c r="AJ596" s="24">
        <v>0</v>
      </c>
      <c r="AK596" s="24">
        <v>0</v>
      </c>
      <c r="AL596" s="24">
        <v>0</v>
      </c>
      <c r="AM596" s="24">
        <v>0</v>
      </c>
    </row>
    <row r="597" spans="1:39" x14ac:dyDescent="0.2">
      <c r="A597" s="74" t="s">
        <v>615</v>
      </c>
      <c r="B597" s="76"/>
      <c r="C597" s="73">
        <f t="shared" si="200"/>
        <v>10</v>
      </c>
      <c r="D597" s="73">
        <f t="shared" si="201"/>
        <v>10</v>
      </c>
      <c r="E597" s="73">
        <f t="shared" si="202"/>
        <v>10</v>
      </c>
      <c r="F597" s="73">
        <f t="shared" si="203"/>
        <v>10</v>
      </c>
      <c r="G597" s="73">
        <f t="shared" si="204"/>
        <v>10</v>
      </c>
      <c r="H597" s="73">
        <f t="shared" si="205"/>
        <v>10</v>
      </c>
      <c r="I597" s="73">
        <f t="shared" si="206"/>
        <v>10</v>
      </c>
      <c r="J597" s="73">
        <f t="shared" si="207"/>
        <v>9</v>
      </c>
      <c r="L597" s="58" t="str">
        <f t="shared" si="190"/>
        <v>ok</v>
      </c>
      <c r="M597" s="1"/>
      <c r="N597" s="46" t="s">
        <v>615</v>
      </c>
      <c r="O597" s="12"/>
      <c r="P597" s="11">
        <f t="shared" si="208"/>
        <v>9.8931036600000013</v>
      </c>
      <c r="Q597" s="11">
        <f t="shared" si="209"/>
        <v>9.853531245360001</v>
      </c>
      <c r="R597" s="11">
        <f t="shared" si="210"/>
        <v>9.8042635891332015</v>
      </c>
      <c r="S597" s="11">
        <f t="shared" si="211"/>
        <v>9.7552422711875355</v>
      </c>
      <c r="T597" s="11">
        <f t="shared" si="212"/>
        <v>9.6772003330180354</v>
      </c>
      <c r="U597" s="11">
        <f t="shared" si="213"/>
        <v>9.5804283296878552</v>
      </c>
      <c r="V597" s="11">
        <f t="shared" si="214"/>
        <v>9.5037849030503523</v>
      </c>
      <c r="W597" s="11">
        <f t="shared" si="215"/>
        <v>9.361228129504596</v>
      </c>
      <c r="X597" s="11"/>
      <c r="AB597" s="1" t="s">
        <v>485</v>
      </c>
      <c r="AE597" s="1">
        <v>1</v>
      </c>
      <c r="AF597" s="24">
        <v>15.6</v>
      </c>
      <c r="AG597" s="24">
        <v>16.399999999999999</v>
      </c>
      <c r="AH597" s="24">
        <v>16.399999999999999</v>
      </c>
      <c r="AI597" s="24">
        <v>18</v>
      </c>
      <c r="AJ597" s="24">
        <v>19.8</v>
      </c>
      <c r="AK597" s="24">
        <v>19.8</v>
      </c>
      <c r="AL597" s="24">
        <v>19.8</v>
      </c>
      <c r="AM597" s="24">
        <v>19.8</v>
      </c>
    </row>
    <row r="598" spans="1:39" x14ac:dyDescent="0.2">
      <c r="A598" s="74" t="s">
        <v>616</v>
      </c>
      <c r="B598" s="76"/>
      <c r="C598" s="73">
        <f t="shared" si="200"/>
        <v>11</v>
      </c>
      <c r="D598" s="73">
        <f t="shared" si="201"/>
        <v>11</v>
      </c>
      <c r="E598" s="73">
        <f t="shared" si="202"/>
        <v>11</v>
      </c>
      <c r="F598" s="73">
        <f t="shared" si="203"/>
        <v>11</v>
      </c>
      <c r="G598" s="73">
        <f t="shared" si="204"/>
        <v>11</v>
      </c>
      <c r="H598" s="73">
        <f t="shared" si="205"/>
        <v>11</v>
      </c>
      <c r="I598" s="73">
        <f t="shared" si="206"/>
        <v>11</v>
      </c>
      <c r="J598" s="73">
        <f t="shared" si="207"/>
        <v>11</v>
      </c>
      <c r="L598" s="58" t="str">
        <f t="shared" si="190"/>
        <v>ok</v>
      </c>
      <c r="M598" s="1"/>
      <c r="N598" s="46" t="s">
        <v>616</v>
      </c>
      <c r="O598" s="12"/>
      <c r="P598" s="11">
        <f t="shared" si="208"/>
        <v>11.230647000000001</v>
      </c>
      <c r="Q598" s="11">
        <f t="shared" si="209"/>
        <v>11.185724412000001</v>
      </c>
      <c r="R598" s="11">
        <f t="shared" si="210"/>
        <v>11.129795789940001</v>
      </c>
      <c r="S598" s="11">
        <f t="shared" si="211"/>
        <v>11.074146810990301</v>
      </c>
      <c r="T598" s="11">
        <f t="shared" si="212"/>
        <v>10.985553636502379</v>
      </c>
      <c r="U598" s="11">
        <f t="shared" si="213"/>
        <v>10.875698100137356</v>
      </c>
      <c r="V598" s="11">
        <f t="shared" si="214"/>
        <v>10.788692515336257</v>
      </c>
      <c r="W598" s="11">
        <f t="shared" si="215"/>
        <v>10.626862127606213</v>
      </c>
      <c r="X598" s="11"/>
      <c r="AB598" s="1" t="s">
        <v>485</v>
      </c>
      <c r="AE598" s="1">
        <v>2</v>
      </c>
      <c r="AF598" s="24">
        <v>200.83594196399545</v>
      </c>
      <c r="AG598" s="24">
        <v>202.93583721188111</v>
      </c>
      <c r="AH598" s="24">
        <v>204.95539663437455</v>
      </c>
      <c r="AI598" s="24">
        <v>208.33717657381328</v>
      </c>
      <c r="AJ598" s="24">
        <v>211.82693203956461</v>
      </c>
      <c r="AK598" s="24">
        <v>215.52207952265698</v>
      </c>
      <c r="AL598" s="24">
        <v>219.48640455373186</v>
      </c>
      <c r="AM598" s="24">
        <v>223.74495147514037</v>
      </c>
    </row>
    <row r="599" spans="1:39" x14ac:dyDescent="0.2">
      <c r="A599" s="74" t="s">
        <v>617</v>
      </c>
      <c r="B599" s="76"/>
      <c r="C599" s="73">
        <f t="shared" si="200"/>
        <v>11</v>
      </c>
      <c r="D599" s="73">
        <f t="shared" si="201"/>
        <v>11</v>
      </c>
      <c r="E599" s="73">
        <f t="shared" si="202"/>
        <v>11</v>
      </c>
      <c r="F599" s="73">
        <f t="shared" si="203"/>
        <v>11</v>
      </c>
      <c r="G599" s="73">
        <f t="shared" si="204"/>
        <v>11</v>
      </c>
      <c r="H599" s="73">
        <f t="shared" si="205"/>
        <v>11</v>
      </c>
      <c r="I599" s="73">
        <f t="shared" si="206"/>
        <v>11</v>
      </c>
      <c r="J599" s="73">
        <f t="shared" si="207"/>
        <v>11</v>
      </c>
      <c r="L599" s="58" t="str">
        <f t="shared" si="190"/>
        <v>ok</v>
      </c>
      <c r="M599" s="1"/>
      <c r="N599" s="46" t="s">
        <v>617</v>
      </c>
      <c r="O599" s="12"/>
      <c r="P599" s="11">
        <f t="shared" si="208"/>
        <v>11.230647000000001</v>
      </c>
      <c r="Q599" s="11">
        <f t="shared" si="209"/>
        <v>11.185724412000001</v>
      </c>
      <c r="R599" s="11">
        <f t="shared" si="210"/>
        <v>11.129795789940001</v>
      </c>
      <c r="S599" s="11">
        <f t="shared" si="211"/>
        <v>11.074146810990301</v>
      </c>
      <c r="T599" s="11">
        <f t="shared" si="212"/>
        <v>10.985553636502379</v>
      </c>
      <c r="U599" s="11">
        <f t="shared" si="213"/>
        <v>10.875698100137356</v>
      </c>
      <c r="V599" s="11">
        <f t="shared" si="214"/>
        <v>10.788692515336257</v>
      </c>
      <c r="W599" s="11">
        <f t="shared" si="215"/>
        <v>10.626862127606213</v>
      </c>
      <c r="X599" s="11"/>
    </row>
    <row r="600" spans="1:39" x14ac:dyDescent="0.2">
      <c r="A600" s="74" t="s">
        <v>509</v>
      </c>
      <c r="B600" s="76"/>
      <c r="C600" s="73">
        <f t="shared" si="200"/>
        <v>47</v>
      </c>
      <c r="D600" s="73">
        <f t="shared" si="201"/>
        <v>48</v>
      </c>
      <c r="E600" s="73">
        <f t="shared" si="202"/>
        <v>48</v>
      </c>
      <c r="F600" s="73">
        <f t="shared" si="203"/>
        <v>49</v>
      </c>
      <c r="G600" s="73">
        <f t="shared" si="204"/>
        <v>49</v>
      </c>
      <c r="H600" s="73">
        <f t="shared" si="205"/>
        <v>49</v>
      </c>
      <c r="I600" s="73">
        <f t="shared" si="206"/>
        <v>49</v>
      </c>
      <c r="J600" s="73">
        <f t="shared" si="207"/>
        <v>50</v>
      </c>
      <c r="L600" s="58" t="str">
        <f t="shared" si="190"/>
        <v>ok</v>
      </c>
      <c r="M600" s="1"/>
      <c r="N600" s="46" t="s">
        <v>509</v>
      </c>
      <c r="O600" s="12"/>
      <c r="P600" s="11">
        <f t="shared" si="208"/>
        <v>47.409966610695619</v>
      </c>
      <c r="Q600" s="11">
        <f t="shared" si="209"/>
        <v>48.05722504378847</v>
      </c>
      <c r="R600" s="11">
        <f t="shared" si="210"/>
        <v>48.319278096788459</v>
      </c>
      <c r="S600" s="11">
        <f t="shared" si="211"/>
        <v>48.547243977788476</v>
      </c>
      <c r="T600" s="11">
        <f t="shared" si="212"/>
        <v>48.859687806788465</v>
      </c>
      <c r="U600" s="11">
        <f t="shared" si="213"/>
        <v>49.116609400788469</v>
      </c>
      <c r="V600" s="11">
        <f t="shared" si="214"/>
        <v>49.370264130788463</v>
      </c>
      <c r="W600" s="11">
        <f t="shared" si="215"/>
        <v>49.616696181788477</v>
      </c>
      <c r="X600" s="11"/>
    </row>
    <row r="601" spans="1:39" x14ac:dyDescent="0.2">
      <c r="A601" s="74" t="s">
        <v>772</v>
      </c>
      <c r="B601" s="76"/>
      <c r="C601" s="73">
        <f t="shared" si="200"/>
        <v>0</v>
      </c>
      <c r="D601" s="73">
        <f t="shared" si="201"/>
        <v>0</v>
      </c>
      <c r="E601" s="73">
        <f t="shared" si="202"/>
        <v>0</v>
      </c>
      <c r="F601" s="73">
        <f t="shared" si="203"/>
        <v>0</v>
      </c>
      <c r="G601" s="73">
        <f t="shared" si="204"/>
        <v>0</v>
      </c>
      <c r="H601" s="73">
        <f t="shared" si="205"/>
        <v>0</v>
      </c>
      <c r="I601" s="73">
        <f t="shared" si="206"/>
        <v>0</v>
      </c>
      <c r="J601" s="73">
        <f t="shared" si="207"/>
        <v>0</v>
      </c>
      <c r="L601" s="58" t="str">
        <f t="shared" ref="L601:L664" si="216">IF(A601=N601,"ok","CHECK")</f>
        <v>ok</v>
      </c>
      <c r="M601" s="1"/>
      <c r="N601" s="46" t="s">
        <v>772</v>
      </c>
      <c r="O601" s="12"/>
      <c r="P601" s="11">
        <f t="shared" si="208"/>
        <v>0</v>
      </c>
      <c r="Q601" s="11">
        <f t="shared" si="209"/>
        <v>0</v>
      </c>
      <c r="R601" s="11">
        <f t="shared" si="210"/>
        <v>0</v>
      </c>
      <c r="S601" s="11">
        <f t="shared" si="211"/>
        <v>0</v>
      </c>
      <c r="T601" s="11">
        <f t="shared" si="212"/>
        <v>0</v>
      </c>
      <c r="U601" s="11">
        <f t="shared" si="213"/>
        <v>0</v>
      </c>
      <c r="V601" s="11">
        <f t="shared" si="214"/>
        <v>0</v>
      </c>
      <c r="W601" s="11">
        <f t="shared" si="215"/>
        <v>0</v>
      </c>
      <c r="X601" s="11"/>
    </row>
    <row r="602" spans="1:39" x14ac:dyDescent="0.2">
      <c r="A602" s="74" t="s">
        <v>193</v>
      </c>
      <c r="B602" s="76"/>
      <c r="C602" s="73">
        <f t="shared" si="200"/>
        <v>0</v>
      </c>
      <c r="D602" s="73">
        <f t="shared" si="201"/>
        <v>15</v>
      </c>
      <c r="E602" s="73">
        <f t="shared" si="202"/>
        <v>15</v>
      </c>
      <c r="F602" s="73">
        <f t="shared" si="203"/>
        <v>15</v>
      </c>
      <c r="G602" s="73">
        <f t="shared" si="204"/>
        <v>15</v>
      </c>
      <c r="H602" s="73">
        <f t="shared" si="205"/>
        <v>15</v>
      </c>
      <c r="I602" s="73">
        <f t="shared" si="206"/>
        <v>15</v>
      </c>
      <c r="J602" s="73">
        <f t="shared" si="207"/>
        <v>15</v>
      </c>
      <c r="L602" s="58" t="str">
        <f t="shared" si="216"/>
        <v>ok</v>
      </c>
      <c r="M602" s="1"/>
      <c r="N602" s="46" t="s">
        <v>193</v>
      </c>
      <c r="O602" s="12"/>
      <c r="P602" s="11">
        <f t="shared" si="208"/>
        <v>0.49381680000000006</v>
      </c>
      <c r="Q602" s="11">
        <f t="shared" si="209"/>
        <v>15.491841532800001</v>
      </c>
      <c r="R602" s="11">
        <f t="shared" si="210"/>
        <v>15.489382325136001</v>
      </c>
      <c r="S602" s="11">
        <f t="shared" si="211"/>
        <v>15.48693541351032</v>
      </c>
      <c r="T602" s="11">
        <f t="shared" si="212"/>
        <v>15.483039930202237</v>
      </c>
      <c r="U602" s="11">
        <f t="shared" si="213"/>
        <v>15.478209530900216</v>
      </c>
      <c r="V602" s="11">
        <f t="shared" si="214"/>
        <v>15.474383854653013</v>
      </c>
      <c r="W602" s="11">
        <f t="shared" si="215"/>
        <v>15.467268096833218</v>
      </c>
      <c r="X602" s="11"/>
    </row>
    <row r="603" spans="1:39" x14ac:dyDescent="0.2">
      <c r="A603" s="74" t="s">
        <v>525</v>
      </c>
      <c r="B603" s="76"/>
      <c r="C603" s="73">
        <f t="shared" si="200"/>
        <v>26</v>
      </c>
      <c r="D603" s="73">
        <f t="shared" si="201"/>
        <v>26</v>
      </c>
      <c r="E603" s="73">
        <f t="shared" si="202"/>
        <v>26</v>
      </c>
      <c r="F603" s="73">
        <f t="shared" si="203"/>
        <v>27</v>
      </c>
      <c r="G603" s="73">
        <f t="shared" si="204"/>
        <v>27</v>
      </c>
      <c r="H603" s="73">
        <f t="shared" si="205"/>
        <v>27</v>
      </c>
      <c r="I603" s="73">
        <f t="shared" si="206"/>
        <v>28</v>
      </c>
      <c r="J603" s="73">
        <f t="shared" si="207"/>
        <v>28</v>
      </c>
      <c r="L603" s="58" t="str">
        <f t="shared" si="216"/>
        <v>ok</v>
      </c>
      <c r="M603" s="1"/>
      <c r="N603" s="46" t="s">
        <v>525</v>
      </c>
      <c r="O603" s="12"/>
      <c r="P603" s="11">
        <f t="shared" si="208"/>
        <v>26.077184058266607</v>
      </c>
      <c r="Q603" s="11">
        <f t="shared" si="209"/>
        <v>26.207074888892869</v>
      </c>
      <c r="R603" s="11">
        <f t="shared" si="210"/>
        <v>26.402391907895097</v>
      </c>
      <c r="S603" s="11">
        <f t="shared" si="211"/>
        <v>26.690162182468384</v>
      </c>
      <c r="T603" s="11">
        <f t="shared" si="212"/>
        <v>27.011401309590553</v>
      </c>
      <c r="U603" s="11">
        <f t="shared" si="213"/>
        <v>27.335721117793121</v>
      </c>
      <c r="V603" s="11">
        <f t="shared" si="214"/>
        <v>27.663934960843672</v>
      </c>
      <c r="W603" s="11">
        <f t="shared" si="215"/>
        <v>27.997723603234345</v>
      </c>
      <c r="X603" s="11"/>
    </row>
    <row r="604" spans="1:39" x14ac:dyDescent="0.2">
      <c r="A604" s="74" t="s">
        <v>159</v>
      </c>
      <c r="B604" s="76"/>
      <c r="C604" s="73">
        <f t="shared" si="200"/>
        <v>0</v>
      </c>
      <c r="D604" s="73">
        <f t="shared" si="201"/>
        <v>0</v>
      </c>
      <c r="E604" s="73">
        <f t="shared" si="202"/>
        <v>0</v>
      </c>
      <c r="F604" s="73">
        <f t="shared" si="203"/>
        <v>0</v>
      </c>
      <c r="G604" s="73">
        <f t="shared" si="204"/>
        <v>0</v>
      </c>
      <c r="H604" s="73">
        <f t="shared" si="205"/>
        <v>0</v>
      </c>
      <c r="I604" s="73">
        <f t="shared" si="206"/>
        <v>0</v>
      </c>
      <c r="J604" s="73">
        <f t="shared" si="207"/>
        <v>0</v>
      </c>
      <c r="L604" s="58" t="str">
        <f t="shared" si="216"/>
        <v>ok</v>
      </c>
      <c r="M604" s="1"/>
      <c r="N604" s="46" t="s">
        <v>159</v>
      </c>
      <c r="O604" s="12"/>
      <c r="P604" s="11">
        <f t="shared" si="208"/>
        <v>0</v>
      </c>
      <c r="Q604" s="11">
        <f t="shared" si="209"/>
        <v>0</v>
      </c>
      <c r="R604" s="11">
        <f t="shared" si="210"/>
        <v>0</v>
      </c>
      <c r="S604" s="11">
        <f t="shared" si="211"/>
        <v>0</v>
      </c>
      <c r="T604" s="11">
        <f t="shared" si="212"/>
        <v>0</v>
      </c>
      <c r="U604" s="11">
        <f t="shared" si="213"/>
        <v>0</v>
      </c>
      <c r="V604" s="11">
        <f t="shared" si="214"/>
        <v>0</v>
      </c>
      <c r="W604" s="11">
        <f t="shared" si="215"/>
        <v>0</v>
      </c>
      <c r="X604" s="11"/>
    </row>
    <row r="605" spans="1:39" x14ac:dyDescent="0.2">
      <c r="A605" s="74" t="s">
        <v>24</v>
      </c>
      <c r="B605" s="76"/>
      <c r="C605" s="73">
        <f t="shared" si="200"/>
        <v>0</v>
      </c>
      <c r="D605" s="73">
        <f t="shared" si="201"/>
        <v>0</v>
      </c>
      <c r="E605" s="73">
        <f t="shared" si="202"/>
        <v>0</v>
      </c>
      <c r="F605" s="73">
        <f t="shared" si="203"/>
        <v>0</v>
      </c>
      <c r="G605" s="73">
        <f t="shared" si="204"/>
        <v>0</v>
      </c>
      <c r="H605" s="73">
        <f t="shared" si="205"/>
        <v>0</v>
      </c>
      <c r="I605" s="73">
        <f t="shared" si="206"/>
        <v>0</v>
      </c>
      <c r="J605" s="73">
        <f t="shared" si="207"/>
        <v>0</v>
      </c>
      <c r="L605" s="58" t="str">
        <f t="shared" si="216"/>
        <v>ok</v>
      </c>
      <c r="M605" s="1"/>
      <c r="N605" s="46" t="s">
        <v>24</v>
      </c>
      <c r="O605" s="12"/>
      <c r="P605" s="11">
        <f t="shared" si="208"/>
        <v>0</v>
      </c>
      <c r="Q605" s="11">
        <f t="shared" si="209"/>
        <v>0</v>
      </c>
      <c r="R605" s="11">
        <f t="shared" si="210"/>
        <v>0</v>
      </c>
      <c r="S605" s="11">
        <f t="shared" si="211"/>
        <v>0</v>
      </c>
      <c r="T605" s="11">
        <f t="shared" si="212"/>
        <v>0</v>
      </c>
      <c r="U605" s="11">
        <f t="shared" si="213"/>
        <v>0</v>
      </c>
      <c r="V605" s="11">
        <f t="shared" si="214"/>
        <v>0</v>
      </c>
      <c r="W605" s="11">
        <f t="shared" si="215"/>
        <v>0</v>
      </c>
      <c r="X605" s="11"/>
    </row>
    <row r="606" spans="1:39" x14ac:dyDescent="0.2">
      <c r="A606" s="74" t="s">
        <v>436</v>
      </c>
      <c r="B606" s="76"/>
      <c r="C606" s="73">
        <f t="shared" si="200"/>
        <v>675</v>
      </c>
      <c r="D606" s="73">
        <f t="shared" si="201"/>
        <v>775</v>
      </c>
      <c r="E606" s="73">
        <f t="shared" si="202"/>
        <v>787</v>
      </c>
      <c r="F606" s="73">
        <f t="shared" si="203"/>
        <v>793</v>
      </c>
      <c r="G606" s="73">
        <f t="shared" si="204"/>
        <v>798</v>
      </c>
      <c r="H606" s="73">
        <f t="shared" si="205"/>
        <v>803</v>
      </c>
      <c r="I606" s="73">
        <f t="shared" si="206"/>
        <v>808</v>
      </c>
      <c r="J606" s="73">
        <f t="shared" si="207"/>
        <v>813</v>
      </c>
      <c r="L606" s="58" t="str">
        <f t="shared" si="216"/>
        <v>ok</v>
      </c>
      <c r="M606" s="1"/>
      <c r="N606" s="46" t="s">
        <v>436</v>
      </c>
      <c r="O606" s="12"/>
      <c r="P606" s="11">
        <f t="shared" si="208"/>
        <v>674.78492438333933</v>
      </c>
      <c r="Q606" s="11">
        <f t="shared" si="209"/>
        <v>775.3220233210352</v>
      </c>
      <c r="R606" s="11">
        <f t="shared" si="210"/>
        <v>786.87050490497325</v>
      </c>
      <c r="S606" s="11">
        <f t="shared" si="211"/>
        <v>793.08925834524382</v>
      </c>
      <c r="T606" s="11">
        <f t="shared" si="212"/>
        <v>798.03017672748013</v>
      </c>
      <c r="U606" s="11">
        <f t="shared" si="213"/>
        <v>803.01614919274516</v>
      </c>
      <c r="V606" s="11">
        <f t="shared" si="214"/>
        <v>808.0476847430632</v>
      </c>
      <c r="W606" s="11">
        <f t="shared" si="215"/>
        <v>813.12529922131193</v>
      </c>
      <c r="X606" s="11"/>
    </row>
    <row r="607" spans="1:39" x14ac:dyDescent="0.2">
      <c r="A607" s="74" t="s">
        <v>1025</v>
      </c>
      <c r="B607" s="76"/>
      <c r="C607" s="73">
        <f t="shared" si="200"/>
        <v>0</v>
      </c>
      <c r="D607" s="73">
        <f t="shared" si="201"/>
        <v>0</v>
      </c>
      <c r="E607" s="73">
        <f t="shared" si="202"/>
        <v>0</v>
      </c>
      <c r="F607" s="73">
        <f t="shared" si="203"/>
        <v>0</v>
      </c>
      <c r="G607" s="73">
        <f t="shared" si="204"/>
        <v>0</v>
      </c>
      <c r="H607" s="73">
        <f t="shared" si="205"/>
        <v>0</v>
      </c>
      <c r="I607" s="73">
        <f t="shared" si="206"/>
        <v>0</v>
      </c>
      <c r="J607" s="73">
        <f t="shared" si="207"/>
        <v>0</v>
      </c>
      <c r="L607" s="58" t="str">
        <f t="shared" si="216"/>
        <v>ok</v>
      </c>
      <c r="M607" s="1"/>
      <c r="N607" s="46" t="s">
        <v>1025</v>
      </c>
      <c r="O607" s="12"/>
      <c r="P607" s="11">
        <f t="shared" si="208"/>
        <v>0</v>
      </c>
      <c r="Q607" s="11">
        <f t="shared" si="209"/>
        <v>0</v>
      </c>
      <c r="R607" s="11">
        <f t="shared" si="210"/>
        <v>0</v>
      </c>
      <c r="S607" s="11">
        <f t="shared" si="211"/>
        <v>0</v>
      </c>
      <c r="T607" s="11">
        <f t="shared" si="212"/>
        <v>0</v>
      </c>
      <c r="U607" s="11">
        <f t="shared" si="213"/>
        <v>0</v>
      </c>
      <c r="V607" s="11">
        <f t="shared" si="214"/>
        <v>0</v>
      </c>
      <c r="W607" s="11">
        <f t="shared" si="215"/>
        <v>0</v>
      </c>
      <c r="X607" s="11"/>
    </row>
    <row r="608" spans="1:39" x14ac:dyDescent="0.2">
      <c r="A608" s="74" t="s">
        <v>773</v>
      </c>
      <c r="B608" s="76"/>
      <c r="C608" s="73">
        <f t="shared" si="200"/>
        <v>0</v>
      </c>
      <c r="D608" s="73">
        <f t="shared" si="201"/>
        <v>0</v>
      </c>
      <c r="E608" s="73">
        <f t="shared" si="202"/>
        <v>0</v>
      </c>
      <c r="F608" s="73">
        <f t="shared" si="203"/>
        <v>0</v>
      </c>
      <c r="G608" s="73">
        <f t="shared" si="204"/>
        <v>0</v>
      </c>
      <c r="H608" s="73">
        <f t="shared" si="205"/>
        <v>0</v>
      </c>
      <c r="I608" s="73">
        <f t="shared" si="206"/>
        <v>0</v>
      </c>
      <c r="J608" s="73">
        <f t="shared" si="207"/>
        <v>0</v>
      </c>
      <c r="L608" s="58" t="str">
        <f t="shared" si="216"/>
        <v>ok</v>
      </c>
      <c r="M608" s="1"/>
      <c r="N608" s="46" t="s">
        <v>773</v>
      </c>
      <c r="O608" s="12"/>
      <c r="P608" s="11">
        <f t="shared" si="208"/>
        <v>0</v>
      </c>
      <c r="Q608" s="11">
        <f t="shared" si="209"/>
        <v>0</v>
      </c>
      <c r="R608" s="11">
        <f t="shared" si="210"/>
        <v>0</v>
      </c>
      <c r="S608" s="11">
        <f t="shared" si="211"/>
        <v>0</v>
      </c>
      <c r="T608" s="11">
        <f t="shared" si="212"/>
        <v>0</v>
      </c>
      <c r="U608" s="11">
        <f t="shared" si="213"/>
        <v>0</v>
      </c>
      <c r="V608" s="11">
        <f t="shared" si="214"/>
        <v>0</v>
      </c>
      <c r="W608" s="11">
        <f t="shared" si="215"/>
        <v>0</v>
      </c>
      <c r="X608" s="11"/>
    </row>
    <row r="609" spans="1:24" x14ac:dyDescent="0.2">
      <c r="A609" s="74" t="s">
        <v>372</v>
      </c>
      <c r="B609" s="76"/>
      <c r="C609" s="73">
        <f t="shared" si="200"/>
        <v>8</v>
      </c>
      <c r="D609" s="73">
        <f t="shared" si="201"/>
        <v>8</v>
      </c>
      <c r="E609" s="73">
        <f t="shared" si="202"/>
        <v>8</v>
      </c>
      <c r="F609" s="73">
        <f t="shared" si="203"/>
        <v>8</v>
      </c>
      <c r="G609" s="73">
        <f t="shared" si="204"/>
        <v>8</v>
      </c>
      <c r="H609" s="73">
        <f t="shared" si="205"/>
        <v>8</v>
      </c>
      <c r="I609" s="73">
        <f t="shared" si="206"/>
        <v>8</v>
      </c>
      <c r="J609" s="73">
        <f t="shared" si="207"/>
        <v>8</v>
      </c>
      <c r="L609" s="58" t="str">
        <f t="shared" si="216"/>
        <v>ok</v>
      </c>
      <c r="M609" s="1"/>
      <c r="N609" s="46" t="s">
        <v>372</v>
      </c>
      <c r="O609" s="12"/>
      <c r="P609" s="11">
        <f t="shared" si="208"/>
        <v>7.5760068722410221</v>
      </c>
      <c r="Q609" s="11">
        <f t="shared" si="209"/>
        <v>7.5760068722410221</v>
      </c>
      <c r="R609" s="11">
        <f t="shared" si="210"/>
        <v>7.5760068722410221</v>
      </c>
      <c r="S609" s="11">
        <f t="shared" si="211"/>
        <v>7.5760068722410221</v>
      </c>
      <c r="T609" s="11">
        <f t="shared" si="212"/>
        <v>7.5760068722410221</v>
      </c>
      <c r="U609" s="11">
        <f t="shared" si="213"/>
        <v>7.5760068722410221</v>
      </c>
      <c r="V609" s="11">
        <f t="shared" si="214"/>
        <v>7.5760068722410221</v>
      </c>
      <c r="W609" s="11">
        <f t="shared" si="215"/>
        <v>7.5760068722410221</v>
      </c>
      <c r="X609" s="11"/>
    </row>
    <row r="610" spans="1:24" x14ac:dyDescent="0.2">
      <c r="A610" s="74" t="s">
        <v>25</v>
      </c>
      <c r="B610" s="76"/>
      <c r="C610" s="73">
        <f t="shared" si="200"/>
        <v>0</v>
      </c>
      <c r="D610" s="73">
        <f t="shared" si="201"/>
        <v>0</v>
      </c>
      <c r="E610" s="73">
        <f t="shared" si="202"/>
        <v>0</v>
      </c>
      <c r="F610" s="73">
        <f t="shared" si="203"/>
        <v>0</v>
      </c>
      <c r="G610" s="73">
        <f t="shared" si="204"/>
        <v>0</v>
      </c>
      <c r="H610" s="73">
        <f t="shared" si="205"/>
        <v>0</v>
      </c>
      <c r="I610" s="73">
        <f t="shared" si="206"/>
        <v>0</v>
      </c>
      <c r="J610" s="73">
        <f t="shared" si="207"/>
        <v>0</v>
      </c>
      <c r="L610" s="58" t="str">
        <f t="shared" si="216"/>
        <v>ok</v>
      </c>
      <c r="M610" s="1"/>
      <c r="N610" s="46" t="s">
        <v>25</v>
      </c>
      <c r="O610" s="12"/>
      <c r="P610" s="11">
        <f t="shared" si="208"/>
        <v>0</v>
      </c>
      <c r="Q610" s="11">
        <f t="shared" si="209"/>
        <v>0</v>
      </c>
      <c r="R610" s="11">
        <f t="shared" si="210"/>
        <v>0</v>
      </c>
      <c r="S610" s="11">
        <f t="shared" si="211"/>
        <v>0</v>
      </c>
      <c r="T610" s="11">
        <f t="shared" si="212"/>
        <v>0</v>
      </c>
      <c r="U610" s="11">
        <f t="shared" si="213"/>
        <v>0</v>
      </c>
      <c r="V610" s="11">
        <f t="shared" si="214"/>
        <v>0</v>
      </c>
      <c r="W610" s="11">
        <f t="shared" si="215"/>
        <v>0</v>
      </c>
      <c r="X610" s="11"/>
    </row>
    <row r="611" spans="1:24" x14ac:dyDescent="0.2">
      <c r="A611" s="74" t="s">
        <v>661</v>
      </c>
      <c r="B611" s="76"/>
      <c r="C611" s="73">
        <f t="shared" si="200"/>
        <v>22</v>
      </c>
      <c r="D611" s="73">
        <f t="shared" si="201"/>
        <v>22</v>
      </c>
      <c r="E611" s="73">
        <f t="shared" si="202"/>
        <v>22</v>
      </c>
      <c r="F611" s="73">
        <f t="shared" si="203"/>
        <v>22</v>
      </c>
      <c r="G611" s="73">
        <f t="shared" si="204"/>
        <v>22</v>
      </c>
      <c r="H611" s="73">
        <f t="shared" si="205"/>
        <v>22</v>
      </c>
      <c r="I611" s="73">
        <f t="shared" si="206"/>
        <v>22</v>
      </c>
      <c r="J611" s="73">
        <f t="shared" si="207"/>
        <v>22</v>
      </c>
      <c r="L611" s="58" t="str">
        <f t="shared" si="216"/>
        <v>ok</v>
      </c>
      <c r="M611" s="1"/>
      <c r="N611" s="46" t="s">
        <v>661</v>
      </c>
      <c r="O611" s="12"/>
      <c r="P611" s="11">
        <f t="shared" si="208"/>
        <v>21.5</v>
      </c>
      <c r="Q611" s="11">
        <f t="shared" si="209"/>
        <v>21.5</v>
      </c>
      <c r="R611" s="11">
        <f t="shared" si="210"/>
        <v>21.5</v>
      </c>
      <c r="S611" s="11">
        <f t="shared" si="211"/>
        <v>21.5</v>
      </c>
      <c r="T611" s="11">
        <f t="shared" si="212"/>
        <v>21.5</v>
      </c>
      <c r="U611" s="11">
        <f t="shared" si="213"/>
        <v>21.5</v>
      </c>
      <c r="V611" s="11">
        <f t="shared" si="214"/>
        <v>21.5</v>
      </c>
      <c r="W611" s="11">
        <f t="shared" si="215"/>
        <v>21.5</v>
      </c>
      <c r="X611" s="11"/>
    </row>
    <row r="612" spans="1:24" x14ac:dyDescent="0.2">
      <c r="A612" s="74" t="s">
        <v>109</v>
      </c>
      <c r="B612" s="76"/>
      <c r="C612" s="73">
        <f t="shared" si="200"/>
        <v>0</v>
      </c>
      <c r="D612" s="73">
        <f t="shared" si="201"/>
        <v>0</v>
      </c>
      <c r="E612" s="73">
        <f t="shared" si="202"/>
        <v>0</v>
      </c>
      <c r="F612" s="73">
        <f t="shared" si="203"/>
        <v>0</v>
      </c>
      <c r="G612" s="73">
        <f t="shared" si="204"/>
        <v>0</v>
      </c>
      <c r="H612" s="73">
        <f t="shared" si="205"/>
        <v>0</v>
      </c>
      <c r="I612" s="73">
        <f t="shared" si="206"/>
        <v>0</v>
      </c>
      <c r="J612" s="73">
        <f t="shared" si="207"/>
        <v>0</v>
      </c>
      <c r="L612" s="58" t="str">
        <f t="shared" si="216"/>
        <v>ok</v>
      </c>
      <c r="M612" s="1"/>
      <c r="N612" s="46" t="s">
        <v>109</v>
      </c>
      <c r="O612" s="12"/>
      <c r="P612" s="11">
        <f t="shared" si="208"/>
        <v>0</v>
      </c>
      <c r="Q612" s="11">
        <f t="shared" si="209"/>
        <v>0</v>
      </c>
      <c r="R612" s="11">
        <f t="shared" si="210"/>
        <v>0</v>
      </c>
      <c r="S612" s="11">
        <f t="shared" si="211"/>
        <v>0</v>
      </c>
      <c r="T612" s="11">
        <f t="shared" si="212"/>
        <v>0</v>
      </c>
      <c r="U612" s="11">
        <f t="shared" si="213"/>
        <v>0</v>
      </c>
      <c r="V612" s="11">
        <f t="shared" si="214"/>
        <v>0</v>
      </c>
      <c r="W612" s="11">
        <f t="shared" si="215"/>
        <v>0</v>
      </c>
      <c r="X612" s="11"/>
    </row>
    <row r="613" spans="1:24" x14ac:dyDescent="0.2">
      <c r="A613" s="74" t="s">
        <v>1026</v>
      </c>
      <c r="B613" s="76"/>
      <c r="C613" s="73">
        <f t="shared" si="200"/>
        <v>0</v>
      </c>
      <c r="D613" s="73">
        <f t="shared" si="201"/>
        <v>0</v>
      </c>
      <c r="E613" s="73">
        <f t="shared" si="202"/>
        <v>0</v>
      </c>
      <c r="F613" s="73">
        <f t="shared" si="203"/>
        <v>0</v>
      </c>
      <c r="G613" s="73">
        <f t="shared" si="204"/>
        <v>0</v>
      </c>
      <c r="H613" s="73">
        <f t="shared" si="205"/>
        <v>0</v>
      </c>
      <c r="I613" s="73">
        <f t="shared" si="206"/>
        <v>0</v>
      </c>
      <c r="J613" s="73">
        <f t="shared" si="207"/>
        <v>0</v>
      </c>
      <c r="L613" s="58" t="str">
        <f t="shared" si="216"/>
        <v>ok</v>
      </c>
      <c r="M613" s="1"/>
      <c r="N613" s="46" t="s">
        <v>1026</v>
      </c>
      <c r="O613" s="12"/>
      <c r="P613" s="11">
        <f t="shared" si="208"/>
        <v>0</v>
      </c>
      <c r="Q613" s="11">
        <f t="shared" si="209"/>
        <v>0</v>
      </c>
      <c r="R613" s="11">
        <f t="shared" si="210"/>
        <v>0</v>
      </c>
      <c r="S613" s="11">
        <f t="shared" si="211"/>
        <v>0</v>
      </c>
      <c r="T613" s="11">
        <f t="shared" si="212"/>
        <v>0</v>
      </c>
      <c r="U613" s="11">
        <f t="shared" si="213"/>
        <v>0</v>
      </c>
      <c r="V613" s="11">
        <f t="shared" si="214"/>
        <v>0</v>
      </c>
      <c r="W613" s="11">
        <f t="shared" si="215"/>
        <v>0</v>
      </c>
      <c r="X613" s="11"/>
    </row>
    <row r="614" spans="1:24" x14ac:dyDescent="0.2">
      <c r="A614" s="74" t="s">
        <v>1027</v>
      </c>
      <c r="B614" s="76"/>
      <c r="C614" s="73">
        <f t="shared" si="200"/>
        <v>0</v>
      </c>
      <c r="D614" s="73">
        <f t="shared" si="201"/>
        <v>0</v>
      </c>
      <c r="E614" s="73">
        <f t="shared" si="202"/>
        <v>0</v>
      </c>
      <c r="F614" s="73">
        <f t="shared" si="203"/>
        <v>0</v>
      </c>
      <c r="G614" s="73">
        <f t="shared" si="204"/>
        <v>0</v>
      </c>
      <c r="H614" s="73">
        <f t="shared" si="205"/>
        <v>0</v>
      </c>
      <c r="I614" s="73">
        <f t="shared" si="206"/>
        <v>0</v>
      </c>
      <c r="J614" s="73">
        <f t="shared" si="207"/>
        <v>0</v>
      </c>
      <c r="L614" s="58" t="str">
        <f t="shared" si="216"/>
        <v>ok</v>
      </c>
      <c r="M614" s="1"/>
      <c r="N614" s="46" t="s">
        <v>1027</v>
      </c>
      <c r="O614" s="12"/>
      <c r="P614" s="11">
        <f t="shared" si="208"/>
        <v>0</v>
      </c>
      <c r="Q614" s="11">
        <f t="shared" si="209"/>
        <v>0</v>
      </c>
      <c r="R614" s="11">
        <f t="shared" si="210"/>
        <v>0</v>
      </c>
      <c r="S614" s="11">
        <f t="shared" si="211"/>
        <v>0</v>
      </c>
      <c r="T614" s="11">
        <f t="shared" si="212"/>
        <v>0</v>
      </c>
      <c r="U614" s="11">
        <f t="shared" si="213"/>
        <v>0</v>
      </c>
      <c r="V614" s="11">
        <f t="shared" si="214"/>
        <v>0</v>
      </c>
      <c r="W614" s="11">
        <f t="shared" si="215"/>
        <v>0</v>
      </c>
      <c r="X614" s="11"/>
    </row>
    <row r="615" spans="1:24" x14ac:dyDescent="0.2">
      <c r="A615" s="74" t="s">
        <v>124</v>
      </c>
      <c r="B615" s="76"/>
      <c r="C615" s="73">
        <f t="shared" si="200"/>
        <v>0</v>
      </c>
      <c r="D615" s="73">
        <f t="shared" si="201"/>
        <v>0</v>
      </c>
      <c r="E615" s="73">
        <f t="shared" si="202"/>
        <v>0</v>
      </c>
      <c r="F615" s="73">
        <f t="shared" si="203"/>
        <v>0</v>
      </c>
      <c r="G615" s="73">
        <f t="shared" si="204"/>
        <v>0</v>
      </c>
      <c r="H615" s="73">
        <f t="shared" si="205"/>
        <v>0</v>
      </c>
      <c r="I615" s="73">
        <f t="shared" si="206"/>
        <v>0</v>
      </c>
      <c r="J615" s="73">
        <f t="shared" si="207"/>
        <v>0</v>
      </c>
      <c r="L615" s="58" t="str">
        <f t="shared" si="216"/>
        <v>ok</v>
      </c>
      <c r="M615" s="1"/>
      <c r="N615" s="46" t="s">
        <v>124</v>
      </c>
      <c r="O615" s="12"/>
      <c r="P615" s="11">
        <f t="shared" si="208"/>
        <v>0</v>
      </c>
      <c r="Q615" s="11">
        <f t="shared" si="209"/>
        <v>0</v>
      </c>
      <c r="R615" s="11">
        <f t="shared" si="210"/>
        <v>0</v>
      </c>
      <c r="S615" s="11">
        <f t="shared" si="211"/>
        <v>0</v>
      </c>
      <c r="T615" s="11">
        <f t="shared" si="212"/>
        <v>0</v>
      </c>
      <c r="U615" s="11">
        <f t="shared" si="213"/>
        <v>0</v>
      </c>
      <c r="V615" s="11">
        <f t="shared" si="214"/>
        <v>0</v>
      </c>
      <c r="W615" s="11">
        <f t="shared" si="215"/>
        <v>0</v>
      </c>
      <c r="X615" s="11"/>
    </row>
    <row r="616" spans="1:24" x14ac:dyDescent="0.2">
      <c r="A616" s="74" t="s">
        <v>125</v>
      </c>
      <c r="B616" s="76"/>
      <c r="C616" s="73">
        <f t="shared" si="200"/>
        <v>0</v>
      </c>
      <c r="D616" s="73">
        <f t="shared" si="201"/>
        <v>0</v>
      </c>
      <c r="E616" s="73">
        <f t="shared" si="202"/>
        <v>0</v>
      </c>
      <c r="F616" s="73">
        <f t="shared" si="203"/>
        <v>0</v>
      </c>
      <c r="G616" s="73">
        <f t="shared" si="204"/>
        <v>0</v>
      </c>
      <c r="H616" s="73">
        <f t="shared" si="205"/>
        <v>0</v>
      </c>
      <c r="I616" s="73">
        <f t="shared" si="206"/>
        <v>0</v>
      </c>
      <c r="J616" s="73">
        <f t="shared" si="207"/>
        <v>0</v>
      </c>
      <c r="L616" s="58" t="str">
        <f t="shared" si="216"/>
        <v>ok</v>
      </c>
      <c r="M616" s="1"/>
      <c r="N616" s="46" t="s">
        <v>125</v>
      </c>
      <c r="O616" s="12"/>
      <c r="P616" s="11">
        <f t="shared" si="208"/>
        <v>0</v>
      </c>
      <c r="Q616" s="11">
        <f t="shared" si="209"/>
        <v>0</v>
      </c>
      <c r="R616" s="11">
        <f t="shared" si="210"/>
        <v>0</v>
      </c>
      <c r="S616" s="11">
        <f t="shared" si="211"/>
        <v>0</v>
      </c>
      <c r="T616" s="11">
        <f t="shared" si="212"/>
        <v>0</v>
      </c>
      <c r="U616" s="11">
        <f t="shared" si="213"/>
        <v>0</v>
      </c>
      <c r="V616" s="11">
        <f t="shared" si="214"/>
        <v>0</v>
      </c>
      <c r="W616" s="11">
        <f t="shared" si="215"/>
        <v>0</v>
      </c>
      <c r="X616" s="11"/>
    </row>
    <row r="617" spans="1:24" x14ac:dyDescent="0.2">
      <c r="A617" s="74" t="s">
        <v>437</v>
      </c>
      <c r="B617" s="76"/>
      <c r="C617" s="73">
        <f t="shared" si="200"/>
        <v>427</v>
      </c>
      <c r="D617" s="73">
        <f t="shared" si="201"/>
        <v>576</v>
      </c>
      <c r="E617" s="73">
        <f t="shared" si="202"/>
        <v>599</v>
      </c>
      <c r="F617" s="73">
        <f t="shared" si="203"/>
        <v>612</v>
      </c>
      <c r="G617" s="73">
        <f t="shared" si="204"/>
        <v>615</v>
      </c>
      <c r="H617" s="73">
        <f t="shared" si="205"/>
        <v>619</v>
      </c>
      <c r="I617" s="73">
        <f t="shared" si="206"/>
        <v>622</v>
      </c>
      <c r="J617" s="73">
        <f t="shared" si="207"/>
        <v>625</v>
      </c>
      <c r="L617" s="58" t="str">
        <f t="shared" si="216"/>
        <v>ok</v>
      </c>
      <c r="M617" s="1"/>
      <c r="N617" s="46" t="s">
        <v>437</v>
      </c>
      <c r="O617" s="12"/>
      <c r="P617" s="11">
        <f t="shared" si="208"/>
        <v>426.928540202671</v>
      </c>
      <c r="Q617" s="11">
        <f t="shared" si="209"/>
        <v>575.52883543986536</v>
      </c>
      <c r="R617" s="11">
        <f t="shared" si="210"/>
        <v>598.86577800677867</v>
      </c>
      <c r="S617" s="11">
        <f t="shared" si="211"/>
        <v>611.91639027569602</v>
      </c>
      <c r="T617" s="11">
        <f t="shared" si="212"/>
        <v>615.43742660851262</v>
      </c>
      <c r="U617" s="11">
        <f t="shared" si="213"/>
        <v>618.62944949973325</v>
      </c>
      <c r="V617" s="11">
        <f t="shared" si="214"/>
        <v>621.85157169773993</v>
      </c>
      <c r="W617" s="11">
        <f t="shared" si="215"/>
        <v>625.10411653727851</v>
      </c>
      <c r="X617" s="11"/>
    </row>
    <row r="618" spans="1:24" x14ac:dyDescent="0.2">
      <c r="A618" s="74" t="s">
        <v>675</v>
      </c>
      <c r="B618" s="76"/>
      <c r="C618" s="73">
        <f t="shared" si="200"/>
        <v>69</v>
      </c>
      <c r="D618" s="73">
        <f t="shared" si="201"/>
        <v>70</v>
      </c>
      <c r="E618" s="73">
        <f t="shared" si="202"/>
        <v>74</v>
      </c>
      <c r="F618" s="73">
        <f t="shared" si="203"/>
        <v>75</v>
      </c>
      <c r="G618" s="73">
        <f t="shared" si="204"/>
        <v>76</v>
      </c>
      <c r="H618" s="73">
        <f t="shared" si="205"/>
        <v>78</v>
      </c>
      <c r="I618" s="73">
        <f t="shared" si="206"/>
        <v>80</v>
      </c>
      <c r="J618" s="73">
        <f t="shared" si="207"/>
        <v>81</v>
      </c>
      <c r="L618" s="58" t="str">
        <f t="shared" si="216"/>
        <v>ok</v>
      </c>
      <c r="M618" s="1"/>
      <c r="N618" s="46" t="s">
        <v>675</v>
      </c>
      <c r="O618" s="12"/>
      <c r="P618" s="11">
        <f t="shared" si="208"/>
        <v>69.128672593579608</v>
      </c>
      <c r="Q618" s="11">
        <f t="shared" si="209"/>
        <v>69.673336258126881</v>
      </c>
      <c r="R618" s="11">
        <f t="shared" si="210"/>
        <v>73.714571439135881</v>
      </c>
      <c r="S618" s="11">
        <f t="shared" si="211"/>
        <v>74.894792367258532</v>
      </c>
      <c r="T618" s="11">
        <f t="shared" si="212"/>
        <v>76.304335653025831</v>
      </c>
      <c r="U618" s="11">
        <f t="shared" si="213"/>
        <v>77.896142416631108</v>
      </c>
      <c r="V618" s="11">
        <f t="shared" si="214"/>
        <v>79.52208137103446</v>
      </c>
      <c r="W618" s="11">
        <f t="shared" si="215"/>
        <v>81.191054588394209</v>
      </c>
      <c r="X618" s="11"/>
    </row>
    <row r="619" spans="1:24" x14ac:dyDescent="0.2">
      <c r="A619" s="74" t="s">
        <v>896</v>
      </c>
      <c r="B619" s="76"/>
      <c r="C619" s="73">
        <f t="shared" si="200"/>
        <v>0</v>
      </c>
      <c r="D619" s="73">
        <f t="shared" si="201"/>
        <v>0</v>
      </c>
      <c r="E619" s="73">
        <f t="shared" si="202"/>
        <v>0</v>
      </c>
      <c r="F619" s="73">
        <f t="shared" si="203"/>
        <v>0</v>
      </c>
      <c r="G619" s="73">
        <f t="shared" si="204"/>
        <v>0</v>
      </c>
      <c r="H619" s="73">
        <f t="shared" si="205"/>
        <v>0</v>
      </c>
      <c r="I619" s="73">
        <f t="shared" si="206"/>
        <v>0</v>
      </c>
      <c r="J619" s="73">
        <f t="shared" si="207"/>
        <v>0</v>
      </c>
      <c r="L619" s="58" t="str">
        <f t="shared" si="216"/>
        <v>ok</v>
      </c>
      <c r="M619" s="1"/>
      <c r="N619" s="46" t="s">
        <v>896</v>
      </c>
      <c r="O619" s="12"/>
      <c r="P619" s="11">
        <f t="shared" si="208"/>
        <v>0</v>
      </c>
      <c r="Q619" s="11">
        <f t="shared" si="209"/>
        <v>0</v>
      </c>
      <c r="R619" s="11">
        <f t="shared" si="210"/>
        <v>0</v>
      </c>
      <c r="S619" s="11">
        <f t="shared" si="211"/>
        <v>0</v>
      </c>
      <c r="T619" s="11">
        <f t="shared" si="212"/>
        <v>0</v>
      </c>
      <c r="U619" s="11">
        <f t="shared" si="213"/>
        <v>0</v>
      </c>
      <c r="V619" s="11">
        <f t="shared" si="214"/>
        <v>0</v>
      </c>
      <c r="W619" s="11">
        <f t="shared" si="215"/>
        <v>0</v>
      </c>
      <c r="X619" s="11"/>
    </row>
    <row r="620" spans="1:24" x14ac:dyDescent="0.2">
      <c r="A620" s="72" t="s">
        <v>1077</v>
      </c>
      <c r="B620" s="72"/>
      <c r="C620" s="73">
        <f t="shared" si="200"/>
        <v>0</v>
      </c>
      <c r="D620" s="73">
        <f t="shared" si="201"/>
        <v>0</v>
      </c>
      <c r="E620" s="73">
        <f t="shared" si="202"/>
        <v>0</v>
      </c>
      <c r="F620" s="73">
        <f t="shared" si="203"/>
        <v>0</v>
      </c>
      <c r="G620" s="73">
        <f t="shared" si="204"/>
        <v>0</v>
      </c>
      <c r="H620" s="73">
        <f t="shared" si="205"/>
        <v>0</v>
      </c>
      <c r="I620" s="73">
        <f t="shared" si="206"/>
        <v>0</v>
      </c>
      <c r="J620" s="73">
        <f t="shared" si="207"/>
        <v>0</v>
      </c>
      <c r="L620" s="58" t="str">
        <f t="shared" si="216"/>
        <v>ok</v>
      </c>
      <c r="M620" s="1"/>
      <c r="N620" s="64" t="s">
        <v>1077</v>
      </c>
      <c r="P620" s="11">
        <f t="shared" si="208"/>
        <v>0</v>
      </c>
      <c r="Q620" s="11">
        <f t="shared" si="209"/>
        <v>0</v>
      </c>
      <c r="R620" s="11">
        <f t="shared" si="210"/>
        <v>0</v>
      </c>
      <c r="S620" s="11">
        <f t="shared" si="211"/>
        <v>0</v>
      </c>
      <c r="T620" s="11">
        <f t="shared" si="212"/>
        <v>0</v>
      </c>
      <c r="U620" s="11">
        <f t="shared" si="213"/>
        <v>0</v>
      </c>
      <c r="V620" s="11">
        <f t="shared" si="214"/>
        <v>0</v>
      </c>
      <c r="W620" s="11">
        <f t="shared" si="215"/>
        <v>0</v>
      </c>
      <c r="X620" s="11"/>
    </row>
    <row r="621" spans="1:24" x14ac:dyDescent="0.2">
      <c r="A621" s="74" t="s">
        <v>618</v>
      </c>
      <c r="B621" s="76"/>
      <c r="C621" s="73">
        <f t="shared" si="200"/>
        <v>45</v>
      </c>
      <c r="D621" s="73">
        <f t="shared" si="201"/>
        <v>45</v>
      </c>
      <c r="E621" s="73">
        <f t="shared" si="202"/>
        <v>44</v>
      </c>
      <c r="F621" s="73">
        <f t="shared" si="203"/>
        <v>44</v>
      </c>
      <c r="G621" s="73">
        <f t="shared" si="204"/>
        <v>44</v>
      </c>
      <c r="H621" s="73">
        <f t="shared" si="205"/>
        <v>43</v>
      </c>
      <c r="I621" s="73">
        <f t="shared" si="206"/>
        <v>43</v>
      </c>
      <c r="J621" s="73">
        <f t="shared" si="207"/>
        <v>42</v>
      </c>
      <c r="L621" s="58" t="str">
        <f t="shared" si="216"/>
        <v>ok</v>
      </c>
      <c r="M621" s="1"/>
      <c r="N621" s="46" t="s">
        <v>618</v>
      </c>
      <c r="O621" s="12"/>
      <c r="P621" s="11">
        <f t="shared" si="208"/>
        <v>44.7991338</v>
      </c>
      <c r="Q621" s="11">
        <f t="shared" si="209"/>
        <v>44.619937264800001</v>
      </c>
      <c r="R621" s="11">
        <f t="shared" si="210"/>
        <v>44.396837578476003</v>
      </c>
      <c r="S621" s="11">
        <f t="shared" si="211"/>
        <v>44.174853390583621</v>
      </c>
      <c r="T621" s="11">
        <f t="shared" si="212"/>
        <v>43.82145456345895</v>
      </c>
      <c r="U621" s="11">
        <f t="shared" si="213"/>
        <v>43.383240017824363</v>
      </c>
      <c r="V621" s="11">
        <f t="shared" si="214"/>
        <v>43.036174097681766</v>
      </c>
      <c r="W621" s="11">
        <f t="shared" si="215"/>
        <v>42.390631486216542</v>
      </c>
      <c r="X621" s="11"/>
    </row>
    <row r="622" spans="1:24" x14ac:dyDescent="0.2">
      <c r="A622" s="74" t="s">
        <v>482</v>
      </c>
      <c r="B622" s="78"/>
      <c r="C622" s="73">
        <f t="shared" si="200"/>
        <v>124</v>
      </c>
      <c r="D622" s="73">
        <f t="shared" si="201"/>
        <v>128</v>
      </c>
      <c r="E622" s="73">
        <f t="shared" si="202"/>
        <v>130</v>
      </c>
      <c r="F622" s="73">
        <f t="shared" si="203"/>
        <v>138</v>
      </c>
      <c r="G622" s="73">
        <f t="shared" si="204"/>
        <v>144</v>
      </c>
      <c r="H622" s="73">
        <f t="shared" si="205"/>
        <v>147</v>
      </c>
      <c r="I622" s="73">
        <f t="shared" si="206"/>
        <v>150</v>
      </c>
      <c r="J622" s="73">
        <f t="shared" si="207"/>
        <v>152</v>
      </c>
      <c r="L622" s="58" t="str">
        <f t="shared" si="216"/>
        <v>ok</v>
      </c>
      <c r="M622" s="1"/>
      <c r="N622" s="46" t="s">
        <v>482</v>
      </c>
      <c r="O622" s="14"/>
      <c r="P622" s="11">
        <f t="shared" ref="P622:P650" si="217">SUMIF($AB$11:$AB$598,$N622,AF$11:AF$598)</f>
        <v>124.34320532572603</v>
      </c>
      <c r="Q622" s="11">
        <f t="shared" ref="Q622:Q650" si="218">SUMIF($AB$11:$AB$598,$N622,AG$11:AG$598)</f>
        <v>128.30862745168326</v>
      </c>
      <c r="R622" s="11">
        <f t="shared" ref="R622:R650" si="219">SUMIF($AB$11:$AB$598,$N622,AH$11:AH$598)</f>
        <v>129.54</v>
      </c>
      <c r="S622" s="11">
        <f t="shared" ref="S622:S650" si="220">SUMIF($AB$11:$AB$598,$N622,AI$11:AI$598)</f>
        <v>138.41519299999999</v>
      </c>
      <c r="T622" s="11">
        <f t="shared" ref="T622:T650" si="221">SUMIF($AB$11:$AB$598,$N622,AJ$11:AJ$598)</f>
        <v>143.789884</v>
      </c>
      <c r="U622" s="11">
        <f t="shared" ref="U622:U650" si="222">SUMIF($AB$11:$AB$598,$N622,AK$11:AK$598)</f>
        <v>146.855627</v>
      </c>
      <c r="V622" s="11">
        <f t="shared" ref="V622:V650" si="223">SUMIF($AB$11:$AB$598,$N622,AL$11:AL$598)</f>
        <v>150.109182</v>
      </c>
      <c r="W622" s="11">
        <f t="shared" ref="W622:W650" si="224">SUMIF($AB$11:$AB$598,$N622,AM$11:AM$598)</f>
        <v>152.4133305</v>
      </c>
      <c r="X622" s="11"/>
    </row>
    <row r="623" spans="1:24" x14ac:dyDescent="0.2">
      <c r="A623" s="74" t="s">
        <v>459</v>
      </c>
      <c r="B623" s="75"/>
      <c r="C623" s="73">
        <f t="shared" si="200"/>
        <v>0</v>
      </c>
      <c r="D623" s="73">
        <f t="shared" si="201"/>
        <v>0</v>
      </c>
      <c r="E623" s="73">
        <f t="shared" si="202"/>
        <v>0</v>
      </c>
      <c r="F623" s="73">
        <f t="shared" si="203"/>
        <v>0</v>
      </c>
      <c r="G623" s="73">
        <f t="shared" si="204"/>
        <v>0</v>
      </c>
      <c r="H623" s="73">
        <f t="shared" si="205"/>
        <v>0</v>
      </c>
      <c r="I623" s="73">
        <f t="shared" si="206"/>
        <v>0</v>
      </c>
      <c r="J623" s="73">
        <f t="shared" si="207"/>
        <v>0</v>
      </c>
      <c r="L623" s="58" t="str">
        <f t="shared" si="216"/>
        <v>ok</v>
      </c>
      <c r="M623" s="1"/>
      <c r="N623" s="46" t="s">
        <v>459</v>
      </c>
      <c r="O623" s="10"/>
      <c r="P623" s="11">
        <f t="shared" si="217"/>
        <v>0</v>
      </c>
      <c r="Q623" s="11">
        <f t="shared" si="218"/>
        <v>0</v>
      </c>
      <c r="R623" s="11">
        <f t="shared" si="219"/>
        <v>0</v>
      </c>
      <c r="S623" s="11">
        <f t="shared" si="220"/>
        <v>0</v>
      </c>
      <c r="T623" s="11">
        <f t="shared" si="221"/>
        <v>0</v>
      </c>
      <c r="U623" s="11">
        <f t="shared" si="222"/>
        <v>0</v>
      </c>
      <c r="V623" s="11">
        <f t="shared" si="223"/>
        <v>0</v>
      </c>
      <c r="W623" s="11">
        <f t="shared" si="224"/>
        <v>0</v>
      </c>
      <c r="X623" s="11"/>
    </row>
    <row r="624" spans="1:24" x14ac:dyDescent="0.2">
      <c r="A624" s="74" t="s">
        <v>483</v>
      </c>
      <c r="B624" s="76"/>
      <c r="C624" s="73">
        <f t="shared" si="200"/>
        <v>124</v>
      </c>
      <c r="D624" s="73">
        <f t="shared" si="201"/>
        <v>128</v>
      </c>
      <c r="E624" s="73">
        <f t="shared" si="202"/>
        <v>130</v>
      </c>
      <c r="F624" s="73">
        <f t="shared" si="203"/>
        <v>138</v>
      </c>
      <c r="G624" s="73">
        <f t="shared" si="204"/>
        <v>144</v>
      </c>
      <c r="H624" s="73">
        <f t="shared" si="205"/>
        <v>147</v>
      </c>
      <c r="I624" s="73">
        <f t="shared" si="206"/>
        <v>150</v>
      </c>
      <c r="J624" s="73">
        <f t="shared" si="207"/>
        <v>152</v>
      </c>
      <c r="L624" s="58" t="str">
        <f t="shared" si="216"/>
        <v>ok</v>
      </c>
      <c r="M624" s="1"/>
      <c r="N624" s="46" t="s">
        <v>483</v>
      </c>
      <c r="O624" s="12"/>
      <c r="P624" s="11">
        <f t="shared" si="217"/>
        <v>124.34320532572603</v>
      </c>
      <c r="Q624" s="11">
        <f t="shared" si="218"/>
        <v>128.30862745168326</v>
      </c>
      <c r="R624" s="11">
        <f t="shared" si="219"/>
        <v>129.54</v>
      </c>
      <c r="S624" s="11">
        <f t="shared" si="220"/>
        <v>138.41519299999999</v>
      </c>
      <c r="T624" s="11">
        <f t="shared" si="221"/>
        <v>143.789884</v>
      </c>
      <c r="U624" s="11">
        <f t="shared" si="222"/>
        <v>146.855627</v>
      </c>
      <c r="V624" s="11">
        <f t="shared" si="223"/>
        <v>150.109182</v>
      </c>
      <c r="W624" s="11">
        <f t="shared" si="224"/>
        <v>152.4133305</v>
      </c>
      <c r="X624" s="11"/>
    </row>
    <row r="625" spans="1:24" x14ac:dyDescent="0.2">
      <c r="A625" s="74" t="s">
        <v>460</v>
      </c>
      <c r="B625" s="76"/>
      <c r="C625" s="73">
        <f t="shared" si="200"/>
        <v>0</v>
      </c>
      <c r="D625" s="73">
        <f t="shared" si="201"/>
        <v>0</v>
      </c>
      <c r="E625" s="73">
        <f t="shared" si="202"/>
        <v>0</v>
      </c>
      <c r="F625" s="73">
        <f t="shared" si="203"/>
        <v>0</v>
      </c>
      <c r="G625" s="73">
        <f t="shared" si="204"/>
        <v>0</v>
      </c>
      <c r="H625" s="73">
        <f t="shared" si="205"/>
        <v>0</v>
      </c>
      <c r="I625" s="73">
        <f t="shared" si="206"/>
        <v>0</v>
      </c>
      <c r="J625" s="73">
        <f t="shared" si="207"/>
        <v>0</v>
      </c>
      <c r="L625" s="58" t="str">
        <f t="shared" si="216"/>
        <v>ok</v>
      </c>
      <c r="M625" s="1"/>
      <c r="N625" s="46" t="s">
        <v>460</v>
      </c>
      <c r="O625" s="12"/>
      <c r="P625" s="11">
        <f t="shared" si="217"/>
        <v>0</v>
      </c>
      <c r="Q625" s="11">
        <f t="shared" si="218"/>
        <v>0</v>
      </c>
      <c r="R625" s="11">
        <f t="shared" si="219"/>
        <v>0</v>
      </c>
      <c r="S625" s="11">
        <f t="shared" si="220"/>
        <v>0</v>
      </c>
      <c r="T625" s="11">
        <f t="shared" si="221"/>
        <v>0</v>
      </c>
      <c r="U625" s="11">
        <f t="shared" si="222"/>
        <v>0</v>
      </c>
      <c r="V625" s="11">
        <f t="shared" si="223"/>
        <v>0</v>
      </c>
      <c r="W625" s="11">
        <f t="shared" si="224"/>
        <v>0</v>
      </c>
      <c r="X625" s="11"/>
    </row>
    <row r="626" spans="1:24" x14ac:dyDescent="0.2">
      <c r="A626" s="72" t="s">
        <v>1078</v>
      </c>
      <c r="B626" s="72"/>
      <c r="C626" s="73">
        <f t="shared" si="200"/>
        <v>0</v>
      </c>
      <c r="D626" s="73">
        <f t="shared" si="201"/>
        <v>0</v>
      </c>
      <c r="E626" s="73">
        <f t="shared" si="202"/>
        <v>0</v>
      </c>
      <c r="F626" s="73">
        <f t="shared" si="203"/>
        <v>0</v>
      </c>
      <c r="G626" s="73">
        <f t="shared" si="204"/>
        <v>0</v>
      </c>
      <c r="H626" s="73">
        <f t="shared" si="205"/>
        <v>0</v>
      </c>
      <c r="I626" s="73">
        <f t="shared" si="206"/>
        <v>0</v>
      </c>
      <c r="J626" s="73">
        <f t="shared" si="207"/>
        <v>0</v>
      </c>
      <c r="L626" s="58" t="str">
        <f t="shared" si="216"/>
        <v>ok</v>
      </c>
      <c r="M626" s="1"/>
      <c r="N626" s="64" t="s">
        <v>1078</v>
      </c>
      <c r="P626" s="11">
        <f t="shared" si="217"/>
        <v>0</v>
      </c>
      <c r="Q626" s="11">
        <f t="shared" si="218"/>
        <v>0</v>
      </c>
      <c r="R626" s="11">
        <f t="shared" si="219"/>
        <v>0</v>
      </c>
      <c r="S626" s="11">
        <f t="shared" si="220"/>
        <v>0</v>
      </c>
      <c r="T626" s="11">
        <f t="shared" si="221"/>
        <v>0</v>
      </c>
      <c r="U626" s="11">
        <f t="shared" si="222"/>
        <v>0</v>
      </c>
      <c r="V626" s="11">
        <f t="shared" si="223"/>
        <v>0</v>
      </c>
      <c r="W626" s="11">
        <f t="shared" si="224"/>
        <v>0</v>
      </c>
      <c r="X626" s="11"/>
    </row>
    <row r="627" spans="1:24" x14ac:dyDescent="0.2">
      <c r="A627" s="74" t="s">
        <v>84</v>
      </c>
      <c r="B627" s="76"/>
      <c r="C627" s="73">
        <f t="shared" si="200"/>
        <v>0</v>
      </c>
      <c r="D627" s="73">
        <f t="shared" si="201"/>
        <v>0</v>
      </c>
      <c r="E627" s="73">
        <f t="shared" si="202"/>
        <v>0</v>
      </c>
      <c r="F627" s="73">
        <f t="shared" si="203"/>
        <v>0</v>
      </c>
      <c r="G627" s="73">
        <f t="shared" si="204"/>
        <v>0</v>
      </c>
      <c r="H627" s="73">
        <f t="shared" si="205"/>
        <v>0</v>
      </c>
      <c r="I627" s="73">
        <f t="shared" si="206"/>
        <v>0</v>
      </c>
      <c r="J627" s="73">
        <f t="shared" si="207"/>
        <v>0</v>
      </c>
      <c r="L627" s="58" t="str">
        <f t="shared" si="216"/>
        <v>ok</v>
      </c>
      <c r="M627" s="1"/>
      <c r="N627" s="46" t="s">
        <v>84</v>
      </c>
      <c r="O627" s="12"/>
      <c r="P627" s="11">
        <f t="shared" si="217"/>
        <v>0</v>
      </c>
      <c r="Q627" s="11">
        <f t="shared" si="218"/>
        <v>0</v>
      </c>
      <c r="R627" s="11">
        <f t="shared" si="219"/>
        <v>0</v>
      </c>
      <c r="S627" s="11">
        <f t="shared" si="220"/>
        <v>0</v>
      </c>
      <c r="T627" s="11">
        <f t="shared" si="221"/>
        <v>0</v>
      </c>
      <c r="U627" s="11">
        <f t="shared" si="222"/>
        <v>0</v>
      </c>
      <c r="V627" s="11">
        <f t="shared" si="223"/>
        <v>0</v>
      </c>
      <c r="W627" s="11">
        <f t="shared" si="224"/>
        <v>0</v>
      </c>
      <c r="X627" s="11"/>
    </row>
    <row r="628" spans="1:24" x14ac:dyDescent="0.2">
      <c r="A628" s="74" t="s">
        <v>179</v>
      </c>
      <c r="B628" s="76"/>
      <c r="C628" s="73">
        <f t="shared" si="200"/>
        <v>0</v>
      </c>
      <c r="D628" s="73">
        <f t="shared" si="201"/>
        <v>0</v>
      </c>
      <c r="E628" s="73">
        <f t="shared" si="202"/>
        <v>0</v>
      </c>
      <c r="F628" s="73">
        <f t="shared" si="203"/>
        <v>0</v>
      </c>
      <c r="G628" s="73">
        <f t="shared" si="204"/>
        <v>0</v>
      </c>
      <c r="H628" s="73">
        <f t="shared" si="205"/>
        <v>0</v>
      </c>
      <c r="I628" s="73">
        <f t="shared" si="206"/>
        <v>0</v>
      </c>
      <c r="J628" s="73">
        <f t="shared" si="207"/>
        <v>0</v>
      </c>
      <c r="L628" s="58" t="str">
        <f t="shared" si="216"/>
        <v>ok</v>
      </c>
      <c r="M628" s="1"/>
      <c r="N628" s="46" t="s">
        <v>179</v>
      </c>
      <c r="O628" s="12"/>
      <c r="P628" s="11">
        <f t="shared" si="217"/>
        <v>0</v>
      </c>
      <c r="Q628" s="11">
        <f t="shared" si="218"/>
        <v>0</v>
      </c>
      <c r="R628" s="11">
        <f t="shared" si="219"/>
        <v>0</v>
      </c>
      <c r="S628" s="11">
        <f t="shared" si="220"/>
        <v>0</v>
      </c>
      <c r="T628" s="11">
        <f t="shared" si="221"/>
        <v>0</v>
      </c>
      <c r="U628" s="11">
        <f t="shared" si="222"/>
        <v>0</v>
      </c>
      <c r="V628" s="11">
        <f t="shared" si="223"/>
        <v>0</v>
      </c>
      <c r="W628" s="11">
        <f t="shared" si="224"/>
        <v>0</v>
      </c>
      <c r="X628" s="11"/>
    </row>
    <row r="629" spans="1:24" x14ac:dyDescent="0.2">
      <c r="A629" s="74" t="s">
        <v>438</v>
      </c>
      <c r="B629" s="76"/>
      <c r="C629" s="73">
        <f t="shared" si="200"/>
        <v>340</v>
      </c>
      <c r="D629" s="73">
        <f t="shared" si="201"/>
        <v>520</v>
      </c>
      <c r="E629" s="73">
        <f t="shared" si="202"/>
        <v>527</v>
      </c>
      <c r="F629" s="73">
        <f t="shared" si="203"/>
        <v>532</v>
      </c>
      <c r="G629" s="73">
        <f t="shared" si="204"/>
        <v>537</v>
      </c>
      <c r="H629" s="73">
        <f t="shared" si="205"/>
        <v>545</v>
      </c>
      <c r="I629" s="73">
        <f t="shared" si="206"/>
        <v>548</v>
      </c>
      <c r="J629" s="73">
        <f t="shared" si="207"/>
        <v>550</v>
      </c>
      <c r="L629" s="58" t="str">
        <f t="shared" si="216"/>
        <v>ok</v>
      </c>
      <c r="M629" s="1"/>
      <c r="N629" s="46" t="s">
        <v>438</v>
      </c>
      <c r="O629" s="12"/>
      <c r="P629" s="11">
        <f t="shared" si="217"/>
        <v>340.22200177354091</v>
      </c>
      <c r="Q629" s="11">
        <f t="shared" si="218"/>
        <v>519.95207065464297</v>
      </c>
      <c r="R629" s="11">
        <f t="shared" si="219"/>
        <v>526.50837824153734</v>
      </c>
      <c r="S629" s="11">
        <f t="shared" si="220"/>
        <v>531.57268836560581</v>
      </c>
      <c r="T629" s="11">
        <f t="shared" si="221"/>
        <v>536.66276767747684</v>
      </c>
      <c r="U629" s="11">
        <f t="shared" si="222"/>
        <v>545.10452826889195</v>
      </c>
      <c r="V629" s="11">
        <f t="shared" si="223"/>
        <v>547.62591841495237</v>
      </c>
      <c r="W629" s="11">
        <f t="shared" si="224"/>
        <v>550.15897129345944</v>
      </c>
      <c r="X629" s="11"/>
    </row>
    <row r="630" spans="1:24" x14ac:dyDescent="0.2">
      <c r="A630" s="74" t="s">
        <v>160</v>
      </c>
      <c r="B630" s="76"/>
      <c r="C630" s="73">
        <f t="shared" si="200"/>
        <v>0</v>
      </c>
      <c r="D630" s="73">
        <f t="shared" si="201"/>
        <v>0</v>
      </c>
      <c r="E630" s="73">
        <f t="shared" si="202"/>
        <v>0</v>
      </c>
      <c r="F630" s="73">
        <f t="shared" si="203"/>
        <v>0</v>
      </c>
      <c r="G630" s="73">
        <f t="shared" si="204"/>
        <v>0</v>
      </c>
      <c r="H630" s="73">
        <f t="shared" si="205"/>
        <v>0</v>
      </c>
      <c r="I630" s="73">
        <f t="shared" si="206"/>
        <v>0</v>
      </c>
      <c r="J630" s="73">
        <f t="shared" si="207"/>
        <v>0</v>
      </c>
      <c r="L630" s="58" t="str">
        <f t="shared" si="216"/>
        <v>ok</v>
      </c>
      <c r="M630" s="1"/>
      <c r="N630" s="46" t="s">
        <v>160</v>
      </c>
      <c r="O630" s="12"/>
      <c r="P630" s="11">
        <f t="shared" si="217"/>
        <v>0</v>
      </c>
      <c r="Q630" s="11">
        <f t="shared" si="218"/>
        <v>0</v>
      </c>
      <c r="R630" s="11">
        <f t="shared" si="219"/>
        <v>0</v>
      </c>
      <c r="S630" s="11">
        <f t="shared" si="220"/>
        <v>0</v>
      </c>
      <c r="T630" s="11">
        <f t="shared" si="221"/>
        <v>0</v>
      </c>
      <c r="U630" s="11">
        <f t="shared" si="222"/>
        <v>0</v>
      </c>
      <c r="V630" s="11">
        <f t="shared" si="223"/>
        <v>0</v>
      </c>
      <c r="W630" s="11">
        <f t="shared" si="224"/>
        <v>0</v>
      </c>
      <c r="X630" s="11"/>
    </row>
    <row r="631" spans="1:24" x14ac:dyDescent="0.2">
      <c r="A631" s="74" t="s">
        <v>26</v>
      </c>
      <c r="B631" s="76"/>
      <c r="C631" s="73">
        <f t="shared" si="200"/>
        <v>0</v>
      </c>
      <c r="D631" s="73">
        <f t="shared" si="201"/>
        <v>0</v>
      </c>
      <c r="E631" s="73">
        <f t="shared" si="202"/>
        <v>0</v>
      </c>
      <c r="F631" s="73">
        <f t="shared" si="203"/>
        <v>0</v>
      </c>
      <c r="G631" s="73">
        <f t="shared" si="204"/>
        <v>0</v>
      </c>
      <c r="H631" s="73">
        <f t="shared" si="205"/>
        <v>0</v>
      </c>
      <c r="I631" s="73">
        <f t="shared" si="206"/>
        <v>0</v>
      </c>
      <c r="J631" s="73">
        <f t="shared" si="207"/>
        <v>0</v>
      </c>
      <c r="L631" s="58" t="str">
        <f t="shared" si="216"/>
        <v>ok</v>
      </c>
      <c r="M631" s="1"/>
      <c r="N631" s="46" t="s">
        <v>26</v>
      </c>
      <c r="O631" s="12"/>
      <c r="P631" s="11">
        <f t="shared" si="217"/>
        <v>0</v>
      </c>
      <c r="Q631" s="11">
        <f t="shared" si="218"/>
        <v>0</v>
      </c>
      <c r="R631" s="11">
        <f t="shared" si="219"/>
        <v>0</v>
      </c>
      <c r="S631" s="11">
        <f t="shared" si="220"/>
        <v>0</v>
      </c>
      <c r="T631" s="11">
        <f t="shared" si="221"/>
        <v>0</v>
      </c>
      <c r="U631" s="11">
        <f t="shared" si="222"/>
        <v>0</v>
      </c>
      <c r="V631" s="11">
        <f t="shared" si="223"/>
        <v>0</v>
      </c>
      <c r="W631" s="11">
        <f t="shared" si="224"/>
        <v>0</v>
      </c>
      <c r="X631" s="11"/>
    </row>
    <row r="632" spans="1:24" x14ac:dyDescent="0.2">
      <c r="A632" s="74" t="s">
        <v>776</v>
      </c>
      <c r="B632" s="76"/>
      <c r="C632" s="73">
        <f t="shared" si="200"/>
        <v>0</v>
      </c>
      <c r="D632" s="73">
        <f t="shared" si="201"/>
        <v>0</v>
      </c>
      <c r="E632" s="73">
        <f t="shared" si="202"/>
        <v>0</v>
      </c>
      <c r="F632" s="73">
        <f t="shared" si="203"/>
        <v>0</v>
      </c>
      <c r="G632" s="73">
        <f t="shared" si="204"/>
        <v>0</v>
      </c>
      <c r="H632" s="73">
        <f t="shared" si="205"/>
        <v>0</v>
      </c>
      <c r="I632" s="73">
        <f t="shared" si="206"/>
        <v>0</v>
      </c>
      <c r="J632" s="73">
        <f t="shared" si="207"/>
        <v>0</v>
      </c>
      <c r="L632" s="58" t="str">
        <f t="shared" si="216"/>
        <v>ok</v>
      </c>
      <c r="M632" s="1"/>
      <c r="N632" s="46" t="s">
        <v>776</v>
      </c>
      <c r="O632" s="12"/>
      <c r="P632" s="11">
        <f t="shared" si="217"/>
        <v>0</v>
      </c>
      <c r="Q632" s="11">
        <f t="shared" si="218"/>
        <v>0</v>
      </c>
      <c r="R632" s="11">
        <f t="shared" si="219"/>
        <v>0</v>
      </c>
      <c r="S632" s="11">
        <f t="shared" si="220"/>
        <v>0</v>
      </c>
      <c r="T632" s="11">
        <f t="shared" si="221"/>
        <v>0</v>
      </c>
      <c r="U632" s="11">
        <f t="shared" si="222"/>
        <v>0</v>
      </c>
      <c r="V632" s="11">
        <f t="shared" si="223"/>
        <v>0</v>
      </c>
      <c r="W632" s="11">
        <f t="shared" si="224"/>
        <v>0</v>
      </c>
      <c r="X632" s="11"/>
    </row>
    <row r="633" spans="1:24" x14ac:dyDescent="0.2">
      <c r="A633" s="74" t="s">
        <v>774</v>
      </c>
      <c r="B633" s="76"/>
      <c r="C633" s="73">
        <f t="shared" si="200"/>
        <v>0</v>
      </c>
      <c r="D633" s="73">
        <f t="shared" si="201"/>
        <v>0</v>
      </c>
      <c r="E633" s="73">
        <f t="shared" si="202"/>
        <v>0</v>
      </c>
      <c r="F633" s="73">
        <f t="shared" si="203"/>
        <v>0</v>
      </c>
      <c r="G633" s="73">
        <f t="shared" si="204"/>
        <v>0</v>
      </c>
      <c r="H633" s="73">
        <f t="shared" si="205"/>
        <v>0</v>
      </c>
      <c r="I633" s="73">
        <f t="shared" si="206"/>
        <v>0</v>
      </c>
      <c r="J633" s="73">
        <f t="shared" si="207"/>
        <v>0</v>
      </c>
      <c r="L633" s="58" t="str">
        <f t="shared" si="216"/>
        <v>ok</v>
      </c>
      <c r="M633" s="1"/>
      <c r="N633" s="46" t="s">
        <v>774</v>
      </c>
      <c r="O633" s="12"/>
      <c r="P633" s="11">
        <f t="shared" si="217"/>
        <v>0</v>
      </c>
      <c r="Q633" s="11">
        <f t="shared" si="218"/>
        <v>0</v>
      </c>
      <c r="R633" s="11">
        <f t="shared" si="219"/>
        <v>0</v>
      </c>
      <c r="S633" s="11">
        <f t="shared" si="220"/>
        <v>0</v>
      </c>
      <c r="T633" s="11">
        <f t="shared" si="221"/>
        <v>0</v>
      </c>
      <c r="U633" s="11">
        <f t="shared" si="222"/>
        <v>0</v>
      </c>
      <c r="V633" s="11">
        <f t="shared" si="223"/>
        <v>0</v>
      </c>
      <c r="W633" s="11">
        <f t="shared" si="224"/>
        <v>0</v>
      </c>
      <c r="X633" s="11"/>
    </row>
    <row r="634" spans="1:24" x14ac:dyDescent="0.2">
      <c r="A634" s="74" t="s">
        <v>775</v>
      </c>
      <c r="B634" s="76"/>
      <c r="C634" s="73">
        <f t="shared" si="200"/>
        <v>0</v>
      </c>
      <c r="D634" s="73">
        <f t="shared" si="201"/>
        <v>0</v>
      </c>
      <c r="E634" s="73">
        <f t="shared" si="202"/>
        <v>0</v>
      </c>
      <c r="F634" s="73">
        <f t="shared" si="203"/>
        <v>0</v>
      </c>
      <c r="G634" s="73">
        <f t="shared" si="204"/>
        <v>0</v>
      </c>
      <c r="H634" s="73">
        <f t="shared" si="205"/>
        <v>0</v>
      </c>
      <c r="I634" s="73">
        <f t="shared" si="206"/>
        <v>0</v>
      </c>
      <c r="J634" s="73">
        <f t="shared" si="207"/>
        <v>0</v>
      </c>
      <c r="L634" s="58" t="str">
        <f t="shared" si="216"/>
        <v>ok</v>
      </c>
      <c r="M634" s="1"/>
      <c r="N634" s="46" t="s">
        <v>775</v>
      </c>
      <c r="O634" s="12"/>
      <c r="P634" s="11">
        <f t="shared" si="217"/>
        <v>0</v>
      </c>
      <c r="Q634" s="11">
        <f t="shared" si="218"/>
        <v>0</v>
      </c>
      <c r="R634" s="11">
        <f t="shared" si="219"/>
        <v>0</v>
      </c>
      <c r="S634" s="11">
        <f t="shared" si="220"/>
        <v>0</v>
      </c>
      <c r="T634" s="11">
        <f t="shared" si="221"/>
        <v>0</v>
      </c>
      <c r="U634" s="11">
        <f t="shared" si="222"/>
        <v>0</v>
      </c>
      <c r="V634" s="11">
        <f t="shared" si="223"/>
        <v>0</v>
      </c>
      <c r="W634" s="11">
        <f t="shared" si="224"/>
        <v>0</v>
      </c>
      <c r="X634" s="11"/>
    </row>
    <row r="635" spans="1:24" x14ac:dyDescent="0.2">
      <c r="A635" s="74" t="s">
        <v>27</v>
      </c>
      <c r="B635" s="76"/>
      <c r="C635" s="73">
        <f t="shared" si="200"/>
        <v>0</v>
      </c>
      <c r="D635" s="73">
        <f t="shared" si="201"/>
        <v>0</v>
      </c>
      <c r="E635" s="73">
        <f t="shared" si="202"/>
        <v>0</v>
      </c>
      <c r="F635" s="73">
        <f t="shared" si="203"/>
        <v>0</v>
      </c>
      <c r="G635" s="73">
        <f t="shared" si="204"/>
        <v>0</v>
      </c>
      <c r="H635" s="73">
        <f t="shared" si="205"/>
        <v>0</v>
      </c>
      <c r="I635" s="73">
        <f t="shared" si="206"/>
        <v>0</v>
      </c>
      <c r="J635" s="73">
        <f t="shared" si="207"/>
        <v>0</v>
      </c>
      <c r="L635" s="58" t="str">
        <f t="shared" si="216"/>
        <v>ok</v>
      </c>
      <c r="M635" s="1"/>
      <c r="N635" s="46" t="s">
        <v>27</v>
      </c>
      <c r="O635" s="12"/>
      <c r="P635" s="11">
        <f t="shared" si="217"/>
        <v>0</v>
      </c>
      <c r="Q635" s="11">
        <f t="shared" si="218"/>
        <v>0</v>
      </c>
      <c r="R635" s="11">
        <f t="shared" si="219"/>
        <v>0</v>
      </c>
      <c r="S635" s="11">
        <f t="shared" si="220"/>
        <v>0</v>
      </c>
      <c r="T635" s="11">
        <f t="shared" si="221"/>
        <v>0</v>
      </c>
      <c r="U635" s="11">
        <f t="shared" si="222"/>
        <v>0</v>
      </c>
      <c r="V635" s="11">
        <f t="shared" si="223"/>
        <v>0</v>
      </c>
      <c r="W635" s="11">
        <f t="shared" si="224"/>
        <v>0</v>
      </c>
      <c r="X635" s="11"/>
    </row>
    <row r="636" spans="1:24" x14ac:dyDescent="0.2">
      <c r="A636" s="74" t="s">
        <v>28</v>
      </c>
      <c r="B636" s="76"/>
      <c r="C636" s="73">
        <f t="shared" si="200"/>
        <v>0</v>
      </c>
      <c r="D636" s="73">
        <f t="shared" si="201"/>
        <v>0</v>
      </c>
      <c r="E636" s="73">
        <f t="shared" si="202"/>
        <v>0</v>
      </c>
      <c r="F636" s="73">
        <f t="shared" si="203"/>
        <v>0</v>
      </c>
      <c r="G636" s="73">
        <f t="shared" si="204"/>
        <v>0</v>
      </c>
      <c r="H636" s="73">
        <f t="shared" si="205"/>
        <v>0</v>
      </c>
      <c r="I636" s="73">
        <f t="shared" si="206"/>
        <v>0</v>
      </c>
      <c r="J636" s="73">
        <f t="shared" si="207"/>
        <v>0</v>
      </c>
      <c r="L636" s="58" t="str">
        <f t="shared" si="216"/>
        <v>ok</v>
      </c>
      <c r="M636" s="1"/>
      <c r="N636" s="46" t="s">
        <v>28</v>
      </c>
      <c r="O636" s="12"/>
      <c r="P636" s="11">
        <f t="shared" si="217"/>
        <v>0</v>
      </c>
      <c r="Q636" s="11">
        <f t="shared" si="218"/>
        <v>0</v>
      </c>
      <c r="R636" s="11">
        <f t="shared" si="219"/>
        <v>0</v>
      </c>
      <c r="S636" s="11">
        <f t="shared" si="220"/>
        <v>0</v>
      </c>
      <c r="T636" s="11">
        <f t="shared" si="221"/>
        <v>0</v>
      </c>
      <c r="U636" s="11">
        <f t="shared" si="222"/>
        <v>0</v>
      </c>
      <c r="V636" s="11">
        <f t="shared" si="223"/>
        <v>0</v>
      </c>
      <c r="W636" s="11">
        <f t="shared" si="224"/>
        <v>0</v>
      </c>
      <c r="X636" s="11"/>
    </row>
    <row r="637" spans="1:24" x14ac:dyDescent="0.2">
      <c r="A637" s="74" t="s">
        <v>662</v>
      </c>
      <c r="B637" s="76"/>
      <c r="C637" s="73">
        <f t="shared" si="200"/>
        <v>17</v>
      </c>
      <c r="D637" s="73">
        <f t="shared" si="201"/>
        <v>17</v>
      </c>
      <c r="E637" s="73">
        <f t="shared" si="202"/>
        <v>17</v>
      </c>
      <c r="F637" s="73">
        <f t="shared" si="203"/>
        <v>17</v>
      </c>
      <c r="G637" s="73">
        <f t="shared" si="204"/>
        <v>17</v>
      </c>
      <c r="H637" s="73">
        <f t="shared" si="205"/>
        <v>17</v>
      </c>
      <c r="I637" s="73">
        <f t="shared" si="206"/>
        <v>17</v>
      </c>
      <c r="J637" s="73">
        <f t="shared" si="207"/>
        <v>17</v>
      </c>
      <c r="L637" s="58" t="str">
        <f t="shared" si="216"/>
        <v>ok</v>
      </c>
      <c r="M637" s="1"/>
      <c r="N637" s="46" t="s">
        <v>662</v>
      </c>
      <c r="O637" s="12"/>
      <c r="P637" s="11">
        <f t="shared" si="217"/>
        <v>17</v>
      </c>
      <c r="Q637" s="11">
        <f t="shared" si="218"/>
        <v>17</v>
      </c>
      <c r="R637" s="11">
        <f t="shared" si="219"/>
        <v>17</v>
      </c>
      <c r="S637" s="11">
        <f t="shared" si="220"/>
        <v>17</v>
      </c>
      <c r="T637" s="11">
        <f t="shared" si="221"/>
        <v>17</v>
      </c>
      <c r="U637" s="11">
        <f t="shared" si="222"/>
        <v>17</v>
      </c>
      <c r="V637" s="11">
        <f t="shared" si="223"/>
        <v>17</v>
      </c>
      <c r="W637" s="11">
        <f t="shared" si="224"/>
        <v>17</v>
      </c>
      <c r="X637" s="11"/>
    </row>
    <row r="638" spans="1:24" x14ac:dyDescent="0.2">
      <c r="A638" s="74" t="s">
        <v>30</v>
      </c>
      <c r="B638" s="76"/>
      <c r="C638" s="73">
        <f t="shared" si="200"/>
        <v>0</v>
      </c>
      <c r="D638" s="73">
        <f t="shared" si="201"/>
        <v>0</v>
      </c>
      <c r="E638" s="73">
        <f t="shared" si="202"/>
        <v>0</v>
      </c>
      <c r="F638" s="73">
        <f t="shared" si="203"/>
        <v>0</v>
      </c>
      <c r="G638" s="73">
        <f t="shared" si="204"/>
        <v>0</v>
      </c>
      <c r="H638" s="73">
        <f t="shared" si="205"/>
        <v>0</v>
      </c>
      <c r="I638" s="73">
        <f t="shared" si="206"/>
        <v>0</v>
      </c>
      <c r="J638" s="73">
        <f t="shared" si="207"/>
        <v>0</v>
      </c>
      <c r="L638" s="58" t="str">
        <f t="shared" si="216"/>
        <v>ok</v>
      </c>
      <c r="M638" s="1"/>
      <c r="N638" s="46" t="s">
        <v>30</v>
      </c>
      <c r="O638" s="12"/>
      <c r="P638" s="11">
        <f t="shared" si="217"/>
        <v>0</v>
      </c>
      <c r="Q638" s="11">
        <f t="shared" si="218"/>
        <v>0</v>
      </c>
      <c r="R638" s="11">
        <f t="shared" si="219"/>
        <v>0</v>
      </c>
      <c r="S638" s="11">
        <f t="shared" si="220"/>
        <v>0</v>
      </c>
      <c r="T638" s="11">
        <f t="shared" si="221"/>
        <v>0</v>
      </c>
      <c r="U638" s="11">
        <f t="shared" si="222"/>
        <v>0</v>
      </c>
      <c r="V638" s="11">
        <f t="shared" si="223"/>
        <v>0</v>
      </c>
      <c r="W638" s="11">
        <f t="shared" si="224"/>
        <v>0</v>
      </c>
      <c r="X638" s="11"/>
    </row>
    <row r="639" spans="1:24" x14ac:dyDescent="0.2">
      <c r="A639" s="74" t="s">
        <v>1028</v>
      </c>
      <c r="B639" s="85"/>
      <c r="C639" s="73">
        <f t="shared" si="200"/>
        <v>0</v>
      </c>
      <c r="D639" s="73">
        <f t="shared" si="201"/>
        <v>0</v>
      </c>
      <c r="E639" s="73">
        <f t="shared" si="202"/>
        <v>0</v>
      </c>
      <c r="F639" s="73">
        <f t="shared" si="203"/>
        <v>0</v>
      </c>
      <c r="G639" s="73">
        <f t="shared" si="204"/>
        <v>0</v>
      </c>
      <c r="H639" s="73">
        <f t="shared" si="205"/>
        <v>0</v>
      </c>
      <c r="I639" s="73">
        <f t="shared" si="206"/>
        <v>0</v>
      </c>
      <c r="J639" s="73">
        <f t="shared" si="207"/>
        <v>0</v>
      </c>
      <c r="L639" s="58" t="str">
        <f t="shared" si="216"/>
        <v>ok</v>
      </c>
      <c r="M639" s="1"/>
      <c r="N639" s="46" t="s">
        <v>1028</v>
      </c>
      <c r="P639" s="11">
        <f t="shared" si="217"/>
        <v>0</v>
      </c>
      <c r="Q639" s="11">
        <f t="shared" si="218"/>
        <v>0</v>
      </c>
      <c r="R639" s="11">
        <f t="shared" si="219"/>
        <v>0</v>
      </c>
      <c r="S639" s="11">
        <f t="shared" si="220"/>
        <v>0</v>
      </c>
      <c r="T639" s="11">
        <f t="shared" si="221"/>
        <v>0</v>
      </c>
      <c r="U639" s="11">
        <f t="shared" si="222"/>
        <v>0</v>
      </c>
      <c r="V639" s="11">
        <f t="shared" si="223"/>
        <v>0</v>
      </c>
      <c r="W639" s="11">
        <f t="shared" si="224"/>
        <v>0</v>
      </c>
      <c r="X639" s="11"/>
    </row>
    <row r="640" spans="1:24" x14ac:dyDescent="0.2">
      <c r="A640" s="74" t="s">
        <v>31</v>
      </c>
      <c r="B640" s="76"/>
      <c r="C640" s="73">
        <f t="shared" si="200"/>
        <v>0</v>
      </c>
      <c r="D640" s="73">
        <f t="shared" si="201"/>
        <v>0</v>
      </c>
      <c r="E640" s="73">
        <f t="shared" si="202"/>
        <v>0</v>
      </c>
      <c r="F640" s="73">
        <f t="shared" si="203"/>
        <v>0</v>
      </c>
      <c r="G640" s="73">
        <f t="shared" si="204"/>
        <v>0</v>
      </c>
      <c r="H640" s="73">
        <f t="shared" si="205"/>
        <v>0</v>
      </c>
      <c r="I640" s="73">
        <f t="shared" si="206"/>
        <v>0</v>
      </c>
      <c r="J640" s="73">
        <f t="shared" si="207"/>
        <v>0</v>
      </c>
      <c r="L640" s="58" t="str">
        <f t="shared" si="216"/>
        <v>ok</v>
      </c>
      <c r="M640" s="1"/>
      <c r="N640" s="46" t="s">
        <v>31</v>
      </c>
      <c r="O640" s="12"/>
      <c r="P640" s="11">
        <f t="shared" si="217"/>
        <v>0</v>
      </c>
      <c r="Q640" s="11">
        <f t="shared" si="218"/>
        <v>0</v>
      </c>
      <c r="R640" s="11">
        <f t="shared" si="219"/>
        <v>0</v>
      </c>
      <c r="S640" s="11">
        <f t="shared" si="220"/>
        <v>0</v>
      </c>
      <c r="T640" s="11">
        <f t="shared" si="221"/>
        <v>0</v>
      </c>
      <c r="U640" s="11">
        <f t="shared" si="222"/>
        <v>0</v>
      </c>
      <c r="V640" s="11">
        <f t="shared" si="223"/>
        <v>0</v>
      </c>
      <c r="W640" s="11">
        <f t="shared" si="224"/>
        <v>0</v>
      </c>
      <c r="X640" s="11"/>
    </row>
    <row r="641" spans="1:24" x14ac:dyDescent="0.2">
      <c r="A641" s="74" t="s">
        <v>182</v>
      </c>
      <c r="B641" s="76"/>
      <c r="C641" s="73">
        <f t="shared" si="200"/>
        <v>0</v>
      </c>
      <c r="D641" s="73">
        <f t="shared" si="201"/>
        <v>0</v>
      </c>
      <c r="E641" s="73">
        <f t="shared" si="202"/>
        <v>0</v>
      </c>
      <c r="F641" s="73">
        <f t="shared" si="203"/>
        <v>0</v>
      </c>
      <c r="G641" s="73">
        <f t="shared" si="204"/>
        <v>0</v>
      </c>
      <c r="H641" s="73">
        <f t="shared" si="205"/>
        <v>0</v>
      </c>
      <c r="I641" s="73">
        <f t="shared" si="206"/>
        <v>0</v>
      </c>
      <c r="J641" s="73">
        <f t="shared" si="207"/>
        <v>0</v>
      </c>
      <c r="L641" s="58" t="str">
        <f t="shared" si="216"/>
        <v>ok</v>
      </c>
      <c r="M641" s="1"/>
      <c r="N641" s="46" t="s">
        <v>182</v>
      </c>
      <c r="O641" s="12"/>
      <c r="P641" s="11">
        <f t="shared" si="217"/>
        <v>0</v>
      </c>
      <c r="Q641" s="11">
        <f t="shared" si="218"/>
        <v>0</v>
      </c>
      <c r="R641" s="11">
        <f t="shared" si="219"/>
        <v>0</v>
      </c>
      <c r="S641" s="11">
        <f t="shared" si="220"/>
        <v>0</v>
      </c>
      <c r="T641" s="11">
        <f t="shared" si="221"/>
        <v>0</v>
      </c>
      <c r="U641" s="11">
        <f t="shared" si="222"/>
        <v>0</v>
      </c>
      <c r="V641" s="11">
        <f t="shared" si="223"/>
        <v>0</v>
      </c>
      <c r="W641" s="11">
        <f t="shared" si="224"/>
        <v>0</v>
      </c>
      <c r="X641" s="11"/>
    </row>
    <row r="642" spans="1:24" x14ac:dyDescent="0.2">
      <c r="A642" s="74" t="s">
        <v>183</v>
      </c>
      <c r="B642" s="76"/>
      <c r="C642" s="73">
        <f t="shared" si="200"/>
        <v>0</v>
      </c>
      <c r="D642" s="73">
        <f t="shared" si="201"/>
        <v>0</v>
      </c>
      <c r="E642" s="73">
        <f t="shared" si="202"/>
        <v>0</v>
      </c>
      <c r="F642" s="73">
        <f t="shared" si="203"/>
        <v>0</v>
      </c>
      <c r="G642" s="73">
        <f t="shared" si="204"/>
        <v>0</v>
      </c>
      <c r="H642" s="73">
        <f t="shared" si="205"/>
        <v>0</v>
      </c>
      <c r="I642" s="73">
        <f t="shared" si="206"/>
        <v>0</v>
      </c>
      <c r="J642" s="73">
        <f t="shared" si="207"/>
        <v>0</v>
      </c>
      <c r="L642" s="58" t="str">
        <f t="shared" si="216"/>
        <v>ok</v>
      </c>
      <c r="M642" s="1"/>
      <c r="N642" s="46" t="s">
        <v>183</v>
      </c>
      <c r="O642" s="12"/>
      <c r="P642" s="11">
        <f t="shared" si="217"/>
        <v>0</v>
      </c>
      <c r="Q642" s="11">
        <f t="shared" si="218"/>
        <v>0</v>
      </c>
      <c r="R642" s="11">
        <f t="shared" si="219"/>
        <v>0</v>
      </c>
      <c r="S642" s="11">
        <f t="shared" si="220"/>
        <v>0</v>
      </c>
      <c r="T642" s="11">
        <f t="shared" si="221"/>
        <v>0</v>
      </c>
      <c r="U642" s="11">
        <f t="shared" si="222"/>
        <v>0</v>
      </c>
      <c r="V642" s="11">
        <f t="shared" si="223"/>
        <v>0</v>
      </c>
      <c r="W642" s="11">
        <f t="shared" si="224"/>
        <v>0</v>
      </c>
      <c r="X642" s="11"/>
    </row>
    <row r="643" spans="1:24" x14ac:dyDescent="0.2">
      <c r="A643" s="74" t="s">
        <v>85</v>
      </c>
      <c r="B643" s="76"/>
      <c r="C643" s="73">
        <f t="shared" si="200"/>
        <v>0</v>
      </c>
      <c r="D643" s="73">
        <f t="shared" si="201"/>
        <v>0</v>
      </c>
      <c r="E643" s="73">
        <f t="shared" si="202"/>
        <v>0</v>
      </c>
      <c r="F643" s="73">
        <f t="shared" si="203"/>
        <v>0</v>
      </c>
      <c r="G643" s="73">
        <f t="shared" si="204"/>
        <v>0</v>
      </c>
      <c r="H643" s="73">
        <f t="shared" si="205"/>
        <v>0</v>
      </c>
      <c r="I643" s="73">
        <f t="shared" si="206"/>
        <v>0</v>
      </c>
      <c r="J643" s="73">
        <f t="shared" si="207"/>
        <v>0</v>
      </c>
      <c r="L643" s="58" t="str">
        <f t="shared" si="216"/>
        <v>ok</v>
      </c>
      <c r="M643" s="1"/>
      <c r="N643" s="46" t="s">
        <v>85</v>
      </c>
      <c r="O643" s="12"/>
      <c r="P643" s="11">
        <f t="shared" si="217"/>
        <v>0</v>
      </c>
      <c r="Q643" s="11">
        <f t="shared" si="218"/>
        <v>0</v>
      </c>
      <c r="R643" s="11">
        <f t="shared" si="219"/>
        <v>0</v>
      </c>
      <c r="S643" s="11">
        <f t="shared" si="220"/>
        <v>0</v>
      </c>
      <c r="T643" s="11">
        <f t="shared" si="221"/>
        <v>0</v>
      </c>
      <c r="U643" s="11">
        <f t="shared" si="222"/>
        <v>0</v>
      </c>
      <c r="V643" s="11">
        <f t="shared" si="223"/>
        <v>0</v>
      </c>
      <c r="W643" s="11">
        <f t="shared" si="224"/>
        <v>0</v>
      </c>
      <c r="X643" s="11"/>
    </row>
    <row r="644" spans="1:24" x14ac:dyDescent="0.2">
      <c r="A644" s="74" t="s">
        <v>86</v>
      </c>
      <c r="B644" s="76"/>
      <c r="C644" s="73">
        <f t="shared" si="200"/>
        <v>0</v>
      </c>
      <c r="D644" s="73">
        <f t="shared" si="201"/>
        <v>0</v>
      </c>
      <c r="E644" s="73">
        <f t="shared" si="202"/>
        <v>0</v>
      </c>
      <c r="F644" s="73">
        <f t="shared" si="203"/>
        <v>0</v>
      </c>
      <c r="G644" s="73">
        <f t="shared" si="204"/>
        <v>0</v>
      </c>
      <c r="H644" s="73">
        <f t="shared" si="205"/>
        <v>0</v>
      </c>
      <c r="I644" s="73">
        <f t="shared" si="206"/>
        <v>0</v>
      </c>
      <c r="J644" s="73">
        <f t="shared" si="207"/>
        <v>0</v>
      </c>
      <c r="L644" s="58" t="str">
        <f t="shared" si="216"/>
        <v>ok</v>
      </c>
      <c r="M644" s="1"/>
      <c r="N644" s="46" t="s">
        <v>86</v>
      </c>
      <c r="O644" s="12"/>
      <c r="P644" s="11">
        <f t="shared" si="217"/>
        <v>0</v>
      </c>
      <c r="Q644" s="11">
        <f t="shared" si="218"/>
        <v>0</v>
      </c>
      <c r="R644" s="11">
        <f t="shared" si="219"/>
        <v>0</v>
      </c>
      <c r="S644" s="11">
        <f t="shared" si="220"/>
        <v>0</v>
      </c>
      <c r="T644" s="11">
        <f t="shared" si="221"/>
        <v>0</v>
      </c>
      <c r="U644" s="11">
        <f t="shared" si="222"/>
        <v>0</v>
      </c>
      <c r="V644" s="11">
        <f t="shared" si="223"/>
        <v>0</v>
      </c>
      <c r="W644" s="11">
        <f t="shared" si="224"/>
        <v>0</v>
      </c>
      <c r="X644" s="11"/>
    </row>
    <row r="645" spans="1:24" x14ac:dyDescent="0.2">
      <c r="A645" s="74" t="s">
        <v>968</v>
      </c>
      <c r="B645" s="76"/>
      <c r="C645" s="73">
        <f t="shared" si="200"/>
        <v>-7</v>
      </c>
      <c r="D645" s="73">
        <f t="shared" si="201"/>
        <v>-7</v>
      </c>
      <c r="E645" s="73">
        <f t="shared" si="202"/>
        <v>-7</v>
      </c>
      <c r="F645" s="73">
        <f t="shared" si="203"/>
        <v>-7</v>
      </c>
      <c r="G645" s="73">
        <f t="shared" si="204"/>
        <v>-7</v>
      </c>
      <c r="H645" s="73">
        <f t="shared" si="205"/>
        <v>-7</v>
      </c>
      <c r="I645" s="73">
        <f t="shared" si="206"/>
        <v>-7</v>
      </c>
      <c r="J645" s="73">
        <f t="shared" si="207"/>
        <v>-7</v>
      </c>
      <c r="L645" s="58" t="str">
        <f t="shared" si="216"/>
        <v>ok</v>
      </c>
      <c r="M645" s="1"/>
      <c r="N645" s="46" t="s">
        <v>968</v>
      </c>
      <c r="O645" s="12"/>
      <c r="P645" s="11">
        <f t="shared" si="217"/>
        <v>-6.9631854000000004</v>
      </c>
      <c r="Q645" s="11">
        <f t="shared" si="218"/>
        <v>-6.9353326584000001</v>
      </c>
      <c r="R645" s="11">
        <f t="shared" si="219"/>
        <v>-6.900655995108</v>
      </c>
      <c r="S645" s="11">
        <f t="shared" si="220"/>
        <v>-6.8661527151324604</v>
      </c>
      <c r="T645" s="11">
        <f t="shared" si="221"/>
        <v>-6.8112234934114007</v>
      </c>
      <c r="U645" s="11">
        <f t="shared" si="222"/>
        <v>-6.7431112584772865</v>
      </c>
      <c r="V645" s="11">
        <f t="shared" si="223"/>
        <v>-6.6891663684094684</v>
      </c>
      <c r="W645" s="11">
        <f t="shared" si="224"/>
        <v>-6.588828872883326</v>
      </c>
      <c r="X645" s="11"/>
    </row>
    <row r="646" spans="1:24" x14ac:dyDescent="0.2">
      <c r="A646" s="74" t="s">
        <v>969</v>
      </c>
      <c r="B646" s="76"/>
      <c r="C646" s="73">
        <f t="shared" si="200"/>
        <v>-7</v>
      </c>
      <c r="D646" s="73">
        <f t="shared" si="201"/>
        <v>-7</v>
      </c>
      <c r="E646" s="73">
        <f t="shared" si="202"/>
        <v>-7</v>
      </c>
      <c r="F646" s="73">
        <f t="shared" si="203"/>
        <v>-7</v>
      </c>
      <c r="G646" s="73">
        <f t="shared" si="204"/>
        <v>-7</v>
      </c>
      <c r="H646" s="73">
        <f t="shared" si="205"/>
        <v>-7</v>
      </c>
      <c r="I646" s="73">
        <f t="shared" si="206"/>
        <v>-7</v>
      </c>
      <c r="J646" s="73">
        <f t="shared" si="207"/>
        <v>-7</v>
      </c>
      <c r="L646" s="58" t="str">
        <f t="shared" si="216"/>
        <v>ok</v>
      </c>
      <c r="M646" s="1"/>
      <c r="N646" s="46" t="s">
        <v>969</v>
      </c>
      <c r="O646" s="12"/>
      <c r="P646" s="11">
        <f t="shared" si="217"/>
        <v>-6.9631854000000004</v>
      </c>
      <c r="Q646" s="11">
        <f t="shared" si="218"/>
        <v>-6.9353326584000001</v>
      </c>
      <c r="R646" s="11">
        <f t="shared" si="219"/>
        <v>-6.900655995108</v>
      </c>
      <c r="S646" s="11">
        <f t="shared" si="220"/>
        <v>-6.8661527151324604</v>
      </c>
      <c r="T646" s="11">
        <f t="shared" si="221"/>
        <v>-6.8112234934114007</v>
      </c>
      <c r="U646" s="11">
        <f t="shared" si="222"/>
        <v>-6.7431112584772865</v>
      </c>
      <c r="V646" s="11">
        <f t="shared" si="223"/>
        <v>-6.6891663684094684</v>
      </c>
      <c r="W646" s="11">
        <f t="shared" si="224"/>
        <v>-6.588828872883326</v>
      </c>
      <c r="X646" s="11"/>
    </row>
    <row r="647" spans="1:24" x14ac:dyDescent="0.2">
      <c r="A647" s="74" t="s">
        <v>1029</v>
      </c>
      <c r="B647" s="76"/>
      <c r="C647" s="73">
        <f t="shared" si="200"/>
        <v>0</v>
      </c>
      <c r="D647" s="73">
        <f t="shared" si="201"/>
        <v>0</v>
      </c>
      <c r="E647" s="73">
        <f t="shared" si="202"/>
        <v>0</v>
      </c>
      <c r="F647" s="73">
        <f t="shared" si="203"/>
        <v>0</v>
      </c>
      <c r="G647" s="73">
        <f t="shared" si="204"/>
        <v>0</v>
      </c>
      <c r="H647" s="73">
        <f t="shared" si="205"/>
        <v>0</v>
      </c>
      <c r="I647" s="73">
        <f t="shared" si="206"/>
        <v>0</v>
      </c>
      <c r="J647" s="73">
        <f t="shared" si="207"/>
        <v>0</v>
      </c>
      <c r="L647" s="58" t="str">
        <f t="shared" si="216"/>
        <v>ok</v>
      </c>
      <c r="M647" s="1"/>
      <c r="N647" s="46" t="s">
        <v>1029</v>
      </c>
      <c r="O647" s="12"/>
      <c r="P647" s="11">
        <f t="shared" si="217"/>
        <v>0</v>
      </c>
      <c r="Q647" s="11">
        <f t="shared" si="218"/>
        <v>0</v>
      </c>
      <c r="R647" s="11">
        <f t="shared" si="219"/>
        <v>0</v>
      </c>
      <c r="S647" s="11">
        <f t="shared" si="220"/>
        <v>0</v>
      </c>
      <c r="T647" s="11">
        <f t="shared" si="221"/>
        <v>0</v>
      </c>
      <c r="U647" s="11">
        <f t="shared" si="222"/>
        <v>0</v>
      </c>
      <c r="V647" s="11">
        <f t="shared" si="223"/>
        <v>0</v>
      </c>
      <c r="W647" s="11">
        <f t="shared" si="224"/>
        <v>0</v>
      </c>
      <c r="X647" s="11"/>
    </row>
    <row r="648" spans="1:24" x14ac:dyDescent="0.2">
      <c r="A648" s="74" t="s">
        <v>887</v>
      </c>
      <c r="B648" s="76"/>
      <c r="C648" s="73">
        <f t="shared" si="200"/>
        <v>14</v>
      </c>
      <c r="D648" s="73">
        <f t="shared" si="201"/>
        <v>14</v>
      </c>
      <c r="E648" s="73">
        <f t="shared" si="202"/>
        <v>14</v>
      </c>
      <c r="F648" s="73">
        <f t="shared" si="203"/>
        <v>14</v>
      </c>
      <c r="G648" s="73">
        <f t="shared" si="204"/>
        <v>14</v>
      </c>
      <c r="H648" s="73">
        <f t="shared" si="205"/>
        <v>14</v>
      </c>
      <c r="I648" s="73">
        <f t="shared" si="206"/>
        <v>13</v>
      </c>
      <c r="J648" s="73">
        <f t="shared" si="207"/>
        <v>13</v>
      </c>
      <c r="L648" s="58" t="str">
        <f t="shared" si="216"/>
        <v>ok</v>
      </c>
      <c r="M648" s="1"/>
      <c r="N648" s="46" t="s">
        <v>887</v>
      </c>
      <c r="O648" s="12"/>
      <c r="P648" s="11">
        <f t="shared" si="217"/>
        <v>14.00256231</v>
      </c>
      <c r="Q648" s="11">
        <f t="shared" si="218"/>
        <v>13.94655206076</v>
      </c>
      <c r="R648" s="11">
        <f t="shared" si="219"/>
        <v>13.8768193004562</v>
      </c>
      <c r="S648" s="11">
        <f t="shared" si="220"/>
        <v>13.807435203953919</v>
      </c>
      <c r="T648" s="11">
        <f t="shared" si="221"/>
        <v>13.696975722322287</v>
      </c>
      <c r="U648" s="11">
        <f t="shared" si="222"/>
        <v>13.560005965099064</v>
      </c>
      <c r="V648" s="11">
        <f t="shared" si="223"/>
        <v>13.451525917378271</v>
      </c>
      <c r="W648" s="11">
        <f t="shared" si="224"/>
        <v>13.249753028617597</v>
      </c>
      <c r="X648" s="11"/>
    </row>
    <row r="649" spans="1:24" x14ac:dyDescent="0.2">
      <c r="A649" s="74" t="s">
        <v>888</v>
      </c>
      <c r="B649" s="76"/>
      <c r="C649" s="73">
        <f t="shared" si="200"/>
        <v>14</v>
      </c>
      <c r="D649" s="73">
        <f t="shared" si="201"/>
        <v>14</v>
      </c>
      <c r="E649" s="73">
        <f t="shared" si="202"/>
        <v>14</v>
      </c>
      <c r="F649" s="73">
        <f t="shared" si="203"/>
        <v>14</v>
      </c>
      <c r="G649" s="73">
        <f t="shared" si="204"/>
        <v>14</v>
      </c>
      <c r="H649" s="73">
        <f t="shared" si="205"/>
        <v>14</v>
      </c>
      <c r="I649" s="73">
        <f t="shared" si="206"/>
        <v>13</v>
      </c>
      <c r="J649" s="73">
        <f t="shared" si="207"/>
        <v>13</v>
      </c>
      <c r="L649" s="58" t="str">
        <f t="shared" si="216"/>
        <v>ok</v>
      </c>
      <c r="M649" s="1"/>
      <c r="N649" s="46" t="s">
        <v>888</v>
      </c>
      <c r="O649" s="12"/>
      <c r="P649" s="11">
        <f t="shared" si="217"/>
        <v>14.00256231</v>
      </c>
      <c r="Q649" s="11">
        <f t="shared" si="218"/>
        <v>13.94655206076</v>
      </c>
      <c r="R649" s="11">
        <f t="shared" si="219"/>
        <v>13.8768193004562</v>
      </c>
      <c r="S649" s="11">
        <f t="shared" si="220"/>
        <v>13.807435203953919</v>
      </c>
      <c r="T649" s="11">
        <f t="shared" si="221"/>
        <v>13.696975722322287</v>
      </c>
      <c r="U649" s="11">
        <f t="shared" si="222"/>
        <v>13.560005965099064</v>
      </c>
      <c r="V649" s="11">
        <f t="shared" si="223"/>
        <v>13.451525917378271</v>
      </c>
      <c r="W649" s="11">
        <f t="shared" si="224"/>
        <v>13.249753028617597</v>
      </c>
      <c r="X649" s="11"/>
    </row>
    <row r="650" spans="1:24" x14ac:dyDescent="0.2">
      <c r="A650" s="74" t="s">
        <v>1030</v>
      </c>
      <c r="B650" s="76"/>
      <c r="C650" s="73">
        <f t="shared" si="200"/>
        <v>0</v>
      </c>
      <c r="D650" s="73">
        <f t="shared" si="201"/>
        <v>0</v>
      </c>
      <c r="E650" s="73">
        <f t="shared" si="202"/>
        <v>0</v>
      </c>
      <c r="F650" s="73">
        <f t="shared" si="203"/>
        <v>0</v>
      </c>
      <c r="G650" s="73">
        <f t="shared" si="204"/>
        <v>0</v>
      </c>
      <c r="H650" s="73">
        <f t="shared" si="205"/>
        <v>0</v>
      </c>
      <c r="I650" s="73">
        <f t="shared" si="206"/>
        <v>0</v>
      </c>
      <c r="J650" s="73">
        <f t="shared" si="207"/>
        <v>0</v>
      </c>
      <c r="L650" s="58" t="str">
        <f t="shared" si="216"/>
        <v>ok</v>
      </c>
      <c r="M650" s="1"/>
      <c r="N650" s="46" t="s">
        <v>1030</v>
      </c>
      <c r="O650" s="12"/>
      <c r="P650" s="11">
        <f t="shared" si="217"/>
        <v>0</v>
      </c>
      <c r="Q650" s="11">
        <f t="shared" si="218"/>
        <v>0</v>
      </c>
      <c r="R650" s="11">
        <f t="shared" si="219"/>
        <v>0</v>
      </c>
      <c r="S650" s="11">
        <f t="shared" si="220"/>
        <v>0</v>
      </c>
      <c r="T650" s="11">
        <f t="shared" si="221"/>
        <v>0</v>
      </c>
      <c r="U650" s="11">
        <f t="shared" si="222"/>
        <v>0</v>
      </c>
      <c r="V650" s="11">
        <f t="shared" si="223"/>
        <v>0</v>
      </c>
      <c r="W650" s="11">
        <f t="shared" si="224"/>
        <v>0</v>
      </c>
      <c r="X650" s="11"/>
    </row>
    <row r="651" spans="1:24" x14ac:dyDescent="0.2">
      <c r="A651" s="74" t="s">
        <v>965</v>
      </c>
      <c r="B651" s="76"/>
      <c r="C651" s="73">
        <f t="shared" si="200"/>
        <v>38</v>
      </c>
      <c r="D651" s="73">
        <f t="shared" si="201"/>
        <v>38</v>
      </c>
      <c r="E651" s="73">
        <f t="shared" si="202"/>
        <v>36</v>
      </c>
      <c r="F651" s="73">
        <f t="shared" si="203"/>
        <v>36</v>
      </c>
      <c r="G651" s="73">
        <f t="shared" si="204"/>
        <v>36</v>
      </c>
      <c r="H651" s="73">
        <f t="shared" si="205"/>
        <v>36</v>
      </c>
      <c r="I651" s="73">
        <f t="shared" si="206"/>
        <v>36</v>
      </c>
      <c r="J651" s="73">
        <f t="shared" si="207"/>
        <v>36</v>
      </c>
      <c r="L651" s="58" t="str">
        <f t="shared" si="216"/>
        <v>ok</v>
      </c>
      <c r="M651" s="1"/>
      <c r="N651" s="46" t="s">
        <v>965</v>
      </c>
      <c r="O651" s="12"/>
      <c r="P651" s="91">
        <f>AF$373*0.5</f>
        <v>37.616804608101312</v>
      </c>
      <c r="Q651" s="91">
        <f t="shared" ref="Q651:W652" si="225">AG$373*0.5</f>
        <v>37.616804608101312</v>
      </c>
      <c r="R651" s="91">
        <f t="shared" si="225"/>
        <v>35.809851790416893</v>
      </c>
      <c r="S651" s="91">
        <f t="shared" si="225"/>
        <v>35.809851790416893</v>
      </c>
      <c r="T651" s="91">
        <f t="shared" si="225"/>
        <v>35.809851790416893</v>
      </c>
      <c r="U651" s="91">
        <f t="shared" si="225"/>
        <v>35.809851790416893</v>
      </c>
      <c r="V651" s="91">
        <f t="shared" si="225"/>
        <v>35.809851790416893</v>
      </c>
      <c r="W651" s="91">
        <f t="shared" si="225"/>
        <v>35.809851790416893</v>
      </c>
      <c r="X651" s="11"/>
    </row>
    <row r="652" spans="1:24" x14ac:dyDescent="0.2">
      <c r="A652" s="74" t="s">
        <v>1031</v>
      </c>
      <c r="B652" s="76"/>
      <c r="C652" s="73">
        <f t="shared" ref="C652:C715" si="226">ROUND(P652,0)</f>
        <v>38</v>
      </c>
      <c r="D652" s="73">
        <f t="shared" ref="D652:D715" si="227">ROUND(Q652,0)</f>
        <v>38</v>
      </c>
      <c r="E652" s="73">
        <f t="shared" ref="E652:E715" si="228">ROUND(R652,0)</f>
        <v>36</v>
      </c>
      <c r="F652" s="73">
        <f t="shared" ref="F652:F715" si="229">ROUND(S652,0)</f>
        <v>36</v>
      </c>
      <c r="G652" s="73">
        <f t="shared" ref="G652:G715" si="230">ROUND(T652,0)</f>
        <v>36</v>
      </c>
      <c r="H652" s="73">
        <f t="shared" ref="H652:H715" si="231">ROUND(U652,0)</f>
        <v>36</v>
      </c>
      <c r="I652" s="73">
        <f t="shared" ref="I652:I715" si="232">ROUND(V652,0)</f>
        <v>36</v>
      </c>
      <c r="J652" s="73">
        <f t="shared" ref="J652:J715" si="233">ROUND(W652,0)</f>
        <v>36</v>
      </c>
      <c r="L652" s="58" t="str">
        <f t="shared" si="216"/>
        <v>ok</v>
      </c>
      <c r="M652" s="1"/>
      <c r="N652" s="46" t="s">
        <v>1031</v>
      </c>
      <c r="O652" s="12"/>
      <c r="P652" s="91">
        <f>AF$373*0.5</f>
        <v>37.616804608101312</v>
      </c>
      <c r="Q652" s="91">
        <f t="shared" si="225"/>
        <v>37.616804608101312</v>
      </c>
      <c r="R652" s="91">
        <f t="shared" si="225"/>
        <v>35.809851790416893</v>
      </c>
      <c r="S652" s="91">
        <f t="shared" si="225"/>
        <v>35.809851790416893</v>
      </c>
      <c r="T652" s="91">
        <f t="shared" si="225"/>
        <v>35.809851790416893</v>
      </c>
      <c r="U652" s="91">
        <f t="shared" si="225"/>
        <v>35.809851790416893</v>
      </c>
      <c r="V652" s="91">
        <f t="shared" si="225"/>
        <v>35.809851790416893</v>
      </c>
      <c r="W652" s="91">
        <f t="shared" si="225"/>
        <v>35.809851790416893</v>
      </c>
      <c r="X652" s="11"/>
    </row>
    <row r="653" spans="1:24" x14ac:dyDescent="0.2">
      <c r="A653" s="74" t="s">
        <v>258</v>
      </c>
      <c r="B653" s="76"/>
      <c r="C653" s="73">
        <f t="shared" si="226"/>
        <v>336</v>
      </c>
      <c r="D653" s="73">
        <f t="shared" si="227"/>
        <v>341</v>
      </c>
      <c r="E653" s="73">
        <f t="shared" si="228"/>
        <v>347</v>
      </c>
      <c r="F653" s="73">
        <f t="shared" si="229"/>
        <v>352</v>
      </c>
      <c r="G653" s="73">
        <f t="shared" si="230"/>
        <v>359</v>
      </c>
      <c r="H653" s="73">
        <f t="shared" si="231"/>
        <v>366</v>
      </c>
      <c r="I653" s="73">
        <f t="shared" si="232"/>
        <v>374</v>
      </c>
      <c r="J653" s="73">
        <f t="shared" si="233"/>
        <v>383</v>
      </c>
      <c r="L653" s="58" t="str">
        <f t="shared" si="216"/>
        <v>ok</v>
      </c>
      <c r="M653" s="1"/>
      <c r="N653" s="46" t="s">
        <v>258</v>
      </c>
      <c r="O653" s="12"/>
      <c r="P653" s="11">
        <f t="shared" ref="P653:P669" si="234">SUMIF($AB$11:$AB$598,$N653,AF$11:AF$598)</f>
        <v>335.7</v>
      </c>
      <c r="Q653" s="11">
        <f t="shared" ref="Q653:Q669" si="235">SUMIF($AB$11:$AB$598,$N653,AG$11:AG$598)</f>
        <v>341.2</v>
      </c>
      <c r="R653" s="11">
        <f t="shared" ref="R653:R669" si="236">SUMIF($AB$11:$AB$598,$N653,AH$11:AH$598)</f>
        <v>346.5</v>
      </c>
      <c r="S653" s="11">
        <f t="shared" ref="S653:S669" si="237">SUMIF($AB$11:$AB$598,$N653,AI$11:AI$598)</f>
        <v>351.8</v>
      </c>
      <c r="T653" s="11">
        <f t="shared" ref="T653:T669" si="238">SUMIF($AB$11:$AB$598,$N653,AJ$11:AJ$598)</f>
        <v>358.6</v>
      </c>
      <c r="U653" s="11">
        <f t="shared" ref="U653:U669" si="239">SUMIF($AB$11:$AB$598,$N653,AK$11:AK$598)</f>
        <v>366.1</v>
      </c>
      <c r="V653" s="11">
        <f t="shared" ref="V653:V669" si="240">SUMIF($AB$11:$AB$598,$N653,AL$11:AL$598)</f>
        <v>374</v>
      </c>
      <c r="W653" s="11">
        <f t="shared" ref="W653:W669" si="241">SUMIF($AB$11:$AB$598,$N653,AM$11:AM$598)</f>
        <v>382.7</v>
      </c>
      <c r="X653" s="11"/>
    </row>
    <row r="654" spans="1:24" x14ac:dyDescent="0.2">
      <c r="A654" s="74" t="s">
        <v>1032</v>
      </c>
      <c r="B654" s="76"/>
      <c r="C654" s="73">
        <f t="shared" si="226"/>
        <v>0</v>
      </c>
      <c r="D654" s="73">
        <f t="shared" si="227"/>
        <v>0</v>
      </c>
      <c r="E654" s="73">
        <f t="shared" si="228"/>
        <v>0</v>
      </c>
      <c r="F654" s="73">
        <f t="shared" si="229"/>
        <v>0</v>
      </c>
      <c r="G654" s="73">
        <f t="shared" si="230"/>
        <v>0</v>
      </c>
      <c r="H654" s="73">
        <f t="shared" si="231"/>
        <v>0</v>
      </c>
      <c r="I654" s="73">
        <f t="shared" si="232"/>
        <v>0</v>
      </c>
      <c r="J654" s="73">
        <f t="shared" si="233"/>
        <v>0</v>
      </c>
      <c r="L654" s="58" t="str">
        <f t="shared" si="216"/>
        <v>ok</v>
      </c>
      <c r="M654" s="1"/>
      <c r="N654" s="46" t="s">
        <v>1032</v>
      </c>
      <c r="O654" s="12"/>
      <c r="P654" s="11">
        <f t="shared" si="234"/>
        <v>0</v>
      </c>
      <c r="Q654" s="11">
        <f t="shared" si="235"/>
        <v>0</v>
      </c>
      <c r="R654" s="11">
        <f t="shared" si="236"/>
        <v>0</v>
      </c>
      <c r="S654" s="11">
        <f t="shared" si="237"/>
        <v>0</v>
      </c>
      <c r="T654" s="11">
        <f t="shared" si="238"/>
        <v>0</v>
      </c>
      <c r="U654" s="11">
        <f t="shared" si="239"/>
        <v>0</v>
      </c>
      <c r="V654" s="11">
        <f t="shared" si="240"/>
        <v>0</v>
      </c>
      <c r="W654" s="11">
        <f t="shared" si="241"/>
        <v>0</v>
      </c>
      <c r="X654" s="11"/>
    </row>
    <row r="655" spans="1:24" x14ac:dyDescent="0.2">
      <c r="A655" s="74" t="s">
        <v>1033</v>
      </c>
      <c r="B655" s="76"/>
      <c r="C655" s="73">
        <f t="shared" si="226"/>
        <v>0</v>
      </c>
      <c r="D655" s="73">
        <f t="shared" si="227"/>
        <v>0</v>
      </c>
      <c r="E655" s="73">
        <f t="shared" si="228"/>
        <v>0</v>
      </c>
      <c r="F655" s="73">
        <f t="shared" si="229"/>
        <v>0</v>
      </c>
      <c r="G655" s="73">
        <f t="shared" si="230"/>
        <v>0</v>
      </c>
      <c r="H655" s="73">
        <f t="shared" si="231"/>
        <v>0</v>
      </c>
      <c r="I655" s="73">
        <f t="shared" si="232"/>
        <v>0</v>
      </c>
      <c r="J655" s="73">
        <f t="shared" si="233"/>
        <v>0</v>
      </c>
      <c r="L655" s="58" t="str">
        <f t="shared" si="216"/>
        <v>ok</v>
      </c>
      <c r="M655" s="1"/>
      <c r="N655" s="46" t="s">
        <v>1033</v>
      </c>
      <c r="O655" s="12"/>
      <c r="P655" s="11">
        <f t="shared" si="234"/>
        <v>0</v>
      </c>
      <c r="Q655" s="11">
        <f t="shared" si="235"/>
        <v>0</v>
      </c>
      <c r="R655" s="11">
        <f t="shared" si="236"/>
        <v>0</v>
      </c>
      <c r="S655" s="11">
        <f t="shared" si="237"/>
        <v>0</v>
      </c>
      <c r="T655" s="11">
        <f t="shared" si="238"/>
        <v>0</v>
      </c>
      <c r="U655" s="11">
        <f t="shared" si="239"/>
        <v>0</v>
      </c>
      <c r="V655" s="11">
        <f t="shared" si="240"/>
        <v>0</v>
      </c>
      <c r="W655" s="11">
        <f t="shared" si="241"/>
        <v>0</v>
      </c>
      <c r="X655" s="11"/>
    </row>
    <row r="656" spans="1:24" x14ac:dyDescent="0.2">
      <c r="A656" s="74" t="s">
        <v>1034</v>
      </c>
      <c r="B656" s="76"/>
      <c r="C656" s="73">
        <f t="shared" si="226"/>
        <v>0</v>
      </c>
      <c r="D656" s="73">
        <f t="shared" si="227"/>
        <v>0</v>
      </c>
      <c r="E656" s="73">
        <f t="shared" si="228"/>
        <v>0</v>
      </c>
      <c r="F656" s="73">
        <f t="shared" si="229"/>
        <v>0</v>
      </c>
      <c r="G656" s="73">
        <f t="shared" si="230"/>
        <v>0</v>
      </c>
      <c r="H656" s="73">
        <f t="shared" si="231"/>
        <v>0</v>
      </c>
      <c r="I656" s="73">
        <f t="shared" si="232"/>
        <v>0</v>
      </c>
      <c r="J656" s="73">
        <f t="shared" si="233"/>
        <v>0</v>
      </c>
      <c r="L656" s="58" t="str">
        <f t="shared" si="216"/>
        <v>ok</v>
      </c>
      <c r="M656" s="1"/>
      <c r="N656" s="46" t="s">
        <v>1034</v>
      </c>
      <c r="O656" s="12"/>
      <c r="P656" s="11">
        <f t="shared" si="234"/>
        <v>0</v>
      </c>
      <c r="Q656" s="11">
        <f t="shared" si="235"/>
        <v>0</v>
      </c>
      <c r="R656" s="11">
        <f t="shared" si="236"/>
        <v>0</v>
      </c>
      <c r="S656" s="11">
        <f t="shared" si="237"/>
        <v>0</v>
      </c>
      <c r="T656" s="11">
        <f t="shared" si="238"/>
        <v>0</v>
      </c>
      <c r="U656" s="11">
        <f t="shared" si="239"/>
        <v>0</v>
      </c>
      <c r="V656" s="11">
        <f t="shared" si="240"/>
        <v>0</v>
      </c>
      <c r="W656" s="11">
        <f t="shared" si="241"/>
        <v>0</v>
      </c>
      <c r="X656" s="11"/>
    </row>
    <row r="657" spans="1:24" x14ac:dyDescent="0.2">
      <c r="A657" s="74" t="s">
        <v>208</v>
      </c>
      <c r="B657" s="76"/>
      <c r="C657" s="73">
        <f t="shared" si="226"/>
        <v>0</v>
      </c>
      <c r="D657" s="73">
        <f t="shared" si="227"/>
        <v>0</v>
      </c>
      <c r="E657" s="73">
        <f t="shared" si="228"/>
        <v>0</v>
      </c>
      <c r="F657" s="73">
        <f t="shared" si="229"/>
        <v>0</v>
      </c>
      <c r="G657" s="73">
        <f t="shared" si="230"/>
        <v>0</v>
      </c>
      <c r="H657" s="73">
        <f t="shared" si="231"/>
        <v>0</v>
      </c>
      <c r="I657" s="73">
        <f t="shared" si="232"/>
        <v>0</v>
      </c>
      <c r="J657" s="73">
        <f t="shared" si="233"/>
        <v>0</v>
      </c>
      <c r="L657" s="58" t="str">
        <f t="shared" si="216"/>
        <v>ok</v>
      </c>
      <c r="M657" s="1"/>
      <c r="N657" s="46" t="s">
        <v>208</v>
      </c>
      <c r="O657" s="12"/>
      <c r="P657" s="11">
        <f t="shared" si="234"/>
        <v>0</v>
      </c>
      <c r="Q657" s="11">
        <f t="shared" si="235"/>
        <v>0</v>
      </c>
      <c r="R657" s="11">
        <f t="shared" si="236"/>
        <v>0</v>
      </c>
      <c r="S657" s="11">
        <f t="shared" si="237"/>
        <v>0</v>
      </c>
      <c r="T657" s="11">
        <f t="shared" si="238"/>
        <v>0</v>
      </c>
      <c r="U657" s="11">
        <f t="shared" si="239"/>
        <v>0</v>
      </c>
      <c r="V657" s="11">
        <f t="shared" si="240"/>
        <v>0</v>
      </c>
      <c r="W657" s="11">
        <f t="shared" si="241"/>
        <v>0</v>
      </c>
      <c r="X657" s="11"/>
    </row>
    <row r="658" spans="1:24" x14ac:dyDescent="0.2">
      <c r="A658" s="74" t="s">
        <v>209</v>
      </c>
      <c r="B658" s="76"/>
      <c r="C658" s="73">
        <f t="shared" si="226"/>
        <v>0</v>
      </c>
      <c r="D658" s="73">
        <f t="shared" si="227"/>
        <v>0</v>
      </c>
      <c r="E658" s="73">
        <f t="shared" si="228"/>
        <v>0</v>
      </c>
      <c r="F658" s="73">
        <f t="shared" si="229"/>
        <v>0</v>
      </c>
      <c r="G658" s="73">
        <f t="shared" si="230"/>
        <v>0</v>
      </c>
      <c r="H658" s="73">
        <f t="shared" si="231"/>
        <v>0</v>
      </c>
      <c r="I658" s="73">
        <f t="shared" si="232"/>
        <v>0</v>
      </c>
      <c r="J658" s="73">
        <f t="shared" si="233"/>
        <v>0</v>
      </c>
      <c r="L658" s="58" t="str">
        <f t="shared" si="216"/>
        <v>ok</v>
      </c>
      <c r="M658" s="1"/>
      <c r="N658" s="46" t="s">
        <v>209</v>
      </c>
      <c r="O658" s="12"/>
      <c r="P658" s="11">
        <f t="shared" si="234"/>
        <v>0</v>
      </c>
      <c r="Q658" s="11">
        <f t="shared" si="235"/>
        <v>0</v>
      </c>
      <c r="R658" s="11">
        <f t="shared" si="236"/>
        <v>0</v>
      </c>
      <c r="S658" s="11">
        <f t="shared" si="237"/>
        <v>0</v>
      </c>
      <c r="T658" s="11">
        <f t="shared" si="238"/>
        <v>0</v>
      </c>
      <c r="U658" s="11">
        <f t="shared" si="239"/>
        <v>0</v>
      </c>
      <c r="V658" s="11">
        <f t="shared" si="240"/>
        <v>0</v>
      </c>
      <c r="W658" s="11">
        <f t="shared" si="241"/>
        <v>0</v>
      </c>
      <c r="X658" s="11"/>
    </row>
    <row r="659" spans="1:24" x14ac:dyDescent="0.2">
      <c r="A659" s="74" t="s">
        <v>552</v>
      </c>
      <c r="B659" s="76"/>
      <c r="C659" s="73">
        <f t="shared" si="226"/>
        <v>78</v>
      </c>
      <c r="D659" s="73">
        <f t="shared" si="227"/>
        <v>78</v>
      </c>
      <c r="E659" s="73">
        <f t="shared" si="228"/>
        <v>79</v>
      </c>
      <c r="F659" s="73">
        <f t="shared" si="229"/>
        <v>79</v>
      </c>
      <c r="G659" s="73">
        <f t="shared" si="230"/>
        <v>79</v>
      </c>
      <c r="H659" s="73">
        <f t="shared" si="231"/>
        <v>80</v>
      </c>
      <c r="I659" s="73">
        <f t="shared" si="232"/>
        <v>80</v>
      </c>
      <c r="J659" s="73">
        <f t="shared" si="233"/>
        <v>81</v>
      </c>
      <c r="L659" s="58" t="str">
        <f t="shared" si="216"/>
        <v>ok</v>
      </c>
      <c r="M659" s="1"/>
      <c r="N659" s="46" t="s">
        <v>552</v>
      </c>
      <c r="O659" s="12"/>
      <c r="P659" s="11">
        <f t="shared" si="234"/>
        <v>77.81558560300526</v>
      </c>
      <c r="Q659" s="11">
        <f t="shared" si="235"/>
        <v>78.204663531020259</v>
      </c>
      <c r="R659" s="11">
        <f t="shared" si="236"/>
        <v>78.595686848675371</v>
      </c>
      <c r="S659" s="11">
        <f t="shared" si="237"/>
        <v>78.988665282918717</v>
      </c>
      <c r="T659" s="11">
        <f t="shared" si="238"/>
        <v>79.383608609333336</v>
      </c>
      <c r="U659" s="11">
        <f t="shared" si="239"/>
        <v>79.780526652379962</v>
      </c>
      <c r="V659" s="11">
        <f t="shared" si="240"/>
        <v>80.179429285641874</v>
      </c>
      <c r="W659" s="11">
        <f t="shared" si="241"/>
        <v>80.580326432070081</v>
      </c>
      <c r="X659" s="11"/>
    </row>
    <row r="660" spans="1:24" x14ac:dyDescent="0.2">
      <c r="A660" s="74" t="s">
        <v>777</v>
      </c>
      <c r="B660" s="76"/>
      <c r="C660" s="73">
        <f t="shared" si="226"/>
        <v>0</v>
      </c>
      <c r="D660" s="73">
        <f t="shared" si="227"/>
        <v>0</v>
      </c>
      <c r="E660" s="73">
        <f t="shared" si="228"/>
        <v>0</v>
      </c>
      <c r="F660" s="73">
        <f t="shared" si="229"/>
        <v>0</v>
      </c>
      <c r="G660" s="73">
        <f t="shared" si="230"/>
        <v>0</v>
      </c>
      <c r="H660" s="73">
        <f t="shared" si="231"/>
        <v>0</v>
      </c>
      <c r="I660" s="73">
        <f t="shared" si="232"/>
        <v>0</v>
      </c>
      <c r="J660" s="73">
        <f t="shared" si="233"/>
        <v>0</v>
      </c>
      <c r="L660" s="58" t="str">
        <f t="shared" si="216"/>
        <v>ok</v>
      </c>
      <c r="M660" s="1"/>
      <c r="N660" s="46" t="s">
        <v>777</v>
      </c>
      <c r="O660" s="12"/>
      <c r="P660" s="11">
        <f t="shared" si="234"/>
        <v>0</v>
      </c>
      <c r="Q660" s="11">
        <f t="shared" si="235"/>
        <v>0</v>
      </c>
      <c r="R660" s="11">
        <f t="shared" si="236"/>
        <v>0</v>
      </c>
      <c r="S660" s="11">
        <f t="shared" si="237"/>
        <v>0</v>
      </c>
      <c r="T660" s="11">
        <f t="shared" si="238"/>
        <v>0</v>
      </c>
      <c r="U660" s="11">
        <f t="shared" si="239"/>
        <v>0</v>
      </c>
      <c r="V660" s="11">
        <f t="shared" si="240"/>
        <v>0</v>
      </c>
      <c r="W660" s="11">
        <f t="shared" si="241"/>
        <v>0</v>
      </c>
      <c r="X660" s="11"/>
    </row>
    <row r="661" spans="1:24" x14ac:dyDescent="0.2">
      <c r="A661" s="74" t="s">
        <v>32</v>
      </c>
      <c r="B661" s="76"/>
      <c r="C661" s="73">
        <f t="shared" si="226"/>
        <v>0</v>
      </c>
      <c r="D661" s="73">
        <f t="shared" si="227"/>
        <v>0</v>
      </c>
      <c r="E661" s="73">
        <f t="shared" si="228"/>
        <v>0</v>
      </c>
      <c r="F661" s="73">
        <f t="shared" si="229"/>
        <v>0</v>
      </c>
      <c r="G661" s="73">
        <f t="shared" si="230"/>
        <v>0</v>
      </c>
      <c r="H661" s="73">
        <f t="shared" si="231"/>
        <v>0</v>
      </c>
      <c r="I661" s="73">
        <f t="shared" si="232"/>
        <v>0</v>
      </c>
      <c r="J661" s="73">
        <f t="shared" si="233"/>
        <v>0</v>
      </c>
      <c r="L661" s="58" t="str">
        <f t="shared" si="216"/>
        <v>ok</v>
      </c>
      <c r="M661" s="1"/>
      <c r="N661" s="46" t="s">
        <v>32</v>
      </c>
      <c r="O661" s="12"/>
      <c r="P661" s="11">
        <f t="shared" si="234"/>
        <v>0</v>
      </c>
      <c r="Q661" s="11">
        <f t="shared" si="235"/>
        <v>0</v>
      </c>
      <c r="R661" s="11">
        <f t="shared" si="236"/>
        <v>0</v>
      </c>
      <c r="S661" s="11">
        <f t="shared" si="237"/>
        <v>0</v>
      </c>
      <c r="T661" s="11">
        <f t="shared" si="238"/>
        <v>0</v>
      </c>
      <c r="U661" s="11">
        <f t="shared" si="239"/>
        <v>0</v>
      </c>
      <c r="V661" s="11">
        <f t="shared" si="240"/>
        <v>0</v>
      </c>
      <c r="W661" s="11">
        <f t="shared" si="241"/>
        <v>0</v>
      </c>
      <c r="X661" s="11"/>
    </row>
    <row r="662" spans="1:24" x14ac:dyDescent="0.2">
      <c r="A662" s="86" t="s">
        <v>34</v>
      </c>
      <c r="B662" s="76"/>
      <c r="C662" s="73">
        <f t="shared" si="226"/>
        <v>0</v>
      </c>
      <c r="D662" s="73">
        <f t="shared" si="227"/>
        <v>0</v>
      </c>
      <c r="E662" s="73">
        <f t="shared" si="228"/>
        <v>0</v>
      </c>
      <c r="F662" s="73">
        <f t="shared" si="229"/>
        <v>0</v>
      </c>
      <c r="G662" s="73">
        <f t="shared" si="230"/>
        <v>0</v>
      </c>
      <c r="H662" s="73">
        <f t="shared" si="231"/>
        <v>0</v>
      </c>
      <c r="I662" s="73">
        <f t="shared" si="232"/>
        <v>0</v>
      </c>
      <c r="J662" s="73">
        <f t="shared" si="233"/>
        <v>0</v>
      </c>
      <c r="L662" s="58" t="str">
        <f t="shared" si="216"/>
        <v>ok</v>
      </c>
      <c r="M662" s="1"/>
      <c r="N662" s="54" t="s">
        <v>34</v>
      </c>
      <c r="O662" s="12"/>
      <c r="P662" s="11">
        <f t="shared" si="234"/>
        <v>0</v>
      </c>
      <c r="Q662" s="11">
        <f t="shared" si="235"/>
        <v>0</v>
      </c>
      <c r="R662" s="11">
        <f t="shared" si="236"/>
        <v>0</v>
      </c>
      <c r="S662" s="11">
        <f t="shared" si="237"/>
        <v>0</v>
      </c>
      <c r="T662" s="11">
        <f t="shared" si="238"/>
        <v>0</v>
      </c>
      <c r="U662" s="11">
        <f t="shared" si="239"/>
        <v>0</v>
      </c>
      <c r="V662" s="11">
        <f t="shared" si="240"/>
        <v>0</v>
      </c>
      <c r="W662" s="11">
        <f t="shared" si="241"/>
        <v>0</v>
      </c>
      <c r="X662" s="11"/>
    </row>
    <row r="663" spans="1:24" x14ac:dyDescent="0.2">
      <c r="A663" s="74" t="s">
        <v>33</v>
      </c>
      <c r="B663" s="76"/>
      <c r="C663" s="73">
        <f t="shared" si="226"/>
        <v>0</v>
      </c>
      <c r="D663" s="73">
        <f t="shared" si="227"/>
        <v>0</v>
      </c>
      <c r="E663" s="73">
        <f t="shared" si="228"/>
        <v>0</v>
      </c>
      <c r="F663" s="73">
        <f t="shared" si="229"/>
        <v>0</v>
      </c>
      <c r="G663" s="73">
        <f t="shared" si="230"/>
        <v>0</v>
      </c>
      <c r="H663" s="73">
        <f t="shared" si="231"/>
        <v>0</v>
      </c>
      <c r="I663" s="73">
        <f t="shared" si="232"/>
        <v>0</v>
      </c>
      <c r="J663" s="73">
        <f t="shared" si="233"/>
        <v>0</v>
      </c>
      <c r="L663" s="58" t="str">
        <f t="shared" si="216"/>
        <v>ok</v>
      </c>
      <c r="M663" s="1"/>
      <c r="N663" s="46" t="s">
        <v>33</v>
      </c>
      <c r="O663" s="12"/>
      <c r="P663" s="11">
        <f t="shared" si="234"/>
        <v>0</v>
      </c>
      <c r="Q663" s="11">
        <f t="shared" si="235"/>
        <v>0</v>
      </c>
      <c r="R663" s="11">
        <f t="shared" si="236"/>
        <v>0</v>
      </c>
      <c r="S663" s="11">
        <f t="shared" si="237"/>
        <v>0</v>
      </c>
      <c r="T663" s="11">
        <f t="shared" si="238"/>
        <v>0</v>
      </c>
      <c r="U663" s="11">
        <f t="shared" si="239"/>
        <v>0</v>
      </c>
      <c r="V663" s="11">
        <f t="shared" si="240"/>
        <v>0</v>
      </c>
      <c r="W663" s="11">
        <f t="shared" si="241"/>
        <v>0</v>
      </c>
      <c r="X663" s="11"/>
    </row>
    <row r="664" spans="1:24" x14ac:dyDescent="0.2">
      <c r="A664" s="74" t="s">
        <v>1035</v>
      </c>
      <c r="B664" s="76"/>
      <c r="C664" s="73">
        <f t="shared" si="226"/>
        <v>0</v>
      </c>
      <c r="D664" s="73">
        <f t="shared" si="227"/>
        <v>0</v>
      </c>
      <c r="E664" s="73">
        <f t="shared" si="228"/>
        <v>0</v>
      </c>
      <c r="F664" s="73">
        <f t="shared" si="229"/>
        <v>0</v>
      </c>
      <c r="G664" s="73">
        <f t="shared" si="230"/>
        <v>0</v>
      </c>
      <c r="H664" s="73">
        <f t="shared" si="231"/>
        <v>0</v>
      </c>
      <c r="I664" s="73">
        <f t="shared" si="232"/>
        <v>0</v>
      </c>
      <c r="J664" s="73">
        <f t="shared" si="233"/>
        <v>0</v>
      </c>
      <c r="L664" s="58" t="str">
        <f t="shared" si="216"/>
        <v>ok</v>
      </c>
      <c r="M664" s="1"/>
      <c r="N664" s="46" t="s">
        <v>1035</v>
      </c>
      <c r="O664" s="12"/>
      <c r="P664" s="11">
        <f t="shared" si="234"/>
        <v>0</v>
      </c>
      <c r="Q664" s="11">
        <f t="shared" si="235"/>
        <v>0</v>
      </c>
      <c r="R664" s="11">
        <f t="shared" si="236"/>
        <v>0</v>
      </c>
      <c r="S664" s="11">
        <f t="shared" si="237"/>
        <v>0</v>
      </c>
      <c r="T664" s="11">
        <f t="shared" si="238"/>
        <v>0</v>
      </c>
      <c r="U664" s="11">
        <f t="shared" si="239"/>
        <v>0</v>
      </c>
      <c r="V664" s="11">
        <f t="shared" si="240"/>
        <v>0</v>
      </c>
      <c r="W664" s="11">
        <f t="shared" si="241"/>
        <v>0</v>
      </c>
      <c r="X664" s="11"/>
    </row>
    <row r="665" spans="1:24" x14ac:dyDescent="0.2">
      <c r="A665" s="74" t="s">
        <v>35</v>
      </c>
      <c r="B665" s="76"/>
      <c r="C665" s="73">
        <f t="shared" si="226"/>
        <v>0</v>
      </c>
      <c r="D665" s="73">
        <f t="shared" si="227"/>
        <v>0</v>
      </c>
      <c r="E665" s="73">
        <f t="shared" si="228"/>
        <v>0</v>
      </c>
      <c r="F665" s="73">
        <f t="shared" si="229"/>
        <v>0</v>
      </c>
      <c r="G665" s="73">
        <f t="shared" si="230"/>
        <v>0</v>
      </c>
      <c r="H665" s="73">
        <f t="shared" si="231"/>
        <v>0</v>
      </c>
      <c r="I665" s="73">
        <f t="shared" si="232"/>
        <v>0</v>
      </c>
      <c r="J665" s="73">
        <f t="shared" si="233"/>
        <v>0</v>
      </c>
      <c r="L665" s="58" t="str">
        <f t="shared" ref="L665:L728" si="242">IF(A665=N665,"ok","CHECK")</f>
        <v>ok</v>
      </c>
      <c r="M665" s="1"/>
      <c r="N665" s="46" t="s">
        <v>35</v>
      </c>
      <c r="O665" s="12"/>
      <c r="P665" s="11">
        <f t="shared" si="234"/>
        <v>0</v>
      </c>
      <c r="Q665" s="11">
        <f t="shared" si="235"/>
        <v>0</v>
      </c>
      <c r="R665" s="11">
        <f t="shared" si="236"/>
        <v>0</v>
      </c>
      <c r="S665" s="11">
        <f t="shared" si="237"/>
        <v>0</v>
      </c>
      <c r="T665" s="11">
        <f t="shared" si="238"/>
        <v>0</v>
      </c>
      <c r="U665" s="11">
        <f t="shared" si="239"/>
        <v>0</v>
      </c>
      <c r="V665" s="11">
        <f t="shared" si="240"/>
        <v>0</v>
      </c>
      <c r="W665" s="11">
        <f t="shared" si="241"/>
        <v>0</v>
      </c>
      <c r="X665" s="11"/>
    </row>
    <row r="666" spans="1:24" x14ac:dyDescent="0.2">
      <c r="A666" s="74" t="s">
        <v>1036</v>
      </c>
      <c r="B666" s="76"/>
      <c r="C666" s="73">
        <f t="shared" si="226"/>
        <v>0</v>
      </c>
      <c r="D666" s="73">
        <f t="shared" si="227"/>
        <v>0</v>
      </c>
      <c r="E666" s="73">
        <f t="shared" si="228"/>
        <v>0</v>
      </c>
      <c r="F666" s="73">
        <f t="shared" si="229"/>
        <v>0</v>
      </c>
      <c r="G666" s="73">
        <f t="shared" si="230"/>
        <v>0</v>
      </c>
      <c r="H666" s="73">
        <f t="shared" si="231"/>
        <v>0</v>
      </c>
      <c r="I666" s="73">
        <f t="shared" si="232"/>
        <v>0</v>
      </c>
      <c r="J666" s="73">
        <f t="shared" si="233"/>
        <v>0</v>
      </c>
      <c r="L666" s="58" t="str">
        <f t="shared" si="242"/>
        <v>ok</v>
      </c>
      <c r="M666" s="1"/>
      <c r="N666" s="46" t="s">
        <v>1036</v>
      </c>
      <c r="O666" s="12"/>
      <c r="P666" s="11">
        <f t="shared" si="234"/>
        <v>0</v>
      </c>
      <c r="Q666" s="11">
        <f t="shared" si="235"/>
        <v>0</v>
      </c>
      <c r="R666" s="11">
        <f t="shared" si="236"/>
        <v>0</v>
      </c>
      <c r="S666" s="11">
        <f t="shared" si="237"/>
        <v>0</v>
      </c>
      <c r="T666" s="11">
        <f t="shared" si="238"/>
        <v>0</v>
      </c>
      <c r="U666" s="11">
        <f t="shared" si="239"/>
        <v>0</v>
      </c>
      <c r="V666" s="11">
        <f t="shared" si="240"/>
        <v>0</v>
      </c>
      <c r="W666" s="11">
        <f t="shared" si="241"/>
        <v>0</v>
      </c>
      <c r="X666" s="11"/>
    </row>
    <row r="667" spans="1:24" x14ac:dyDescent="0.2">
      <c r="A667" s="74" t="s">
        <v>374</v>
      </c>
      <c r="B667" s="76"/>
      <c r="C667" s="73">
        <f t="shared" si="226"/>
        <v>12</v>
      </c>
      <c r="D667" s="73">
        <f t="shared" si="227"/>
        <v>12</v>
      </c>
      <c r="E667" s="73">
        <f t="shared" si="228"/>
        <v>12</v>
      </c>
      <c r="F667" s="73">
        <f t="shared" si="229"/>
        <v>12</v>
      </c>
      <c r="G667" s="73">
        <f t="shared" si="230"/>
        <v>12</v>
      </c>
      <c r="H667" s="73">
        <f t="shared" si="231"/>
        <v>12</v>
      </c>
      <c r="I667" s="73">
        <f t="shared" si="232"/>
        <v>12</v>
      </c>
      <c r="J667" s="73">
        <f t="shared" si="233"/>
        <v>12</v>
      </c>
      <c r="L667" s="58" t="str">
        <f t="shared" si="242"/>
        <v>ok</v>
      </c>
      <c r="M667" s="1"/>
      <c r="N667" s="46" t="s">
        <v>374</v>
      </c>
      <c r="O667" s="12"/>
      <c r="P667" s="11">
        <f t="shared" si="234"/>
        <v>11.554107056021687</v>
      </c>
      <c r="Q667" s="11">
        <f t="shared" si="235"/>
        <v>11.554107056021687</v>
      </c>
      <c r="R667" s="11">
        <f t="shared" si="236"/>
        <v>11.554107056021687</v>
      </c>
      <c r="S667" s="11">
        <f t="shared" si="237"/>
        <v>11.554107056021687</v>
      </c>
      <c r="T667" s="11">
        <f t="shared" si="238"/>
        <v>11.554107056021687</v>
      </c>
      <c r="U667" s="11">
        <f t="shared" si="239"/>
        <v>11.554107056021687</v>
      </c>
      <c r="V667" s="11">
        <f t="shared" si="240"/>
        <v>11.554107056021687</v>
      </c>
      <c r="W667" s="11">
        <f t="shared" si="241"/>
        <v>11.554107056021687</v>
      </c>
      <c r="X667" s="11"/>
    </row>
    <row r="668" spans="1:24" x14ac:dyDescent="0.2">
      <c r="A668" s="74" t="s">
        <v>461</v>
      </c>
      <c r="B668" s="76"/>
      <c r="C668" s="73">
        <f t="shared" si="226"/>
        <v>569</v>
      </c>
      <c r="D668" s="73">
        <f t="shared" si="227"/>
        <v>731</v>
      </c>
      <c r="E668" s="73">
        <f t="shared" si="228"/>
        <v>807</v>
      </c>
      <c r="F668" s="73">
        <f t="shared" si="229"/>
        <v>852</v>
      </c>
      <c r="G668" s="73">
        <f t="shared" si="230"/>
        <v>918</v>
      </c>
      <c r="H668" s="73">
        <f t="shared" si="231"/>
        <v>904</v>
      </c>
      <c r="I668" s="73">
        <f t="shared" si="232"/>
        <v>917</v>
      </c>
      <c r="J668" s="73">
        <f t="shared" si="233"/>
        <v>1004</v>
      </c>
      <c r="L668" s="58" t="str">
        <f t="shared" si="242"/>
        <v>ok</v>
      </c>
      <c r="M668" s="1"/>
      <c r="N668" s="46" t="s">
        <v>461</v>
      </c>
      <c r="O668" s="12"/>
      <c r="P668" s="11">
        <f t="shared" si="234"/>
        <v>569.29169045916524</v>
      </c>
      <c r="Q668" s="11">
        <f t="shared" si="235"/>
        <v>730.62194187855914</v>
      </c>
      <c r="R668" s="11">
        <f t="shared" si="236"/>
        <v>806.94002321323273</v>
      </c>
      <c r="S668" s="11">
        <f t="shared" si="237"/>
        <v>852.10414699866305</v>
      </c>
      <c r="T668" s="11">
        <f t="shared" si="238"/>
        <v>917.51437693730543</v>
      </c>
      <c r="U668" s="11">
        <f t="shared" si="239"/>
        <v>903.80404644302655</v>
      </c>
      <c r="V668" s="11">
        <f t="shared" si="240"/>
        <v>916.67013464377828</v>
      </c>
      <c r="W668" s="11">
        <f t="shared" si="241"/>
        <v>1003.9111561440171</v>
      </c>
      <c r="X668" s="11"/>
    </row>
    <row r="669" spans="1:24" x14ac:dyDescent="0.2">
      <c r="A669" s="74" t="s">
        <v>501</v>
      </c>
      <c r="B669" s="76"/>
      <c r="C669" s="73">
        <f t="shared" si="226"/>
        <v>404</v>
      </c>
      <c r="D669" s="73">
        <f t="shared" si="227"/>
        <v>406</v>
      </c>
      <c r="E669" s="73">
        <f t="shared" si="228"/>
        <v>411</v>
      </c>
      <c r="F669" s="73">
        <f t="shared" si="229"/>
        <v>417</v>
      </c>
      <c r="G669" s="73">
        <f t="shared" si="230"/>
        <v>423</v>
      </c>
      <c r="H669" s="73">
        <f t="shared" si="231"/>
        <v>428</v>
      </c>
      <c r="I669" s="73">
        <f t="shared" si="232"/>
        <v>437</v>
      </c>
      <c r="J669" s="73">
        <f t="shared" si="233"/>
        <v>443</v>
      </c>
      <c r="L669" s="58" t="str">
        <f t="shared" si="242"/>
        <v>ok</v>
      </c>
      <c r="M669" s="1"/>
      <c r="N669" s="46" t="s">
        <v>501</v>
      </c>
      <c r="O669" s="12"/>
      <c r="P669" s="11">
        <f t="shared" si="234"/>
        <v>403.68274180046069</v>
      </c>
      <c r="Q669" s="11">
        <f t="shared" si="235"/>
        <v>405.82197721673396</v>
      </c>
      <c r="R669" s="11">
        <f t="shared" si="236"/>
        <v>411.28051697395915</v>
      </c>
      <c r="S669" s="11">
        <f t="shared" si="237"/>
        <v>417.40071065524404</v>
      </c>
      <c r="T669" s="11">
        <f t="shared" si="238"/>
        <v>423.44907128457123</v>
      </c>
      <c r="U669" s="11">
        <f t="shared" si="239"/>
        <v>428.40139270272749</v>
      </c>
      <c r="V669" s="11">
        <f t="shared" si="240"/>
        <v>437.11844527040745</v>
      </c>
      <c r="W669" s="11">
        <f t="shared" si="241"/>
        <v>443.17244932516041</v>
      </c>
      <c r="X669" s="11"/>
    </row>
    <row r="670" spans="1:24" x14ac:dyDescent="0.2">
      <c r="A670" s="74" t="s">
        <v>960</v>
      </c>
      <c r="B670" s="76"/>
      <c r="C670" s="73">
        <f t="shared" si="226"/>
        <v>359</v>
      </c>
      <c r="D670" s="73">
        <f t="shared" si="227"/>
        <v>383</v>
      </c>
      <c r="E670" s="73">
        <f t="shared" si="228"/>
        <v>433</v>
      </c>
      <c r="F670" s="73">
        <f t="shared" si="229"/>
        <v>535</v>
      </c>
      <c r="G670" s="73">
        <f t="shared" si="230"/>
        <v>548</v>
      </c>
      <c r="H670" s="73">
        <f t="shared" si="231"/>
        <v>553</v>
      </c>
      <c r="I670" s="73">
        <f t="shared" si="232"/>
        <v>556</v>
      </c>
      <c r="J670" s="73">
        <f t="shared" si="233"/>
        <v>558</v>
      </c>
      <c r="L670" s="58" t="str">
        <f t="shared" si="242"/>
        <v>ok</v>
      </c>
      <c r="M670" s="1"/>
      <c r="N670" s="46" t="s">
        <v>960</v>
      </c>
      <c r="O670" s="12"/>
      <c r="P670" s="91">
        <f>AF381+AF382</f>
        <v>359.1620439600581</v>
      </c>
      <c r="Q670" s="91">
        <f t="shared" ref="Q670:W670" si="243">AG381+AG382</f>
        <v>382.6537837661906</v>
      </c>
      <c r="R670" s="91">
        <f t="shared" si="243"/>
        <v>433.09544519147818</v>
      </c>
      <c r="S670" s="91">
        <f t="shared" si="243"/>
        <v>534.53788392053787</v>
      </c>
      <c r="T670" s="91">
        <f t="shared" si="243"/>
        <v>548.43353945384536</v>
      </c>
      <c r="U670" s="91">
        <f t="shared" si="243"/>
        <v>552.93435922241076</v>
      </c>
      <c r="V670" s="91">
        <f t="shared" si="243"/>
        <v>555.57322181032214</v>
      </c>
      <c r="W670" s="91">
        <f t="shared" si="243"/>
        <v>558.23348170587883</v>
      </c>
      <c r="X670" s="11"/>
    </row>
    <row r="671" spans="1:24" x14ac:dyDescent="0.2">
      <c r="A671" s="74" t="s">
        <v>500</v>
      </c>
      <c r="B671" s="76"/>
      <c r="C671" s="73">
        <f t="shared" si="226"/>
        <v>365</v>
      </c>
      <c r="D671" s="73">
        <f t="shared" si="227"/>
        <v>360</v>
      </c>
      <c r="E671" s="73">
        <f t="shared" si="228"/>
        <v>361</v>
      </c>
      <c r="F671" s="73">
        <f t="shared" si="229"/>
        <v>320</v>
      </c>
      <c r="G671" s="73">
        <f t="shared" si="230"/>
        <v>323</v>
      </c>
      <c r="H671" s="73">
        <f t="shared" si="231"/>
        <v>327</v>
      </c>
      <c r="I671" s="73">
        <f t="shared" si="232"/>
        <v>331</v>
      </c>
      <c r="J671" s="73">
        <f t="shared" si="233"/>
        <v>335</v>
      </c>
      <c r="L671" s="58" t="str">
        <f t="shared" si="242"/>
        <v>ok</v>
      </c>
      <c r="M671" s="1"/>
      <c r="N671" s="46" t="s">
        <v>500</v>
      </c>
      <c r="O671" s="12"/>
      <c r="P671" s="11">
        <f t="shared" ref="P671:P684" si="244">SUMIF($AB$11:$AB$598,$N671,AF$11:AF$598)</f>
        <v>364.97961208523213</v>
      </c>
      <c r="Q671" s="11">
        <f t="shared" ref="Q671:Q684" si="245">SUMIF($AB$11:$AB$598,$N671,AG$11:AG$598)</f>
        <v>360.3520812149518</v>
      </c>
      <c r="R671" s="11">
        <f t="shared" ref="R671:R684" si="246">SUMIF($AB$11:$AB$598,$N671,AH$11:AH$598)</f>
        <v>361.44877747558957</v>
      </c>
      <c r="S671" s="11">
        <f t="shared" ref="S671:S684" si="247">SUMIF($AB$11:$AB$598,$N671,AI$11:AI$598)</f>
        <v>319.65056768657405</v>
      </c>
      <c r="T671" s="11">
        <f t="shared" ref="T671:T684" si="248">SUMIF($AB$11:$AB$598,$N671,AJ$11:AJ$598)</f>
        <v>323.03392480721044</v>
      </c>
      <c r="U671" s="11">
        <f t="shared" ref="U671:U684" si="249">SUMIF($AB$11:$AB$598,$N671,AK$11:AK$598)</f>
        <v>326.6555853262696</v>
      </c>
      <c r="V671" s="11">
        <f t="shared" ref="V671:V684" si="250">SUMIF($AB$11:$AB$598,$N671,AL$11:AL$598)</f>
        <v>330.59741253981724</v>
      </c>
      <c r="W671" s="11">
        <f t="shared" ref="W671:W684" si="251">SUMIF($AB$11:$AB$598,$N671,AM$11:AM$598)</f>
        <v>334.88715786201885</v>
      </c>
      <c r="X671" s="11"/>
    </row>
    <row r="672" spans="1:24" x14ac:dyDescent="0.2">
      <c r="A672" s="74" t="s">
        <v>553</v>
      </c>
      <c r="B672" s="76"/>
      <c r="C672" s="73">
        <f t="shared" si="226"/>
        <v>31</v>
      </c>
      <c r="D672" s="73">
        <f t="shared" si="227"/>
        <v>31</v>
      </c>
      <c r="E672" s="73">
        <f t="shared" si="228"/>
        <v>32</v>
      </c>
      <c r="F672" s="73">
        <f t="shared" si="229"/>
        <v>32</v>
      </c>
      <c r="G672" s="73">
        <f t="shared" si="230"/>
        <v>32</v>
      </c>
      <c r="H672" s="73">
        <f t="shared" si="231"/>
        <v>32</v>
      </c>
      <c r="I672" s="73">
        <f t="shared" si="232"/>
        <v>32</v>
      </c>
      <c r="J672" s="73">
        <f t="shared" si="233"/>
        <v>32</v>
      </c>
      <c r="L672" s="58" t="str">
        <f t="shared" si="242"/>
        <v>ok</v>
      </c>
      <c r="M672" s="1"/>
      <c r="N672" s="46" t="s">
        <v>553</v>
      </c>
      <c r="O672" s="12"/>
      <c r="P672" s="11">
        <f t="shared" si="244"/>
        <v>31.195199999999996</v>
      </c>
      <c r="Q672" s="11">
        <f t="shared" si="245"/>
        <v>31.351175999999985</v>
      </c>
      <c r="R672" s="11">
        <f t="shared" si="246"/>
        <v>31.507931879999987</v>
      </c>
      <c r="S672" s="11">
        <f t="shared" si="247"/>
        <v>31.665471539399984</v>
      </c>
      <c r="T672" s="11">
        <f t="shared" si="248"/>
        <v>31.823798897096975</v>
      </c>
      <c r="U672" s="11">
        <f t="shared" si="249"/>
        <v>31.982917891582463</v>
      </c>
      <c r="V672" s="11">
        <f t="shared" si="250"/>
        <v>32.142832481040372</v>
      </c>
      <c r="W672" s="11">
        <f t="shared" si="251"/>
        <v>32.303546643445571</v>
      </c>
      <c r="X672" s="11"/>
    </row>
    <row r="673" spans="1:24" x14ac:dyDescent="0.2">
      <c r="A673" s="74" t="s">
        <v>554</v>
      </c>
      <c r="B673" s="76"/>
      <c r="C673" s="73">
        <f t="shared" si="226"/>
        <v>31</v>
      </c>
      <c r="D673" s="73">
        <f t="shared" si="227"/>
        <v>31</v>
      </c>
      <c r="E673" s="73">
        <f t="shared" si="228"/>
        <v>32</v>
      </c>
      <c r="F673" s="73">
        <f t="shared" si="229"/>
        <v>32</v>
      </c>
      <c r="G673" s="73">
        <f t="shared" si="230"/>
        <v>32</v>
      </c>
      <c r="H673" s="73">
        <f t="shared" si="231"/>
        <v>32</v>
      </c>
      <c r="I673" s="73">
        <f t="shared" si="232"/>
        <v>32</v>
      </c>
      <c r="J673" s="73">
        <f t="shared" si="233"/>
        <v>32</v>
      </c>
      <c r="L673" s="58" t="str">
        <f t="shared" si="242"/>
        <v>ok</v>
      </c>
      <c r="M673" s="1"/>
      <c r="N673" s="46" t="s">
        <v>554</v>
      </c>
      <c r="O673" s="12"/>
      <c r="P673" s="11">
        <f t="shared" si="244"/>
        <v>31.195199999999996</v>
      </c>
      <c r="Q673" s="11">
        <f t="shared" si="245"/>
        <v>31.351175999999985</v>
      </c>
      <c r="R673" s="11">
        <f t="shared" si="246"/>
        <v>31.507931879999987</v>
      </c>
      <c r="S673" s="11">
        <f t="shared" si="247"/>
        <v>31.665471539399984</v>
      </c>
      <c r="T673" s="11">
        <f t="shared" si="248"/>
        <v>31.823798897096975</v>
      </c>
      <c r="U673" s="11">
        <f t="shared" si="249"/>
        <v>31.982917891582463</v>
      </c>
      <c r="V673" s="11">
        <f t="shared" si="250"/>
        <v>32.142832481040372</v>
      </c>
      <c r="W673" s="11">
        <f t="shared" si="251"/>
        <v>32.303546643445571</v>
      </c>
      <c r="X673" s="11"/>
    </row>
    <row r="674" spans="1:24" x14ac:dyDescent="0.2">
      <c r="A674" s="74" t="s">
        <v>674</v>
      </c>
      <c r="B674" s="76"/>
      <c r="C674" s="73">
        <f t="shared" si="226"/>
        <v>186</v>
      </c>
      <c r="D674" s="73">
        <f t="shared" si="227"/>
        <v>190</v>
      </c>
      <c r="E674" s="73">
        <f t="shared" si="228"/>
        <v>195</v>
      </c>
      <c r="F674" s="73">
        <f t="shared" si="229"/>
        <v>203</v>
      </c>
      <c r="G674" s="73">
        <f t="shared" si="230"/>
        <v>212</v>
      </c>
      <c r="H674" s="73">
        <f t="shared" si="231"/>
        <v>221</v>
      </c>
      <c r="I674" s="73">
        <f t="shared" si="232"/>
        <v>232</v>
      </c>
      <c r="J674" s="73">
        <f t="shared" si="233"/>
        <v>242</v>
      </c>
      <c r="L674" s="58" t="str">
        <f t="shared" si="242"/>
        <v>ok</v>
      </c>
      <c r="M674" s="1"/>
      <c r="N674" s="46" t="s">
        <v>674</v>
      </c>
      <c r="O674" s="12"/>
      <c r="P674" s="11">
        <f t="shared" si="244"/>
        <v>185.59574354337528</v>
      </c>
      <c r="Q674" s="11">
        <f t="shared" si="245"/>
        <v>190.07366859232602</v>
      </c>
      <c r="R674" s="11">
        <f t="shared" si="246"/>
        <v>194.84938738424634</v>
      </c>
      <c r="S674" s="11">
        <f t="shared" si="247"/>
        <v>203.38905610048002</v>
      </c>
      <c r="T674" s="11">
        <f t="shared" si="248"/>
        <v>212.15385333004369</v>
      </c>
      <c r="U674" s="11">
        <f t="shared" si="249"/>
        <v>221.4918641378392</v>
      </c>
      <c r="V674" s="11">
        <f t="shared" si="250"/>
        <v>231.5254479980002</v>
      </c>
      <c r="W674" s="11">
        <f t="shared" si="251"/>
        <v>242.29362913566669</v>
      </c>
      <c r="X674" s="11"/>
    </row>
    <row r="675" spans="1:24" x14ac:dyDescent="0.2">
      <c r="A675" s="74" t="s">
        <v>270</v>
      </c>
      <c r="B675" s="76"/>
      <c r="C675" s="73">
        <f t="shared" si="226"/>
        <v>386</v>
      </c>
      <c r="D675" s="73">
        <f t="shared" si="227"/>
        <v>387</v>
      </c>
      <c r="E675" s="73">
        <f t="shared" si="228"/>
        <v>389</v>
      </c>
      <c r="F675" s="73">
        <f t="shared" si="229"/>
        <v>391</v>
      </c>
      <c r="G675" s="73">
        <f t="shared" si="230"/>
        <v>392</v>
      </c>
      <c r="H675" s="73">
        <f t="shared" si="231"/>
        <v>394</v>
      </c>
      <c r="I675" s="73">
        <f t="shared" si="232"/>
        <v>396</v>
      </c>
      <c r="J675" s="73">
        <f t="shared" si="233"/>
        <v>398</v>
      </c>
      <c r="L675" s="58" t="str">
        <f t="shared" si="242"/>
        <v>ok</v>
      </c>
      <c r="M675" s="1"/>
      <c r="N675" s="46" t="s">
        <v>270</v>
      </c>
      <c r="O675" s="12"/>
      <c r="P675" s="11">
        <f t="shared" si="244"/>
        <v>385.50278623107022</v>
      </c>
      <c r="Q675" s="11">
        <f t="shared" si="245"/>
        <v>387.2365416143885</v>
      </c>
      <c r="R675" s="11">
        <f t="shared" si="246"/>
        <v>388.97896577462325</v>
      </c>
      <c r="S675" s="11">
        <f t="shared" si="247"/>
        <v>390.73010205565924</v>
      </c>
      <c r="T675" s="11">
        <f t="shared" si="248"/>
        <v>392.48999401810039</v>
      </c>
      <c r="U675" s="11">
        <f t="shared" si="249"/>
        <v>394.2586854403537</v>
      </c>
      <c r="V675" s="11">
        <f t="shared" si="250"/>
        <v>396.03622031971832</v>
      </c>
      <c r="W675" s="11">
        <f t="shared" si="251"/>
        <v>397.82264287347982</v>
      </c>
      <c r="X675" s="11"/>
    </row>
    <row r="676" spans="1:24" x14ac:dyDescent="0.2">
      <c r="A676" s="74" t="s">
        <v>778</v>
      </c>
      <c r="B676" s="76"/>
      <c r="C676" s="73">
        <f t="shared" si="226"/>
        <v>0</v>
      </c>
      <c r="D676" s="73">
        <f t="shared" si="227"/>
        <v>0</v>
      </c>
      <c r="E676" s="73">
        <f t="shared" si="228"/>
        <v>0</v>
      </c>
      <c r="F676" s="73">
        <f t="shared" si="229"/>
        <v>0</v>
      </c>
      <c r="G676" s="73">
        <f t="shared" si="230"/>
        <v>0</v>
      </c>
      <c r="H676" s="73">
        <f t="shared" si="231"/>
        <v>0</v>
      </c>
      <c r="I676" s="73">
        <f t="shared" si="232"/>
        <v>0</v>
      </c>
      <c r="J676" s="73">
        <f t="shared" si="233"/>
        <v>0</v>
      </c>
      <c r="L676" s="58" t="str">
        <f t="shared" si="242"/>
        <v>ok</v>
      </c>
      <c r="M676" s="1"/>
      <c r="N676" s="46" t="s">
        <v>778</v>
      </c>
      <c r="O676" s="12"/>
      <c r="P676" s="11">
        <f t="shared" si="244"/>
        <v>0</v>
      </c>
      <c r="Q676" s="11">
        <f t="shared" si="245"/>
        <v>0</v>
      </c>
      <c r="R676" s="11">
        <f t="shared" si="246"/>
        <v>0</v>
      </c>
      <c r="S676" s="11">
        <f t="shared" si="247"/>
        <v>0</v>
      </c>
      <c r="T676" s="11">
        <f t="shared" si="248"/>
        <v>0</v>
      </c>
      <c r="U676" s="11">
        <f t="shared" si="249"/>
        <v>0</v>
      </c>
      <c r="V676" s="11">
        <f t="shared" si="250"/>
        <v>0</v>
      </c>
      <c r="W676" s="11">
        <f t="shared" si="251"/>
        <v>0</v>
      </c>
      <c r="X676" s="11"/>
    </row>
    <row r="677" spans="1:24" x14ac:dyDescent="0.2">
      <c r="A677" s="74" t="s">
        <v>441</v>
      </c>
      <c r="B677" s="76"/>
      <c r="C677" s="73">
        <f t="shared" si="226"/>
        <v>163</v>
      </c>
      <c r="D677" s="73">
        <f t="shared" si="227"/>
        <v>175</v>
      </c>
      <c r="E677" s="73">
        <f t="shared" si="228"/>
        <v>190</v>
      </c>
      <c r="F677" s="73">
        <f t="shared" si="229"/>
        <v>238</v>
      </c>
      <c r="G677" s="73">
        <f t="shared" si="230"/>
        <v>239</v>
      </c>
      <c r="H677" s="73">
        <f t="shared" si="231"/>
        <v>240</v>
      </c>
      <c r="I677" s="73">
        <f t="shared" si="232"/>
        <v>241</v>
      </c>
      <c r="J677" s="73">
        <f t="shared" si="233"/>
        <v>243</v>
      </c>
      <c r="L677" s="58" t="str">
        <f t="shared" si="242"/>
        <v>ok</v>
      </c>
      <c r="M677" s="1"/>
      <c r="N677" s="46" t="s">
        <v>441</v>
      </c>
      <c r="O677" s="12"/>
      <c r="P677" s="11">
        <f t="shared" si="244"/>
        <v>162.84643196220873</v>
      </c>
      <c r="Q677" s="11">
        <f t="shared" si="245"/>
        <v>175.3878335163524</v>
      </c>
      <c r="R677" s="11">
        <f t="shared" si="246"/>
        <v>190.4758509178474</v>
      </c>
      <c r="S677" s="11">
        <f t="shared" si="247"/>
        <v>238.43916774909172</v>
      </c>
      <c r="T677" s="11">
        <f t="shared" si="248"/>
        <v>239.44786259939187</v>
      </c>
      <c r="U677" s="11">
        <f t="shared" si="249"/>
        <v>240.46391658593348</v>
      </c>
      <c r="V677" s="11">
        <f t="shared" si="250"/>
        <v>241.48739249809043</v>
      </c>
      <c r="W677" s="11">
        <f t="shared" si="251"/>
        <v>242.51835374402214</v>
      </c>
      <c r="X677" s="11"/>
    </row>
    <row r="678" spans="1:24" x14ac:dyDescent="0.2">
      <c r="A678" s="74" t="s">
        <v>442</v>
      </c>
      <c r="B678" s="76"/>
      <c r="C678" s="73">
        <f t="shared" si="226"/>
        <v>163</v>
      </c>
      <c r="D678" s="73">
        <f t="shared" si="227"/>
        <v>175</v>
      </c>
      <c r="E678" s="73">
        <f t="shared" si="228"/>
        <v>190</v>
      </c>
      <c r="F678" s="73">
        <f t="shared" si="229"/>
        <v>238</v>
      </c>
      <c r="G678" s="73">
        <f t="shared" si="230"/>
        <v>239</v>
      </c>
      <c r="H678" s="73">
        <f t="shared" si="231"/>
        <v>240</v>
      </c>
      <c r="I678" s="73">
        <f t="shared" si="232"/>
        <v>241</v>
      </c>
      <c r="J678" s="73">
        <f t="shared" si="233"/>
        <v>243</v>
      </c>
      <c r="L678" s="58" t="str">
        <f t="shared" si="242"/>
        <v>ok</v>
      </c>
      <c r="M678" s="1"/>
      <c r="N678" s="46" t="s">
        <v>442</v>
      </c>
      <c r="O678" s="12"/>
      <c r="P678" s="11">
        <f t="shared" si="244"/>
        <v>162.84643196220873</v>
      </c>
      <c r="Q678" s="11">
        <f t="shared" si="245"/>
        <v>175.3878335163524</v>
      </c>
      <c r="R678" s="11">
        <f t="shared" si="246"/>
        <v>190.4758509178474</v>
      </c>
      <c r="S678" s="11">
        <f t="shared" si="247"/>
        <v>238.43916774909172</v>
      </c>
      <c r="T678" s="11">
        <f t="shared" si="248"/>
        <v>239.44786259939187</v>
      </c>
      <c r="U678" s="11">
        <f t="shared" si="249"/>
        <v>240.46391658593348</v>
      </c>
      <c r="V678" s="11">
        <f t="shared" si="250"/>
        <v>241.48739249809043</v>
      </c>
      <c r="W678" s="11">
        <f t="shared" si="251"/>
        <v>242.51835374402214</v>
      </c>
      <c r="X678" s="11"/>
    </row>
    <row r="679" spans="1:24" x14ac:dyDescent="0.2">
      <c r="A679" s="74" t="s">
        <v>259</v>
      </c>
      <c r="B679" s="76"/>
      <c r="C679" s="73">
        <f t="shared" si="226"/>
        <v>105</v>
      </c>
      <c r="D679" s="73">
        <f t="shared" si="227"/>
        <v>107</v>
      </c>
      <c r="E679" s="73">
        <f t="shared" si="228"/>
        <v>109</v>
      </c>
      <c r="F679" s="73">
        <f t="shared" si="229"/>
        <v>111</v>
      </c>
      <c r="G679" s="73">
        <f t="shared" si="230"/>
        <v>113</v>
      </c>
      <c r="H679" s="73">
        <f t="shared" si="231"/>
        <v>116</v>
      </c>
      <c r="I679" s="73">
        <f t="shared" si="232"/>
        <v>119</v>
      </c>
      <c r="J679" s="73">
        <f t="shared" si="233"/>
        <v>122</v>
      </c>
      <c r="L679" s="58" t="str">
        <f t="shared" si="242"/>
        <v>ok</v>
      </c>
      <c r="M679" s="1"/>
      <c r="N679" s="46" t="s">
        <v>259</v>
      </c>
      <c r="O679" s="12"/>
      <c r="P679" s="11">
        <f t="shared" si="244"/>
        <v>105.3</v>
      </c>
      <c r="Q679" s="11">
        <f t="shared" si="245"/>
        <v>107.2</v>
      </c>
      <c r="R679" s="11">
        <f t="shared" si="246"/>
        <v>109.1</v>
      </c>
      <c r="S679" s="11">
        <f t="shared" si="247"/>
        <v>111</v>
      </c>
      <c r="T679" s="11">
        <f t="shared" si="248"/>
        <v>113.4</v>
      </c>
      <c r="U679" s="11">
        <f t="shared" si="249"/>
        <v>116</v>
      </c>
      <c r="V679" s="11">
        <f t="shared" si="250"/>
        <v>118.8</v>
      </c>
      <c r="W679" s="11">
        <f t="shared" si="251"/>
        <v>121.9</v>
      </c>
      <c r="X679" s="11"/>
    </row>
    <row r="680" spans="1:24" x14ac:dyDescent="0.2">
      <c r="A680" s="74" t="s">
        <v>779</v>
      </c>
      <c r="B680" s="76"/>
      <c r="C680" s="73">
        <f t="shared" si="226"/>
        <v>0</v>
      </c>
      <c r="D680" s="73">
        <f t="shared" si="227"/>
        <v>0</v>
      </c>
      <c r="E680" s="73">
        <f t="shared" si="228"/>
        <v>0</v>
      </c>
      <c r="F680" s="73">
        <f t="shared" si="229"/>
        <v>0</v>
      </c>
      <c r="G680" s="73">
        <f t="shared" si="230"/>
        <v>0</v>
      </c>
      <c r="H680" s="73">
        <f t="shared" si="231"/>
        <v>0</v>
      </c>
      <c r="I680" s="73">
        <f t="shared" si="232"/>
        <v>0</v>
      </c>
      <c r="J680" s="73">
        <f t="shared" si="233"/>
        <v>0</v>
      </c>
      <c r="L680" s="58" t="str">
        <f t="shared" si="242"/>
        <v>ok</v>
      </c>
      <c r="M680" s="1"/>
      <c r="N680" s="46" t="s">
        <v>779</v>
      </c>
      <c r="O680" s="12"/>
      <c r="P680" s="11">
        <f t="shared" si="244"/>
        <v>0</v>
      </c>
      <c r="Q680" s="11">
        <f t="shared" si="245"/>
        <v>0</v>
      </c>
      <c r="R680" s="11">
        <f t="shared" si="246"/>
        <v>0</v>
      </c>
      <c r="S680" s="11">
        <f t="shared" si="247"/>
        <v>0</v>
      </c>
      <c r="T680" s="11">
        <f t="shared" si="248"/>
        <v>0</v>
      </c>
      <c r="U680" s="11">
        <f t="shared" si="249"/>
        <v>0</v>
      </c>
      <c r="V680" s="11">
        <f t="shared" si="250"/>
        <v>0</v>
      </c>
      <c r="W680" s="11">
        <f t="shared" si="251"/>
        <v>0</v>
      </c>
      <c r="X680" s="11"/>
    </row>
    <row r="681" spans="1:24" x14ac:dyDescent="0.2">
      <c r="A681" s="74" t="s">
        <v>271</v>
      </c>
      <c r="B681" s="76"/>
      <c r="C681" s="73">
        <f t="shared" si="226"/>
        <v>49</v>
      </c>
      <c r="D681" s="73">
        <f t="shared" si="227"/>
        <v>49</v>
      </c>
      <c r="E681" s="73">
        <f t="shared" si="228"/>
        <v>49</v>
      </c>
      <c r="F681" s="73">
        <f t="shared" si="229"/>
        <v>49</v>
      </c>
      <c r="G681" s="73">
        <f t="shared" si="230"/>
        <v>50</v>
      </c>
      <c r="H681" s="73">
        <f t="shared" si="231"/>
        <v>50</v>
      </c>
      <c r="I681" s="73">
        <f t="shared" si="232"/>
        <v>50</v>
      </c>
      <c r="J681" s="73">
        <f t="shared" si="233"/>
        <v>50</v>
      </c>
      <c r="L681" s="58" t="str">
        <f t="shared" si="242"/>
        <v>ok</v>
      </c>
      <c r="M681" s="1"/>
      <c r="N681" s="46" t="s">
        <v>271</v>
      </c>
      <c r="O681" s="12"/>
      <c r="P681" s="11">
        <f t="shared" si="244"/>
        <v>48.647036521442189</v>
      </c>
      <c r="Q681" s="11">
        <f t="shared" si="245"/>
        <v>48.890271704049397</v>
      </c>
      <c r="R681" s="11">
        <f t="shared" si="246"/>
        <v>49.134723062569641</v>
      </c>
      <c r="S681" s="11">
        <f t="shared" si="247"/>
        <v>49.380396677882487</v>
      </c>
      <c r="T681" s="11">
        <f t="shared" si="248"/>
        <v>49.627298661271894</v>
      </c>
      <c r="U681" s="11">
        <f t="shared" si="249"/>
        <v>49.875435154578248</v>
      </c>
      <c r="V681" s="11">
        <f t="shared" si="250"/>
        <v>50.124812330351133</v>
      </c>
      <c r="W681" s="11">
        <f t="shared" si="251"/>
        <v>50.375436392002875</v>
      </c>
      <c r="X681" s="11"/>
    </row>
    <row r="682" spans="1:24" x14ac:dyDescent="0.2">
      <c r="A682" s="74" t="s">
        <v>260</v>
      </c>
      <c r="B682" s="76"/>
      <c r="C682" s="73">
        <f t="shared" si="226"/>
        <v>90</v>
      </c>
      <c r="D682" s="73">
        <f t="shared" si="227"/>
        <v>92</v>
      </c>
      <c r="E682" s="73">
        <f t="shared" si="228"/>
        <v>94</v>
      </c>
      <c r="F682" s="73">
        <f t="shared" si="229"/>
        <v>95</v>
      </c>
      <c r="G682" s="73">
        <f t="shared" si="230"/>
        <v>97</v>
      </c>
      <c r="H682" s="73">
        <f t="shared" si="231"/>
        <v>99</v>
      </c>
      <c r="I682" s="73">
        <f t="shared" si="232"/>
        <v>102</v>
      </c>
      <c r="J682" s="73">
        <f t="shared" si="233"/>
        <v>104</v>
      </c>
      <c r="L682" s="58" t="str">
        <f t="shared" si="242"/>
        <v>ok</v>
      </c>
      <c r="M682" s="1"/>
      <c r="N682" s="46" t="s">
        <v>260</v>
      </c>
      <c r="O682" s="12"/>
      <c r="P682" s="11">
        <f t="shared" si="244"/>
        <v>90.3</v>
      </c>
      <c r="Q682" s="11">
        <f t="shared" si="245"/>
        <v>91.9</v>
      </c>
      <c r="R682" s="11">
        <f t="shared" si="246"/>
        <v>93.5</v>
      </c>
      <c r="S682" s="11">
        <f t="shared" si="247"/>
        <v>95.1</v>
      </c>
      <c r="T682" s="11">
        <f t="shared" si="248"/>
        <v>97.1</v>
      </c>
      <c r="U682" s="11">
        <f t="shared" si="249"/>
        <v>99.4</v>
      </c>
      <c r="V682" s="11">
        <f t="shared" si="250"/>
        <v>101.8</v>
      </c>
      <c r="W682" s="11">
        <f t="shared" si="251"/>
        <v>104.4</v>
      </c>
      <c r="X682" s="11"/>
    </row>
    <row r="683" spans="1:24" x14ac:dyDescent="0.2">
      <c r="A683" s="74" t="s">
        <v>780</v>
      </c>
      <c r="B683" s="76"/>
      <c r="C683" s="73">
        <f t="shared" si="226"/>
        <v>0</v>
      </c>
      <c r="D683" s="73">
        <f t="shared" si="227"/>
        <v>0</v>
      </c>
      <c r="E683" s="73">
        <f t="shared" si="228"/>
        <v>0</v>
      </c>
      <c r="F683" s="73">
        <f t="shared" si="229"/>
        <v>0</v>
      </c>
      <c r="G683" s="73">
        <f t="shared" si="230"/>
        <v>0</v>
      </c>
      <c r="H683" s="73">
        <f t="shared" si="231"/>
        <v>0</v>
      </c>
      <c r="I683" s="73">
        <f t="shared" si="232"/>
        <v>0</v>
      </c>
      <c r="J683" s="73">
        <f t="shared" si="233"/>
        <v>0</v>
      </c>
      <c r="L683" s="58" t="str">
        <f t="shared" si="242"/>
        <v>ok</v>
      </c>
      <c r="M683" s="1"/>
      <c r="N683" s="46" t="s">
        <v>780</v>
      </c>
      <c r="O683" s="12"/>
      <c r="P683" s="11">
        <f t="shared" si="244"/>
        <v>0</v>
      </c>
      <c r="Q683" s="11">
        <f t="shared" si="245"/>
        <v>0</v>
      </c>
      <c r="R683" s="11">
        <f t="shared" si="246"/>
        <v>0</v>
      </c>
      <c r="S683" s="11">
        <f t="shared" si="247"/>
        <v>0</v>
      </c>
      <c r="T683" s="11">
        <f t="shared" si="248"/>
        <v>0</v>
      </c>
      <c r="U683" s="11">
        <f t="shared" si="249"/>
        <v>0</v>
      </c>
      <c r="V683" s="11">
        <f t="shared" si="250"/>
        <v>0</v>
      </c>
      <c r="W683" s="11">
        <f t="shared" si="251"/>
        <v>0</v>
      </c>
      <c r="X683" s="11"/>
    </row>
    <row r="684" spans="1:24" x14ac:dyDescent="0.2">
      <c r="A684" s="74" t="s">
        <v>123</v>
      </c>
      <c r="B684" s="76"/>
      <c r="C684" s="73">
        <f t="shared" si="226"/>
        <v>0</v>
      </c>
      <c r="D684" s="73">
        <f t="shared" si="227"/>
        <v>0</v>
      </c>
      <c r="E684" s="73">
        <f t="shared" si="228"/>
        <v>0</v>
      </c>
      <c r="F684" s="73">
        <f t="shared" si="229"/>
        <v>0</v>
      </c>
      <c r="G684" s="73">
        <f t="shared" si="230"/>
        <v>0</v>
      </c>
      <c r="H684" s="73">
        <f t="shared" si="231"/>
        <v>0</v>
      </c>
      <c r="I684" s="73">
        <f t="shared" si="232"/>
        <v>0</v>
      </c>
      <c r="J684" s="73">
        <f t="shared" si="233"/>
        <v>0</v>
      </c>
      <c r="L684" s="58" t="str">
        <f t="shared" si="242"/>
        <v>ok</v>
      </c>
      <c r="M684" s="1"/>
      <c r="N684" s="46" t="s">
        <v>123</v>
      </c>
      <c r="O684" s="12"/>
      <c r="P684" s="11">
        <f t="shared" si="244"/>
        <v>0</v>
      </c>
      <c r="Q684" s="11">
        <f t="shared" si="245"/>
        <v>0</v>
      </c>
      <c r="R684" s="11">
        <f t="shared" si="246"/>
        <v>0</v>
      </c>
      <c r="S684" s="11">
        <f t="shared" si="247"/>
        <v>0</v>
      </c>
      <c r="T684" s="11">
        <f t="shared" si="248"/>
        <v>0</v>
      </c>
      <c r="U684" s="11">
        <f t="shared" si="249"/>
        <v>0</v>
      </c>
      <c r="V684" s="11">
        <f t="shared" si="250"/>
        <v>0</v>
      </c>
      <c r="W684" s="11">
        <f t="shared" si="251"/>
        <v>0</v>
      </c>
      <c r="X684" s="11"/>
    </row>
    <row r="685" spans="1:24" x14ac:dyDescent="0.2">
      <c r="A685" s="74" t="s">
        <v>970</v>
      </c>
      <c r="B685" s="76"/>
      <c r="C685" s="73">
        <f t="shared" si="226"/>
        <v>1</v>
      </c>
      <c r="D685" s="73">
        <f t="shared" si="227"/>
        <v>1</v>
      </c>
      <c r="E685" s="73">
        <f t="shared" si="228"/>
        <v>1</v>
      </c>
      <c r="F685" s="73">
        <f t="shared" si="229"/>
        <v>1</v>
      </c>
      <c r="G685" s="73">
        <f t="shared" si="230"/>
        <v>1</v>
      </c>
      <c r="H685" s="73">
        <f t="shared" si="231"/>
        <v>1</v>
      </c>
      <c r="I685" s="73">
        <f t="shared" si="232"/>
        <v>1</v>
      </c>
      <c r="J685" s="73">
        <f t="shared" si="233"/>
        <v>1</v>
      </c>
      <c r="L685" s="58" t="str">
        <f t="shared" si="242"/>
        <v>ok</v>
      </c>
      <c r="M685" s="1"/>
      <c r="N685" s="46" t="s">
        <v>970</v>
      </c>
      <c r="O685" s="12"/>
      <c r="P685" s="91">
        <f>AF393+AF394</f>
        <v>0.55278000000000138</v>
      </c>
      <c r="Q685" s="91">
        <f t="shared" ref="Q685:W685" si="252">AG393+AG394</f>
        <v>0.55056888000000137</v>
      </c>
      <c r="R685" s="91">
        <f t="shared" si="252"/>
        <v>0.54781603560000136</v>
      </c>
      <c r="S685" s="91">
        <f t="shared" si="252"/>
        <v>0.5450769554220013</v>
      </c>
      <c r="T685" s="91">
        <f t="shared" si="252"/>
        <v>0.54071633977862532</v>
      </c>
      <c r="U685" s="91">
        <f t="shared" si="252"/>
        <v>0.53530917638083908</v>
      </c>
      <c r="V685" s="91">
        <f t="shared" si="252"/>
        <v>0.53102670296979237</v>
      </c>
      <c r="W685" s="91">
        <f t="shared" si="252"/>
        <v>0.52306130242524551</v>
      </c>
      <c r="X685" s="11"/>
    </row>
    <row r="686" spans="1:24" x14ac:dyDescent="0.2">
      <c r="A686" s="74" t="s">
        <v>272</v>
      </c>
      <c r="B686" s="76"/>
      <c r="C686" s="73">
        <f t="shared" si="226"/>
        <v>391</v>
      </c>
      <c r="D686" s="73">
        <f t="shared" si="227"/>
        <v>393</v>
      </c>
      <c r="E686" s="73">
        <f t="shared" si="228"/>
        <v>439</v>
      </c>
      <c r="F686" s="73">
        <f t="shared" si="229"/>
        <v>441</v>
      </c>
      <c r="G686" s="73">
        <f t="shared" si="230"/>
        <v>443</v>
      </c>
      <c r="H686" s="73">
        <f t="shared" si="231"/>
        <v>445</v>
      </c>
      <c r="I686" s="73">
        <f t="shared" si="232"/>
        <v>447</v>
      </c>
      <c r="J686" s="73">
        <f t="shared" si="233"/>
        <v>449</v>
      </c>
      <c r="L686" s="58" t="str">
        <f t="shared" si="242"/>
        <v>ok</v>
      </c>
      <c r="M686" s="1"/>
      <c r="N686" s="46" t="s">
        <v>272</v>
      </c>
      <c r="O686" s="12"/>
      <c r="P686" s="11">
        <f t="shared" ref="P686:P717" si="253">SUMIF($AB$11:$AB$598,$N686,AF$11:AF$598)</f>
        <v>391.23672705309241</v>
      </c>
      <c r="Q686" s="11">
        <f t="shared" ref="Q686:Q717" si="254">SUMIF($AB$11:$AB$598,$N686,AG$11:AG$598)</f>
        <v>393.27043775066511</v>
      </c>
      <c r="R686" s="11">
        <f t="shared" ref="R686:R717" si="255">SUMIF($AB$11:$AB$598,$N686,AH$11:AH$598)</f>
        <v>438.94786812879966</v>
      </c>
      <c r="S686" s="11">
        <f t="shared" ref="S686:S717" si="256">SUMIF($AB$11:$AB$598,$N686,AI$11:AI$598)</f>
        <v>441.00589285055185</v>
      </c>
      <c r="T686" s="11">
        <f t="shared" ref="T686:T717" si="257">SUMIF($AB$11:$AB$598,$N686,AJ$11:AJ$598)</f>
        <v>443.07619528327371</v>
      </c>
      <c r="U686" s="11">
        <f t="shared" ref="U686:U717" si="258">SUMIF($AB$11:$AB$598,$N686,AK$11:AK$598)</f>
        <v>445.15885669139402</v>
      </c>
      <c r="V686" s="11">
        <f t="shared" ref="V686:V717" si="259">SUMIF($AB$11:$AB$598,$N686,AL$11:AL$598)</f>
        <v>447.25395894442181</v>
      </c>
      <c r="W686" s="11">
        <f t="shared" ref="W686:W717" si="260">SUMIF($AB$11:$AB$598,$N686,AM$11:AM$598)</f>
        <v>449.36158452196048</v>
      </c>
      <c r="X686" s="11"/>
    </row>
    <row r="687" spans="1:24" x14ac:dyDescent="0.2">
      <c r="A687" s="74" t="s">
        <v>510</v>
      </c>
      <c r="B687" s="76"/>
      <c r="C687" s="73">
        <f t="shared" si="226"/>
        <v>106</v>
      </c>
      <c r="D687" s="73">
        <f t="shared" si="227"/>
        <v>100</v>
      </c>
      <c r="E687" s="73">
        <f t="shared" si="228"/>
        <v>100</v>
      </c>
      <c r="F687" s="73">
        <f t="shared" si="229"/>
        <v>99</v>
      </c>
      <c r="G687" s="73">
        <f t="shared" si="230"/>
        <v>99</v>
      </c>
      <c r="H687" s="73">
        <f t="shared" si="231"/>
        <v>99</v>
      </c>
      <c r="I687" s="73">
        <f t="shared" si="232"/>
        <v>98</v>
      </c>
      <c r="J687" s="73">
        <f t="shared" si="233"/>
        <v>98</v>
      </c>
      <c r="L687" s="58" t="str">
        <f t="shared" si="242"/>
        <v>ok</v>
      </c>
      <c r="M687" s="1"/>
      <c r="N687" s="46" t="s">
        <v>510</v>
      </c>
      <c r="O687" s="12"/>
      <c r="P687" s="11">
        <f t="shared" si="253"/>
        <v>106.44969727120035</v>
      </c>
      <c r="Q687" s="11">
        <f t="shared" si="254"/>
        <v>99.990885331433134</v>
      </c>
      <c r="R687" s="11">
        <f t="shared" si="255"/>
        <v>99.816596817933132</v>
      </c>
      <c r="S687" s="11">
        <f t="shared" si="256"/>
        <v>99.399694046433126</v>
      </c>
      <c r="T687" s="11">
        <f t="shared" si="257"/>
        <v>99.106710663933143</v>
      </c>
      <c r="U687" s="11">
        <f t="shared" si="258"/>
        <v>98.697442473933151</v>
      </c>
      <c r="V687" s="11">
        <f t="shared" si="259"/>
        <v>98.274139375433137</v>
      </c>
      <c r="W687" s="11">
        <f t="shared" si="260"/>
        <v>97.816143752433135</v>
      </c>
      <c r="X687" s="11"/>
    </row>
    <row r="688" spans="1:24" x14ac:dyDescent="0.2">
      <c r="A688" s="74" t="s">
        <v>663</v>
      </c>
      <c r="B688" s="76"/>
      <c r="C688" s="73">
        <f t="shared" si="226"/>
        <v>0</v>
      </c>
      <c r="D688" s="73">
        <f t="shared" si="227"/>
        <v>0</v>
      </c>
      <c r="E688" s="73">
        <f t="shared" si="228"/>
        <v>0</v>
      </c>
      <c r="F688" s="73">
        <f t="shared" si="229"/>
        <v>0</v>
      </c>
      <c r="G688" s="73">
        <f t="shared" si="230"/>
        <v>0</v>
      </c>
      <c r="H688" s="73">
        <f t="shared" si="231"/>
        <v>0</v>
      </c>
      <c r="I688" s="73">
        <f t="shared" si="232"/>
        <v>0</v>
      </c>
      <c r="J688" s="73">
        <f t="shared" si="233"/>
        <v>0</v>
      </c>
      <c r="L688" s="58" t="str">
        <f t="shared" si="242"/>
        <v>ok</v>
      </c>
      <c r="M688" s="1"/>
      <c r="N688" s="46" t="s">
        <v>663</v>
      </c>
      <c r="O688" s="12"/>
      <c r="P688" s="11">
        <f t="shared" si="253"/>
        <v>0</v>
      </c>
      <c r="Q688" s="11">
        <f t="shared" si="254"/>
        <v>0</v>
      </c>
      <c r="R688" s="11">
        <f t="shared" si="255"/>
        <v>0</v>
      </c>
      <c r="S688" s="11">
        <f t="shared" si="256"/>
        <v>0</v>
      </c>
      <c r="T688" s="11">
        <f t="shared" si="257"/>
        <v>0</v>
      </c>
      <c r="U688" s="11">
        <f t="shared" si="258"/>
        <v>0</v>
      </c>
      <c r="V688" s="11">
        <f t="shared" si="259"/>
        <v>0</v>
      </c>
      <c r="W688" s="11">
        <f t="shared" si="260"/>
        <v>0</v>
      </c>
      <c r="X688" s="11"/>
    </row>
    <row r="689" spans="1:24" x14ac:dyDescent="0.2">
      <c r="A689" s="74" t="s">
        <v>664</v>
      </c>
      <c r="B689" s="76"/>
      <c r="C689" s="73">
        <f t="shared" si="226"/>
        <v>17</v>
      </c>
      <c r="D689" s="73">
        <f t="shared" si="227"/>
        <v>18</v>
      </c>
      <c r="E689" s="73">
        <f t="shared" si="228"/>
        <v>18</v>
      </c>
      <c r="F689" s="73">
        <f t="shared" si="229"/>
        <v>18</v>
      </c>
      <c r="G689" s="73">
        <f t="shared" si="230"/>
        <v>19</v>
      </c>
      <c r="H689" s="73">
        <f t="shared" si="231"/>
        <v>20</v>
      </c>
      <c r="I689" s="73">
        <f t="shared" si="232"/>
        <v>20</v>
      </c>
      <c r="J689" s="73">
        <f t="shared" si="233"/>
        <v>20</v>
      </c>
      <c r="L689" s="58" t="str">
        <f t="shared" si="242"/>
        <v>ok</v>
      </c>
      <c r="M689" s="1"/>
      <c r="N689" s="46" t="s">
        <v>664</v>
      </c>
      <c r="O689" s="12"/>
      <c r="P689" s="11">
        <f t="shared" si="253"/>
        <v>17</v>
      </c>
      <c r="Q689" s="11">
        <f t="shared" si="254"/>
        <v>17.899999999999999</v>
      </c>
      <c r="R689" s="11">
        <f t="shared" si="255"/>
        <v>17.899999999999999</v>
      </c>
      <c r="S689" s="11">
        <f t="shared" si="256"/>
        <v>17.899999999999999</v>
      </c>
      <c r="T689" s="11">
        <f t="shared" si="257"/>
        <v>18.8</v>
      </c>
      <c r="U689" s="11">
        <f t="shared" si="258"/>
        <v>19.8</v>
      </c>
      <c r="V689" s="11">
        <f t="shared" si="259"/>
        <v>19.8</v>
      </c>
      <c r="W689" s="11">
        <f t="shared" si="260"/>
        <v>19.8</v>
      </c>
      <c r="X689" s="11"/>
    </row>
    <row r="690" spans="1:24" x14ac:dyDescent="0.2">
      <c r="A690" s="74" t="s">
        <v>690</v>
      </c>
      <c r="B690" s="76"/>
      <c r="C690" s="73">
        <f t="shared" si="226"/>
        <v>20</v>
      </c>
      <c r="D690" s="73">
        <f t="shared" si="227"/>
        <v>20</v>
      </c>
      <c r="E690" s="73">
        <f t="shared" si="228"/>
        <v>20</v>
      </c>
      <c r="F690" s="73">
        <f t="shared" si="229"/>
        <v>20</v>
      </c>
      <c r="G690" s="73">
        <f t="shared" si="230"/>
        <v>20</v>
      </c>
      <c r="H690" s="73">
        <f t="shared" si="231"/>
        <v>20</v>
      </c>
      <c r="I690" s="73">
        <f t="shared" si="232"/>
        <v>20</v>
      </c>
      <c r="J690" s="73">
        <f t="shared" si="233"/>
        <v>20</v>
      </c>
      <c r="L690" s="58" t="str">
        <f t="shared" si="242"/>
        <v>ok</v>
      </c>
      <c r="M690" s="1"/>
      <c r="N690" s="46" t="s">
        <v>690</v>
      </c>
      <c r="O690" s="12"/>
      <c r="P690" s="11">
        <f t="shared" si="253"/>
        <v>19.945300102931778</v>
      </c>
      <c r="Q690" s="11">
        <f t="shared" si="254"/>
        <v>19.945300102931778</v>
      </c>
      <c r="R690" s="11">
        <f t="shared" si="255"/>
        <v>19.945300102931778</v>
      </c>
      <c r="S690" s="11">
        <f t="shared" si="256"/>
        <v>19.945300102931778</v>
      </c>
      <c r="T690" s="11">
        <f t="shared" si="257"/>
        <v>19.945300102931778</v>
      </c>
      <c r="U690" s="11">
        <f t="shared" si="258"/>
        <v>19.945300102931778</v>
      </c>
      <c r="V690" s="11">
        <f t="shared" si="259"/>
        <v>19.945300102931778</v>
      </c>
      <c r="W690" s="11">
        <f t="shared" si="260"/>
        <v>19.945300102931778</v>
      </c>
      <c r="X690" s="11"/>
    </row>
    <row r="691" spans="1:24" x14ac:dyDescent="0.2">
      <c r="A691" s="74" t="s">
        <v>691</v>
      </c>
      <c r="B691" s="76"/>
      <c r="C691" s="73">
        <f t="shared" si="226"/>
        <v>20</v>
      </c>
      <c r="D691" s="73">
        <f t="shared" si="227"/>
        <v>20</v>
      </c>
      <c r="E691" s="73">
        <f t="shared" si="228"/>
        <v>20</v>
      </c>
      <c r="F691" s="73">
        <f t="shared" si="229"/>
        <v>20</v>
      </c>
      <c r="G691" s="73">
        <f t="shared" si="230"/>
        <v>20</v>
      </c>
      <c r="H691" s="73">
        <f t="shared" si="231"/>
        <v>20</v>
      </c>
      <c r="I691" s="73">
        <f t="shared" si="232"/>
        <v>20</v>
      </c>
      <c r="J691" s="73">
        <f t="shared" si="233"/>
        <v>20</v>
      </c>
      <c r="L691" s="58" t="str">
        <f t="shared" si="242"/>
        <v>ok</v>
      </c>
      <c r="M691" s="1"/>
      <c r="N691" s="46" t="s">
        <v>691</v>
      </c>
      <c r="O691" s="12"/>
      <c r="P691" s="11">
        <f t="shared" si="253"/>
        <v>19.945300102931778</v>
      </c>
      <c r="Q691" s="11">
        <f t="shared" si="254"/>
        <v>19.945300102931778</v>
      </c>
      <c r="R691" s="11">
        <f t="shared" si="255"/>
        <v>19.945300102931778</v>
      </c>
      <c r="S691" s="11">
        <f t="shared" si="256"/>
        <v>19.945300102931778</v>
      </c>
      <c r="T691" s="11">
        <f t="shared" si="257"/>
        <v>19.945300102931778</v>
      </c>
      <c r="U691" s="11">
        <f t="shared" si="258"/>
        <v>19.945300102931778</v>
      </c>
      <c r="V691" s="11">
        <f t="shared" si="259"/>
        <v>19.945300102931778</v>
      </c>
      <c r="W691" s="11">
        <f t="shared" si="260"/>
        <v>19.945300102931778</v>
      </c>
      <c r="X691" s="11"/>
    </row>
    <row r="692" spans="1:24" x14ac:dyDescent="0.2">
      <c r="A692" s="77" t="s">
        <v>162</v>
      </c>
      <c r="B692" s="76"/>
      <c r="C692" s="73">
        <f t="shared" si="226"/>
        <v>0</v>
      </c>
      <c r="D692" s="73">
        <f t="shared" si="227"/>
        <v>0</v>
      </c>
      <c r="E692" s="73">
        <f t="shared" si="228"/>
        <v>0</v>
      </c>
      <c r="F692" s="73">
        <f t="shared" si="229"/>
        <v>0</v>
      </c>
      <c r="G692" s="73">
        <f t="shared" si="230"/>
        <v>0</v>
      </c>
      <c r="H692" s="73">
        <f t="shared" si="231"/>
        <v>0</v>
      </c>
      <c r="I692" s="73">
        <f t="shared" si="232"/>
        <v>0</v>
      </c>
      <c r="J692" s="73">
        <f t="shared" si="233"/>
        <v>0</v>
      </c>
      <c r="L692" s="58" t="str">
        <f t="shared" si="242"/>
        <v>ok</v>
      </c>
      <c r="M692" s="1"/>
      <c r="N692" s="49" t="s">
        <v>162</v>
      </c>
      <c r="O692" s="12"/>
      <c r="P692" s="11">
        <f t="shared" si="253"/>
        <v>0</v>
      </c>
      <c r="Q692" s="11">
        <f t="shared" si="254"/>
        <v>0</v>
      </c>
      <c r="R692" s="11">
        <f t="shared" si="255"/>
        <v>0</v>
      </c>
      <c r="S692" s="11">
        <f t="shared" si="256"/>
        <v>0</v>
      </c>
      <c r="T692" s="11">
        <f t="shared" si="257"/>
        <v>0</v>
      </c>
      <c r="U692" s="11">
        <f t="shared" si="258"/>
        <v>0</v>
      </c>
      <c r="V692" s="11">
        <f t="shared" si="259"/>
        <v>0</v>
      </c>
      <c r="W692" s="11">
        <f t="shared" si="260"/>
        <v>0</v>
      </c>
      <c r="X692" s="11"/>
    </row>
    <row r="693" spans="1:24" x14ac:dyDescent="0.2">
      <c r="A693" s="74" t="s">
        <v>163</v>
      </c>
      <c r="B693" s="76"/>
      <c r="C693" s="73">
        <f t="shared" si="226"/>
        <v>0</v>
      </c>
      <c r="D693" s="73">
        <f t="shared" si="227"/>
        <v>0</v>
      </c>
      <c r="E693" s="73">
        <f t="shared" si="228"/>
        <v>0</v>
      </c>
      <c r="F693" s="73">
        <f t="shared" si="229"/>
        <v>0</v>
      </c>
      <c r="G693" s="73">
        <f t="shared" si="230"/>
        <v>0</v>
      </c>
      <c r="H693" s="73">
        <f t="shared" si="231"/>
        <v>0</v>
      </c>
      <c r="I693" s="73">
        <f t="shared" si="232"/>
        <v>0</v>
      </c>
      <c r="J693" s="73">
        <f t="shared" si="233"/>
        <v>0</v>
      </c>
      <c r="L693" s="58" t="str">
        <f t="shared" si="242"/>
        <v>ok</v>
      </c>
      <c r="M693" s="1"/>
      <c r="N693" s="46" t="s">
        <v>163</v>
      </c>
      <c r="O693" s="12"/>
      <c r="P693" s="11">
        <f t="shared" si="253"/>
        <v>0</v>
      </c>
      <c r="Q693" s="11">
        <f t="shared" si="254"/>
        <v>0</v>
      </c>
      <c r="R693" s="11">
        <f t="shared" si="255"/>
        <v>0</v>
      </c>
      <c r="S693" s="11">
        <f t="shared" si="256"/>
        <v>0</v>
      </c>
      <c r="T693" s="11">
        <f t="shared" si="257"/>
        <v>0</v>
      </c>
      <c r="U693" s="11">
        <f t="shared" si="258"/>
        <v>0</v>
      </c>
      <c r="V693" s="11">
        <f t="shared" si="259"/>
        <v>0</v>
      </c>
      <c r="W693" s="11">
        <f t="shared" si="260"/>
        <v>0</v>
      </c>
      <c r="X693" s="11"/>
    </row>
    <row r="694" spans="1:24" x14ac:dyDescent="0.2">
      <c r="A694" s="74" t="s">
        <v>375</v>
      </c>
      <c r="B694" s="76"/>
      <c r="C694" s="73">
        <f t="shared" si="226"/>
        <v>51</v>
      </c>
      <c r="D694" s="73">
        <f t="shared" si="227"/>
        <v>51</v>
      </c>
      <c r="E694" s="73">
        <f t="shared" si="228"/>
        <v>51</v>
      </c>
      <c r="F694" s="73">
        <f t="shared" si="229"/>
        <v>51</v>
      </c>
      <c r="G694" s="73">
        <f t="shared" si="230"/>
        <v>51</v>
      </c>
      <c r="H694" s="73">
        <f t="shared" si="231"/>
        <v>51</v>
      </c>
      <c r="I694" s="73">
        <f t="shared" si="232"/>
        <v>51</v>
      </c>
      <c r="J694" s="73">
        <f t="shared" si="233"/>
        <v>51</v>
      </c>
      <c r="L694" s="58" t="str">
        <f t="shared" si="242"/>
        <v>ok</v>
      </c>
      <c r="M694" s="1"/>
      <c r="N694" s="46" t="s">
        <v>375</v>
      </c>
      <c r="O694" s="12"/>
      <c r="P694" s="11">
        <f t="shared" si="253"/>
        <v>51.000574332990325</v>
      </c>
      <c r="Q694" s="11">
        <f t="shared" si="254"/>
        <v>51.000574332990325</v>
      </c>
      <c r="R694" s="11">
        <f t="shared" si="255"/>
        <v>51.000574332990325</v>
      </c>
      <c r="S694" s="11">
        <f t="shared" si="256"/>
        <v>51.000574332990325</v>
      </c>
      <c r="T694" s="11">
        <f t="shared" si="257"/>
        <v>51.000574332990325</v>
      </c>
      <c r="U694" s="11">
        <f t="shared" si="258"/>
        <v>51.000574332990325</v>
      </c>
      <c r="V694" s="11">
        <f t="shared" si="259"/>
        <v>51.000574332990325</v>
      </c>
      <c r="W694" s="11">
        <f t="shared" si="260"/>
        <v>51.000574332990325</v>
      </c>
      <c r="X694" s="11"/>
    </row>
    <row r="695" spans="1:24" x14ac:dyDescent="0.2">
      <c r="A695" s="74" t="s">
        <v>376</v>
      </c>
      <c r="B695" s="76"/>
      <c r="C695" s="73">
        <f t="shared" si="226"/>
        <v>51</v>
      </c>
      <c r="D695" s="73">
        <f t="shared" si="227"/>
        <v>51</v>
      </c>
      <c r="E695" s="73">
        <f t="shared" si="228"/>
        <v>51</v>
      </c>
      <c r="F695" s="73">
        <f t="shared" si="229"/>
        <v>51</v>
      </c>
      <c r="G695" s="73">
        <f t="shared" si="230"/>
        <v>51</v>
      </c>
      <c r="H695" s="73">
        <f t="shared" si="231"/>
        <v>51</v>
      </c>
      <c r="I695" s="73">
        <f t="shared" si="232"/>
        <v>51</v>
      </c>
      <c r="J695" s="73">
        <f t="shared" si="233"/>
        <v>51</v>
      </c>
      <c r="L695" s="58" t="str">
        <f t="shared" si="242"/>
        <v>ok</v>
      </c>
      <c r="M695" s="1"/>
      <c r="N695" s="46" t="s">
        <v>376</v>
      </c>
      <c r="O695" s="12"/>
      <c r="P695" s="11">
        <f t="shared" si="253"/>
        <v>51.000574332990325</v>
      </c>
      <c r="Q695" s="11">
        <f t="shared" si="254"/>
        <v>51.000574332990325</v>
      </c>
      <c r="R695" s="11">
        <f t="shared" si="255"/>
        <v>51.000574332990325</v>
      </c>
      <c r="S695" s="11">
        <f t="shared" si="256"/>
        <v>51.000574332990325</v>
      </c>
      <c r="T695" s="11">
        <f t="shared" si="257"/>
        <v>51.000574332990325</v>
      </c>
      <c r="U695" s="11">
        <f t="shared" si="258"/>
        <v>51.000574332990325</v>
      </c>
      <c r="V695" s="11">
        <f t="shared" si="259"/>
        <v>51.000574332990325</v>
      </c>
      <c r="W695" s="11">
        <f t="shared" si="260"/>
        <v>51.000574332990325</v>
      </c>
      <c r="X695" s="11"/>
    </row>
    <row r="696" spans="1:24" x14ac:dyDescent="0.2">
      <c r="A696" s="74" t="s">
        <v>624</v>
      </c>
      <c r="B696" s="76"/>
      <c r="C696" s="73">
        <f t="shared" si="226"/>
        <v>5</v>
      </c>
      <c r="D696" s="73">
        <f t="shared" si="227"/>
        <v>5</v>
      </c>
      <c r="E696" s="73">
        <f t="shared" si="228"/>
        <v>5</v>
      </c>
      <c r="F696" s="73">
        <f t="shared" si="229"/>
        <v>5</v>
      </c>
      <c r="G696" s="73">
        <f t="shared" si="230"/>
        <v>5</v>
      </c>
      <c r="H696" s="73">
        <f t="shared" si="231"/>
        <v>5</v>
      </c>
      <c r="I696" s="73">
        <f t="shared" si="232"/>
        <v>5</v>
      </c>
      <c r="J696" s="73">
        <f t="shared" si="233"/>
        <v>5</v>
      </c>
      <c r="L696" s="58" t="str">
        <f t="shared" si="242"/>
        <v>ok</v>
      </c>
      <c r="M696" s="1"/>
      <c r="N696" s="46" t="s">
        <v>624</v>
      </c>
      <c r="O696" s="12"/>
      <c r="P696" s="11">
        <f t="shared" si="253"/>
        <v>5.4817350000000005</v>
      </c>
      <c r="Q696" s="11">
        <f t="shared" si="254"/>
        <v>5.4598080600000003</v>
      </c>
      <c r="R696" s="11">
        <f t="shared" si="255"/>
        <v>5.4325090197000003</v>
      </c>
      <c r="S696" s="11">
        <f t="shared" si="256"/>
        <v>5.4053464746015001</v>
      </c>
      <c r="T696" s="11">
        <f t="shared" si="257"/>
        <v>5.3621037028046876</v>
      </c>
      <c r="U696" s="11">
        <f t="shared" si="258"/>
        <v>5.3084826657766406</v>
      </c>
      <c r="V696" s="11">
        <f t="shared" si="259"/>
        <v>5.2660148044504274</v>
      </c>
      <c r="W696" s="11">
        <f t="shared" si="260"/>
        <v>5.1870245823836711</v>
      </c>
      <c r="X696" s="11"/>
    </row>
    <row r="697" spans="1:24" x14ac:dyDescent="0.2">
      <c r="A697" s="74" t="s">
        <v>87</v>
      </c>
      <c r="B697" s="85"/>
      <c r="C697" s="73">
        <f t="shared" si="226"/>
        <v>0</v>
      </c>
      <c r="D697" s="73">
        <f t="shared" si="227"/>
        <v>0</v>
      </c>
      <c r="E697" s="73">
        <f t="shared" si="228"/>
        <v>0</v>
      </c>
      <c r="F697" s="73">
        <f t="shared" si="229"/>
        <v>0</v>
      </c>
      <c r="G697" s="73">
        <f t="shared" si="230"/>
        <v>0</v>
      </c>
      <c r="H697" s="73">
        <f t="shared" si="231"/>
        <v>0</v>
      </c>
      <c r="I697" s="73">
        <f t="shared" si="232"/>
        <v>0</v>
      </c>
      <c r="J697" s="73">
        <f t="shared" si="233"/>
        <v>0</v>
      </c>
      <c r="L697" s="58" t="str">
        <f t="shared" si="242"/>
        <v>ok</v>
      </c>
      <c r="M697" s="1"/>
      <c r="N697" s="46" t="s">
        <v>87</v>
      </c>
      <c r="P697" s="11">
        <f t="shared" si="253"/>
        <v>0</v>
      </c>
      <c r="Q697" s="11">
        <f t="shared" si="254"/>
        <v>0</v>
      </c>
      <c r="R697" s="11">
        <f t="shared" si="255"/>
        <v>0</v>
      </c>
      <c r="S697" s="11">
        <f t="shared" si="256"/>
        <v>0</v>
      </c>
      <c r="T697" s="11">
        <f t="shared" si="257"/>
        <v>0</v>
      </c>
      <c r="U697" s="11">
        <f t="shared" si="258"/>
        <v>0</v>
      </c>
      <c r="V697" s="11">
        <f t="shared" si="259"/>
        <v>0</v>
      </c>
      <c r="W697" s="11">
        <f t="shared" si="260"/>
        <v>0</v>
      </c>
      <c r="X697" s="11"/>
    </row>
    <row r="698" spans="1:24" x14ac:dyDescent="0.2">
      <c r="A698" s="74" t="s">
        <v>622</v>
      </c>
      <c r="B698" s="76"/>
      <c r="C698" s="73">
        <f t="shared" si="226"/>
        <v>0</v>
      </c>
      <c r="D698" s="73">
        <f t="shared" si="227"/>
        <v>0</v>
      </c>
      <c r="E698" s="73">
        <f t="shared" si="228"/>
        <v>0</v>
      </c>
      <c r="F698" s="73">
        <f t="shared" si="229"/>
        <v>0</v>
      </c>
      <c r="G698" s="73">
        <f t="shared" si="230"/>
        <v>0</v>
      </c>
      <c r="H698" s="73">
        <f t="shared" si="231"/>
        <v>0</v>
      </c>
      <c r="I698" s="73">
        <f t="shared" si="232"/>
        <v>0</v>
      </c>
      <c r="J698" s="73">
        <f t="shared" si="233"/>
        <v>0</v>
      </c>
      <c r="L698" s="58" t="str">
        <f t="shared" si="242"/>
        <v>ok</v>
      </c>
      <c r="M698" s="1"/>
      <c r="N698" s="46" t="s">
        <v>622</v>
      </c>
      <c r="O698" s="12"/>
      <c r="P698" s="11">
        <f t="shared" si="253"/>
        <v>0</v>
      </c>
      <c r="Q698" s="11">
        <f t="shared" si="254"/>
        <v>0</v>
      </c>
      <c r="R698" s="11">
        <f t="shared" si="255"/>
        <v>0</v>
      </c>
      <c r="S698" s="11">
        <f t="shared" si="256"/>
        <v>0</v>
      </c>
      <c r="T698" s="11">
        <f t="shared" si="257"/>
        <v>0</v>
      </c>
      <c r="U698" s="11">
        <f t="shared" si="258"/>
        <v>0</v>
      </c>
      <c r="V698" s="11">
        <f t="shared" si="259"/>
        <v>0</v>
      </c>
      <c r="W698" s="11">
        <f t="shared" si="260"/>
        <v>0</v>
      </c>
      <c r="X698" s="11"/>
    </row>
    <row r="699" spans="1:24" x14ac:dyDescent="0.2">
      <c r="A699" s="74" t="s">
        <v>623</v>
      </c>
      <c r="B699" s="76"/>
      <c r="C699" s="73">
        <f t="shared" si="226"/>
        <v>0</v>
      </c>
      <c r="D699" s="73">
        <f t="shared" si="227"/>
        <v>0</v>
      </c>
      <c r="E699" s="73">
        <f t="shared" si="228"/>
        <v>0</v>
      </c>
      <c r="F699" s="73">
        <f t="shared" si="229"/>
        <v>0</v>
      </c>
      <c r="G699" s="73">
        <f t="shared" si="230"/>
        <v>0</v>
      </c>
      <c r="H699" s="73">
        <f t="shared" si="231"/>
        <v>0</v>
      </c>
      <c r="I699" s="73">
        <f t="shared" si="232"/>
        <v>0</v>
      </c>
      <c r="J699" s="73">
        <f t="shared" si="233"/>
        <v>0</v>
      </c>
      <c r="L699" s="58" t="str">
        <f t="shared" si="242"/>
        <v>ok</v>
      </c>
      <c r="M699" s="1"/>
      <c r="N699" s="46" t="s">
        <v>623</v>
      </c>
      <c r="O699" s="12"/>
      <c r="P699" s="11">
        <f t="shared" si="253"/>
        <v>0</v>
      </c>
      <c r="Q699" s="11">
        <f t="shared" si="254"/>
        <v>0</v>
      </c>
      <c r="R699" s="11">
        <f t="shared" si="255"/>
        <v>0</v>
      </c>
      <c r="S699" s="11">
        <f t="shared" si="256"/>
        <v>0</v>
      </c>
      <c r="T699" s="11">
        <f t="shared" si="257"/>
        <v>0</v>
      </c>
      <c r="U699" s="11">
        <f t="shared" si="258"/>
        <v>0</v>
      </c>
      <c r="V699" s="11">
        <f t="shared" si="259"/>
        <v>0</v>
      </c>
      <c r="W699" s="11">
        <f t="shared" si="260"/>
        <v>0</v>
      </c>
      <c r="X699" s="11"/>
    </row>
    <row r="700" spans="1:24" x14ac:dyDescent="0.2">
      <c r="A700" s="74" t="s">
        <v>484</v>
      </c>
      <c r="B700" s="76"/>
      <c r="C700" s="73">
        <f t="shared" si="226"/>
        <v>201</v>
      </c>
      <c r="D700" s="73">
        <f t="shared" si="227"/>
        <v>203</v>
      </c>
      <c r="E700" s="73">
        <f t="shared" si="228"/>
        <v>205</v>
      </c>
      <c r="F700" s="73">
        <f t="shared" si="229"/>
        <v>208</v>
      </c>
      <c r="G700" s="73">
        <f t="shared" si="230"/>
        <v>212</v>
      </c>
      <c r="H700" s="73">
        <f t="shared" si="231"/>
        <v>216</v>
      </c>
      <c r="I700" s="73">
        <f t="shared" si="232"/>
        <v>219</v>
      </c>
      <c r="J700" s="73">
        <f t="shared" si="233"/>
        <v>224</v>
      </c>
      <c r="L700" s="58" t="str">
        <f t="shared" si="242"/>
        <v>ok</v>
      </c>
      <c r="M700" s="1"/>
      <c r="N700" s="46" t="s">
        <v>484</v>
      </c>
      <c r="O700" s="12"/>
      <c r="P700" s="11">
        <f t="shared" si="253"/>
        <v>200.83594196399545</v>
      </c>
      <c r="Q700" s="11">
        <f t="shared" si="254"/>
        <v>202.93583721188111</v>
      </c>
      <c r="R700" s="11">
        <f t="shared" si="255"/>
        <v>204.95539663437455</v>
      </c>
      <c r="S700" s="11">
        <f t="shared" si="256"/>
        <v>208.33717657381328</v>
      </c>
      <c r="T700" s="11">
        <f t="shared" si="257"/>
        <v>211.82693203956461</v>
      </c>
      <c r="U700" s="11">
        <f t="shared" si="258"/>
        <v>215.52207952265698</v>
      </c>
      <c r="V700" s="11">
        <f t="shared" si="259"/>
        <v>219.48640455373186</v>
      </c>
      <c r="W700" s="11">
        <f t="shared" si="260"/>
        <v>223.74495147514037</v>
      </c>
      <c r="X700" s="11"/>
    </row>
    <row r="701" spans="1:24" x14ac:dyDescent="0.2">
      <c r="A701" s="74" t="s">
        <v>526</v>
      </c>
      <c r="B701" s="76"/>
      <c r="C701" s="73">
        <f t="shared" si="226"/>
        <v>107</v>
      </c>
      <c r="D701" s="73">
        <f t="shared" si="227"/>
        <v>108</v>
      </c>
      <c r="E701" s="73">
        <f t="shared" si="228"/>
        <v>108</v>
      </c>
      <c r="F701" s="73">
        <f t="shared" si="229"/>
        <v>110</v>
      </c>
      <c r="G701" s="73">
        <f t="shared" si="230"/>
        <v>111</v>
      </c>
      <c r="H701" s="73">
        <f t="shared" si="231"/>
        <v>112</v>
      </c>
      <c r="I701" s="73">
        <f t="shared" si="232"/>
        <v>114</v>
      </c>
      <c r="J701" s="73">
        <f t="shared" si="233"/>
        <v>115</v>
      </c>
      <c r="L701" s="58" t="str">
        <f t="shared" si="242"/>
        <v>ok</v>
      </c>
      <c r="M701" s="1"/>
      <c r="N701" s="46" t="s">
        <v>526</v>
      </c>
      <c r="O701" s="12"/>
      <c r="P701" s="11">
        <f t="shared" si="253"/>
        <v>107.1277395685136</v>
      </c>
      <c r="Q701" s="11">
        <f t="shared" si="254"/>
        <v>107.66134438736893</v>
      </c>
      <c r="R701" s="11">
        <f t="shared" si="255"/>
        <v>108.46372668057271</v>
      </c>
      <c r="S701" s="11">
        <f t="shared" si="256"/>
        <v>109.6459164047839</v>
      </c>
      <c r="T701" s="11">
        <f t="shared" si="257"/>
        <v>110.96559959882306</v>
      </c>
      <c r="U701" s="11">
        <f t="shared" si="258"/>
        <v>112.29793854586596</v>
      </c>
      <c r="V701" s="11">
        <f t="shared" si="259"/>
        <v>113.6462745863885</v>
      </c>
      <c r="W701" s="11">
        <f t="shared" si="260"/>
        <v>115.01751247285118</v>
      </c>
      <c r="X701" s="11"/>
    </row>
    <row r="702" spans="1:24" x14ac:dyDescent="0.2">
      <c r="A702" s="74" t="s">
        <v>261</v>
      </c>
      <c r="B702" s="76"/>
      <c r="C702" s="73">
        <f t="shared" si="226"/>
        <v>294</v>
      </c>
      <c r="D702" s="73">
        <f t="shared" si="227"/>
        <v>299</v>
      </c>
      <c r="E702" s="73">
        <f t="shared" si="228"/>
        <v>305</v>
      </c>
      <c r="F702" s="73">
        <f t="shared" si="229"/>
        <v>310</v>
      </c>
      <c r="G702" s="73">
        <f t="shared" si="230"/>
        <v>316</v>
      </c>
      <c r="H702" s="73">
        <f t="shared" si="231"/>
        <v>323</v>
      </c>
      <c r="I702" s="73">
        <f t="shared" si="232"/>
        <v>331</v>
      </c>
      <c r="J702" s="73">
        <f t="shared" si="233"/>
        <v>340</v>
      </c>
      <c r="L702" s="58" t="str">
        <f t="shared" si="242"/>
        <v>ok</v>
      </c>
      <c r="M702" s="1"/>
      <c r="N702" s="46" t="s">
        <v>261</v>
      </c>
      <c r="O702" s="12"/>
      <c r="P702" s="11">
        <f t="shared" si="253"/>
        <v>294.10000000000002</v>
      </c>
      <c r="Q702" s="11">
        <f t="shared" si="254"/>
        <v>299.39999999999998</v>
      </c>
      <c r="R702" s="11">
        <f t="shared" si="255"/>
        <v>304.5</v>
      </c>
      <c r="S702" s="11">
        <f t="shared" si="256"/>
        <v>309.60000000000002</v>
      </c>
      <c r="T702" s="11">
        <f t="shared" si="257"/>
        <v>316.2</v>
      </c>
      <c r="U702" s="11">
        <f t="shared" si="258"/>
        <v>323.39999999999998</v>
      </c>
      <c r="V702" s="11">
        <f t="shared" si="259"/>
        <v>331.1</v>
      </c>
      <c r="W702" s="11">
        <f t="shared" si="260"/>
        <v>339.5</v>
      </c>
      <c r="X702" s="11"/>
    </row>
    <row r="703" spans="1:24" x14ac:dyDescent="0.2">
      <c r="A703" s="74" t="s">
        <v>782</v>
      </c>
      <c r="B703" s="76"/>
      <c r="C703" s="73">
        <f t="shared" si="226"/>
        <v>0</v>
      </c>
      <c r="D703" s="73">
        <f t="shared" si="227"/>
        <v>0</v>
      </c>
      <c r="E703" s="73">
        <f t="shared" si="228"/>
        <v>0</v>
      </c>
      <c r="F703" s="73">
        <f t="shared" si="229"/>
        <v>0</v>
      </c>
      <c r="G703" s="73">
        <f t="shared" si="230"/>
        <v>0</v>
      </c>
      <c r="H703" s="73">
        <f t="shared" si="231"/>
        <v>0</v>
      </c>
      <c r="I703" s="73">
        <f t="shared" si="232"/>
        <v>0</v>
      </c>
      <c r="J703" s="73">
        <f t="shared" si="233"/>
        <v>0</v>
      </c>
      <c r="L703" s="58" t="str">
        <f t="shared" si="242"/>
        <v>ok</v>
      </c>
      <c r="M703" s="1"/>
      <c r="N703" s="46" t="s">
        <v>782</v>
      </c>
      <c r="O703" s="12"/>
      <c r="P703" s="11">
        <f t="shared" si="253"/>
        <v>0</v>
      </c>
      <c r="Q703" s="11">
        <f t="shared" si="254"/>
        <v>0</v>
      </c>
      <c r="R703" s="11">
        <f t="shared" si="255"/>
        <v>0</v>
      </c>
      <c r="S703" s="11">
        <f t="shared" si="256"/>
        <v>0</v>
      </c>
      <c r="T703" s="11">
        <f t="shared" si="257"/>
        <v>0</v>
      </c>
      <c r="U703" s="11">
        <f t="shared" si="258"/>
        <v>0</v>
      </c>
      <c r="V703" s="11">
        <f t="shared" si="259"/>
        <v>0</v>
      </c>
      <c r="W703" s="11">
        <f t="shared" si="260"/>
        <v>0</v>
      </c>
      <c r="X703" s="11"/>
    </row>
    <row r="704" spans="1:24" x14ac:dyDescent="0.2">
      <c r="A704" s="74" t="s">
        <v>783</v>
      </c>
      <c r="B704" s="76"/>
      <c r="C704" s="73">
        <f t="shared" si="226"/>
        <v>0</v>
      </c>
      <c r="D704" s="73">
        <f t="shared" si="227"/>
        <v>0</v>
      </c>
      <c r="E704" s="73">
        <f t="shared" si="228"/>
        <v>0</v>
      </c>
      <c r="F704" s="73">
        <f t="shared" si="229"/>
        <v>0</v>
      </c>
      <c r="G704" s="73">
        <f t="shared" si="230"/>
        <v>0</v>
      </c>
      <c r="H704" s="73">
        <f t="shared" si="231"/>
        <v>0</v>
      </c>
      <c r="I704" s="73">
        <f t="shared" si="232"/>
        <v>0</v>
      </c>
      <c r="J704" s="73">
        <f t="shared" si="233"/>
        <v>0</v>
      </c>
      <c r="L704" s="58" t="str">
        <f t="shared" si="242"/>
        <v>ok</v>
      </c>
      <c r="M704" s="1"/>
      <c r="N704" s="46" t="s">
        <v>783</v>
      </c>
      <c r="O704" s="12"/>
      <c r="P704" s="11">
        <f t="shared" si="253"/>
        <v>0</v>
      </c>
      <c r="Q704" s="11">
        <f t="shared" si="254"/>
        <v>0</v>
      </c>
      <c r="R704" s="11">
        <f t="shared" si="255"/>
        <v>0</v>
      </c>
      <c r="S704" s="11">
        <f t="shared" si="256"/>
        <v>0</v>
      </c>
      <c r="T704" s="11">
        <f t="shared" si="257"/>
        <v>0</v>
      </c>
      <c r="U704" s="11">
        <f t="shared" si="258"/>
        <v>0</v>
      </c>
      <c r="V704" s="11">
        <f t="shared" si="259"/>
        <v>0</v>
      </c>
      <c r="W704" s="11">
        <f t="shared" si="260"/>
        <v>0</v>
      </c>
      <c r="X704" s="11"/>
    </row>
    <row r="705" spans="1:24" x14ac:dyDescent="0.2">
      <c r="A705" s="74" t="s">
        <v>416</v>
      </c>
      <c r="B705" s="76"/>
      <c r="C705" s="73">
        <f t="shared" si="226"/>
        <v>83</v>
      </c>
      <c r="D705" s="73">
        <f t="shared" si="227"/>
        <v>84</v>
      </c>
      <c r="E705" s="73">
        <f t="shared" si="228"/>
        <v>131</v>
      </c>
      <c r="F705" s="73">
        <f t="shared" si="229"/>
        <v>134</v>
      </c>
      <c r="G705" s="73">
        <f t="shared" si="230"/>
        <v>136</v>
      </c>
      <c r="H705" s="73">
        <f t="shared" si="231"/>
        <v>140</v>
      </c>
      <c r="I705" s="73">
        <f t="shared" si="232"/>
        <v>143</v>
      </c>
      <c r="J705" s="73">
        <f t="shared" si="233"/>
        <v>146</v>
      </c>
      <c r="L705" s="58" t="str">
        <f t="shared" si="242"/>
        <v>ok</v>
      </c>
      <c r="M705" s="1"/>
      <c r="N705" s="46" t="s">
        <v>416</v>
      </c>
      <c r="O705" s="12"/>
      <c r="P705" s="11">
        <f t="shared" si="253"/>
        <v>82.985392598872764</v>
      </c>
      <c r="Q705" s="11">
        <f t="shared" si="254"/>
        <v>84.379547194533814</v>
      </c>
      <c r="R705" s="11">
        <f t="shared" si="255"/>
        <v>131.43847638991028</v>
      </c>
      <c r="S705" s="11">
        <f t="shared" si="256"/>
        <v>133.85694435548461</v>
      </c>
      <c r="T705" s="11">
        <f t="shared" si="257"/>
        <v>136.49392615928767</v>
      </c>
      <c r="U705" s="11">
        <f t="shared" si="258"/>
        <v>139.52489856793852</v>
      </c>
      <c r="V705" s="11">
        <f t="shared" si="259"/>
        <v>142.62235131614676</v>
      </c>
      <c r="W705" s="11">
        <f t="shared" si="260"/>
        <v>145.76004304510198</v>
      </c>
      <c r="X705" s="11"/>
    </row>
    <row r="706" spans="1:24" x14ac:dyDescent="0.2">
      <c r="A706" s="74" t="s">
        <v>621</v>
      </c>
      <c r="B706" s="76"/>
      <c r="C706" s="73">
        <f t="shared" si="226"/>
        <v>33</v>
      </c>
      <c r="D706" s="73">
        <f t="shared" si="227"/>
        <v>33</v>
      </c>
      <c r="E706" s="73">
        <f t="shared" si="228"/>
        <v>33</v>
      </c>
      <c r="F706" s="73">
        <f t="shared" si="229"/>
        <v>33</v>
      </c>
      <c r="G706" s="73">
        <f t="shared" si="230"/>
        <v>32</v>
      </c>
      <c r="H706" s="73">
        <f t="shared" si="231"/>
        <v>32</v>
      </c>
      <c r="I706" s="73">
        <f t="shared" si="232"/>
        <v>32</v>
      </c>
      <c r="J706" s="73">
        <f t="shared" si="233"/>
        <v>31</v>
      </c>
      <c r="L706" s="58" t="str">
        <f t="shared" si="242"/>
        <v>ok</v>
      </c>
      <c r="M706" s="1"/>
      <c r="N706" s="46" t="s">
        <v>621</v>
      </c>
      <c r="O706" s="12"/>
      <c r="P706" s="11">
        <f t="shared" si="253"/>
        <v>32.999491920000004</v>
      </c>
      <c r="Q706" s="11">
        <f t="shared" si="254"/>
        <v>32.867493952320004</v>
      </c>
      <c r="R706" s="11">
        <f t="shared" si="255"/>
        <v>32.703156482558406</v>
      </c>
      <c r="S706" s="11">
        <f t="shared" si="256"/>
        <v>32.539640700145611</v>
      </c>
      <c r="T706" s="11">
        <f t="shared" si="257"/>
        <v>32.279323574544449</v>
      </c>
      <c r="U706" s="11">
        <f t="shared" si="258"/>
        <v>31.956530338799006</v>
      </c>
      <c r="V706" s="11">
        <f t="shared" si="259"/>
        <v>31.700878096088612</v>
      </c>
      <c r="W706" s="11">
        <f t="shared" si="260"/>
        <v>31.225364924647284</v>
      </c>
      <c r="X706" s="11"/>
    </row>
    <row r="707" spans="1:24" x14ac:dyDescent="0.2">
      <c r="A707" s="74" t="s">
        <v>88</v>
      </c>
      <c r="B707" s="76"/>
      <c r="C707" s="73">
        <f t="shared" si="226"/>
        <v>0</v>
      </c>
      <c r="D707" s="73">
        <f t="shared" si="227"/>
        <v>0</v>
      </c>
      <c r="E707" s="73">
        <f t="shared" si="228"/>
        <v>0</v>
      </c>
      <c r="F707" s="73">
        <f t="shared" si="229"/>
        <v>0</v>
      </c>
      <c r="G707" s="73">
        <f t="shared" si="230"/>
        <v>0</v>
      </c>
      <c r="H707" s="73">
        <f t="shared" si="231"/>
        <v>0</v>
      </c>
      <c r="I707" s="73">
        <f t="shared" si="232"/>
        <v>0</v>
      </c>
      <c r="J707" s="73">
        <f t="shared" si="233"/>
        <v>0</v>
      </c>
      <c r="L707" s="58" t="str">
        <f t="shared" si="242"/>
        <v>ok</v>
      </c>
      <c r="M707" s="1"/>
      <c r="N707" s="46" t="s">
        <v>88</v>
      </c>
      <c r="O707" s="12"/>
      <c r="P707" s="11">
        <f t="shared" si="253"/>
        <v>0</v>
      </c>
      <c r="Q707" s="11">
        <f t="shared" si="254"/>
        <v>0</v>
      </c>
      <c r="R707" s="11">
        <f t="shared" si="255"/>
        <v>0</v>
      </c>
      <c r="S707" s="11">
        <f t="shared" si="256"/>
        <v>0</v>
      </c>
      <c r="T707" s="11">
        <f t="shared" si="257"/>
        <v>0</v>
      </c>
      <c r="U707" s="11">
        <f t="shared" si="258"/>
        <v>0</v>
      </c>
      <c r="V707" s="11">
        <f t="shared" si="259"/>
        <v>0</v>
      </c>
      <c r="W707" s="11">
        <f t="shared" si="260"/>
        <v>0</v>
      </c>
      <c r="X707" s="11"/>
    </row>
    <row r="708" spans="1:24" x14ac:dyDescent="0.2">
      <c r="A708" s="74" t="s">
        <v>511</v>
      </c>
      <c r="B708" s="76"/>
      <c r="C708" s="73">
        <f t="shared" si="226"/>
        <v>0</v>
      </c>
      <c r="D708" s="73">
        <f t="shared" si="227"/>
        <v>0</v>
      </c>
      <c r="E708" s="73">
        <f t="shared" si="228"/>
        <v>0</v>
      </c>
      <c r="F708" s="73">
        <f t="shared" si="229"/>
        <v>0</v>
      </c>
      <c r="G708" s="73">
        <f t="shared" si="230"/>
        <v>0</v>
      </c>
      <c r="H708" s="73">
        <f t="shared" si="231"/>
        <v>0</v>
      </c>
      <c r="I708" s="73">
        <f t="shared" si="232"/>
        <v>0</v>
      </c>
      <c r="J708" s="73">
        <f t="shared" si="233"/>
        <v>0</v>
      </c>
      <c r="L708" s="58" t="str">
        <f t="shared" si="242"/>
        <v>ok</v>
      </c>
      <c r="M708" s="1"/>
      <c r="N708" s="46" t="s">
        <v>511</v>
      </c>
      <c r="O708" s="12"/>
      <c r="P708" s="11">
        <f t="shared" si="253"/>
        <v>0</v>
      </c>
      <c r="Q708" s="11">
        <f t="shared" si="254"/>
        <v>0</v>
      </c>
      <c r="R708" s="11">
        <f t="shared" si="255"/>
        <v>0</v>
      </c>
      <c r="S708" s="11">
        <f t="shared" si="256"/>
        <v>0</v>
      </c>
      <c r="T708" s="11">
        <f t="shared" si="257"/>
        <v>0</v>
      </c>
      <c r="U708" s="11">
        <f t="shared" si="258"/>
        <v>0</v>
      </c>
      <c r="V708" s="11">
        <f t="shared" si="259"/>
        <v>0</v>
      </c>
      <c r="W708" s="11">
        <f t="shared" si="260"/>
        <v>0</v>
      </c>
      <c r="X708" s="11"/>
    </row>
    <row r="709" spans="1:24" x14ac:dyDescent="0.2">
      <c r="A709" s="74" t="s">
        <v>512</v>
      </c>
      <c r="B709" s="76"/>
      <c r="C709" s="73">
        <f t="shared" si="226"/>
        <v>0</v>
      </c>
      <c r="D709" s="73">
        <f t="shared" si="227"/>
        <v>0</v>
      </c>
      <c r="E709" s="73">
        <f t="shared" si="228"/>
        <v>0</v>
      </c>
      <c r="F709" s="73">
        <f t="shared" si="229"/>
        <v>0</v>
      </c>
      <c r="G709" s="73">
        <f t="shared" si="230"/>
        <v>0</v>
      </c>
      <c r="H709" s="73">
        <f t="shared" si="231"/>
        <v>0</v>
      </c>
      <c r="I709" s="73">
        <f t="shared" si="232"/>
        <v>0</v>
      </c>
      <c r="J709" s="73">
        <f t="shared" si="233"/>
        <v>0</v>
      </c>
      <c r="L709" s="58" t="str">
        <f t="shared" si="242"/>
        <v>ok</v>
      </c>
      <c r="M709" s="1"/>
      <c r="N709" s="46" t="s">
        <v>512</v>
      </c>
      <c r="O709" s="12"/>
      <c r="P709" s="11">
        <f t="shared" si="253"/>
        <v>0</v>
      </c>
      <c r="Q709" s="11">
        <f t="shared" si="254"/>
        <v>0</v>
      </c>
      <c r="R709" s="11">
        <f t="shared" si="255"/>
        <v>0</v>
      </c>
      <c r="S709" s="11">
        <f t="shared" si="256"/>
        <v>0</v>
      </c>
      <c r="T709" s="11">
        <f t="shared" si="257"/>
        <v>0</v>
      </c>
      <c r="U709" s="11">
        <f t="shared" si="258"/>
        <v>0</v>
      </c>
      <c r="V709" s="11">
        <f t="shared" si="259"/>
        <v>0</v>
      </c>
      <c r="W709" s="11">
        <f t="shared" si="260"/>
        <v>0</v>
      </c>
      <c r="X709" s="11"/>
    </row>
    <row r="710" spans="1:24" x14ac:dyDescent="0.2">
      <c r="A710" s="74" t="s">
        <v>412</v>
      </c>
      <c r="B710" s="76"/>
      <c r="C710" s="73">
        <f t="shared" si="226"/>
        <v>254</v>
      </c>
      <c r="D710" s="73">
        <f t="shared" si="227"/>
        <v>248</v>
      </c>
      <c r="E710" s="73">
        <f t="shared" si="228"/>
        <v>256</v>
      </c>
      <c r="F710" s="73">
        <f t="shared" si="229"/>
        <v>264</v>
      </c>
      <c r="G710" s="73">
        <f t="shared" si="230"/>
        <v>264</v>
      </c>
      <c r="H710" s="73">
        <f t="shared" si="231"/>
        <v>263</v>
      </c>
      <c r="I710" s="73">
        <f t="shared" si="232"/>
        <v>261</v>
      </c>
      <c r="J710" s="73">
        <f t="shared" si="233"/>
        <v>260</v>
      </c>
      <c r="L710" s="58" t="str">
        <f t="shared" si="242"/>
        <v>ok</v>
      </c>
      <c r="M710" s="1"/>
      <c r="N710" s="46" t="s">
        <v>412</v>
      </c>
      <c r="O710" s="12"/>
      <c r="P710" s="11">
        <f t="shared" si="253"/>
        <v>253.54125521093997</v>
      </c>
      <c r="Q710" s="11">
        <f t="shared" si="254"/>
        <v>247.93337175143932</v>
      </c>
      <c r="R710" s="11">
        <f t="shared" si="255"/>
        <v>255.71146903176202</v>
      </c>
      <c r="S710" s="11">
        <f t="shared" si="256"/>
        <v>264.03200759392564</v>
      </c>
      <c r="T710" s="11">
        <f t="shared" si="257"/>
        <v>263.87266061778172</v>
      </c>
      <c r="U710" s="11">
        <f t="shared" si="258"/>
        <v>263.03614228346356</v>
      </c>
      <c r="V710" s="11">
        <f t="shared" si="259"/>
        <v>261.35164999296353</v>
      </c>
      <c r="W710" s="11">
        <f t="shared" si="260"/>
        <v>259.62425295646358</v>
      </c>
      <c r="X710" s="11"/>
    </row>
    <row r="711" spans="1:24" x14ac:dyDescent="0.2">
      <c r="A711" s="74" t="s">
        <v>133</v>
      </c>
      <c r="B711" s="76"/>
      <c r="C711" s="73">
        <f t="shared" si="226"/>
        <v>0</v>
      </c>
      <c r="D711" s="73">
        <f t="shared" si="227"/>
        <v>0</v>
      </c>
      <c r="E711" s="73">
        <f t="shared" si="228"/>
        <v>0</v>
      </c>
      <c r="F711" s="73">
        <f t="shared" si="229"/>
        <v>0</v>
      </c>
      <c r="G711" s="73">
        <f t="shared" si="230"/>
        <v>0</v>
      </c>
      <c r="H711" s="73">
        <f t="shared" si="231"/>
        <v>0</v>
      </c>
      <c r="I711" s="73">
        <f t="shared" si="232"/>
        <v>0</v>
      </c>
      <c r="J711" s="73">
        <f t="shared" si="233"/>
        <v>0</v>
      </c>
      <c r="L711" s="58" t="str">
        <f t="shared" si="242"/>
        <v>ok</v>
      </c>
      <c r="M711" s="1"/>
      <c r="N711" s="46" t="s">
        <v>133</v>
      </c>
      <c r="O711" s="12"/>
      <c r="P711" s="11">
        <f t="shared" si="253"/>
        <v>0</v>
      </c>
      <c r="Q711" s="11">
        <f t="shared" si="254"/>
        <v>0</v>
      </c>
      <c r="R711" s="11">
        <f t="shared" si="255"/>
        <v>0</v>
      </c>
      <c r="S711" s="11">
        <f t="shared" si="256"/>
        <v>0</v>
      </c>
      <c r="T711" s="11">
        <f t="shared" si="257"/>
        <v>0</v>
      </c>
      <c r="U711" s="11">
        <f t="shared" si="258"/>
        <v>0</v>
      </c>
      <c r="V711" s="11">
        <f t="shared" si="259"/>
        <v>0</v>
      </c>
      <c r="W711" s="11">
        <f t="shared" si="260"/>
        <v>0</v>
      </c>
      <c r="X711" s="11"/>
    </row>
    <row r="712" spans="1:24" x14ac:dyDescent="0.2">
      <c r="A712" s="74" t="s">
        <v>219</v>
      </c>
      <c r="B712" s="76"/>
      <c r="C712" s="73">
        <f t="shared" si="226"/>
        <v>0</v>
      </c>
      <c r="D712" s="73">
        <f t="shared" si="227"/>
        <v>0</v>
      </c>
      <c r="E712" s="73">
        <f t="shared" si="228"/>
        <v>0</v>
      </c>
      <c r="F712" s="73">
        <f t="shared" si="229"/>
        <v>0</v>
      </c>
      <c r="G712" s="73">
        <f t="shared" si="230"/>
        <v>0</v>
      </c>
      <c r="H712" s="73">
        <f t="shared" si="231"/>
        <v>0</v>
      </c>
      <c r="I712" s="73">
        <f t="shared" si="232"/>
        <v>0</v>
      </c>
      <c r="J712" s="73">
        <f t="shared" si="233"/>
        <v>0</v>
      </c>
      <c r="L712" s="58" t="str">
        <f t="shared" si="242"/>
        <v>ok</v>
      </c>
      <c r="M712" s="1"/>
      <c r="N712" s="46" t="s">
        <v>219</v>
      </c>
      <c r="O712" s="12"/>
      <c r="P712" s="11">
        <f t="shared" si="253"/>
        <v>0</v>
      </c>
      <c r="Q712" s="11">
        <f t="shared" si="254"/>
        <v>0</v>
      </c>
      <c r="R712" s="11">
        <f t="shared" si="255"/>
        <v>0</v>
      </c>
      <c r="S712" s="11">
        <f t="shared" si="256"/>
        <v>0</v>
      </c>
      <c r="T712" s="11">
        <f t="shared" si="257"/>
        <v>0</v>
      </c>
      <c r="U712" s="11">
        <f t="shared" si="258"/>
        <v>0</v>
      </c>
      <c r="V712" s="11">
        <f t="shared" si="259"/>
        <v>0</v>
      </c>
      <c r="W712" s="11">
        <f t="shared" si="260"/>
        <v>0</v>
      </c>
      <c r="X712" s="11"/>
    </row>
    <row r="713" spans="1:24" x14ac:dyDescent="0.2">
      <c r="A713" s="74" t="s">
        <v>555</v>
      </c>
      <c r="B713" s="76"/>
      <c r="C713" s="73">
        <f t="shared" si="226"/>
        <v>50</v>
      </c>
      <c r="D713" s="73">
        <f t="shared" si="227"/>
        <v>50</v>
      </c>
      <c r="E713" s="73">
        <f t="shared" si="228"/>
        <v>50</v>
      </c>
      <c r="F713" s="73">
        <f t="shared" si="229"/>
        <v>50</v>
      </c>
      <c r="G713" s="73">
        <f t="shared" si="230"/>
        <v>50</v>
      </c>
      <c r="H713" s="73">
        <f t="shared" si="231"/>
        <v>51</v>
      </c>
      <c r="I713" s="73">
        <f t="shared" si="232"/>
        <v>51</v>
      </c>
      <c r="J713" s="73">
        <f t="shared" si="233"/>
        <v>51</v>
      </c>
      <c r="L713" s="58" t="str">
        <f t="shared" si="242"/>
        <v>ok</v>
      </c>
      <c r="M713" s="1"/>
      <c r="N713" s="46" t="s">
        <v>555</v>
      </c>
      <c r="O713" s="12"/>
      <c r="P713" s="11">
        <f t="shared" si="253"/>
        <v>49.651533692528737</v>
      </c>
      <c r="Q713" s="11">
        <f t="shared" si="254"/>
        <v>49.844025053520106</v>
      </c>
      <c r="R713" s="11">
        <f t="shared" si="255"/>
        <v>50.037478871316438</v>
      </c>
      <c r="S713" s="11">
        <f t="shared" si="256"/>
        <v>50.231899958201744</v>
      </c>
      <c r="T713" s="11">
        <f t="shared" si="257"/>
        <v>50.427293150521486</v>
      </c>
      <c r="U713" s="11">
        <f t="shared" si="258"/>
        <v>50.623663308802819</v>
      </c>
      <c r="V713" s="11">
        <f t="shared" si="259"/>
        <v>50.821015317875563</v>
      </c>
      <c r="W713" s="11">
        <f t="shared" si="260"/>
        <v>51.019354086993658</v>
      </c>
      <c r="X713" s="11"/>
    </row>
    <row r="714" spans="1:24" x14ac:dyDescent="0.2">
      <c r="A714" s="74" t="s">
        <v>377</v>
      </c>
      <c r="B714" s="76"/>
      <c r="C714" s="73">
        <f t="shared" si="226"/>
        <v>49</v>
      </c>
      <c r="D714" s="73">
        <f t="shared" si="227"/>
        <v>49</v>
      </c>
      <c r="E714" s="73">
        <f t="shared" si="228"/>
        <v>49</v>
      </c>
      <c r="F714" s="73">
        <f t="shared" si="229"/>
        <v>50</v>
      </c>
      <c r="G714" s="73">
        <f t="shared" si="230"/>
        <v>50</v>
      </c>
      <c r="H714" s="73">
        <f t="shared" si="231"/>
        <v>50</v>
      </c>
      <c r="I714" s="73">
        <f t="shared" si="232"/>
        <v>50</v>
      </c>
      <c r="J714" s="73">
        <f t="shared" si="233"/>
        <v>50</v>
      </c>
      <c r="L714" s="58" t="str">
        <f t="shared" si="242"/>
        <v>ok</v>
      </c>
      <c r="M714" s="1"/>
      <c r="N714" s="46" t="s">
        <v>377</v>
      </c>
      <c r="O714" s="12"/>
      <c r="P714" s="11">
        <f t="shared" si="253"/>
        <v>48.926527548538388</v>
      </c>
      <c r="Q714" s="11">
        <f t="shared" si="254"/>
        <v>49.126527548538391</v>
      </c>
      <c r="R714" s="11">
        <f t="shared" si="255"/>
        <v>49.126527548538391</v>
      </c>
      <c r="S714" s="11">
        <f t="shared" si="256"/>
        <v>49.826527548538387</v>
      </c>
      <c r="T714" s="11">
        <f t="shared" si="257"/>
        <v>50.226527548538385</v>
      </c>
      <c r="U714" s="11">
        <f t="shared" si="258"/>
        <v>50.226527548538385</v>
      </c>
      <c r="V714" s="11">
        <f t="shared" si="259"/>
        <v>50.226527548538385</v>
      </c>
      <c r="W714" s="11">
        <f t="shared" si="260"/>
        <v>50.226527548538385</v>
      </c>
      <c r="X714" s="11"/>
    </row>
    <row r="715" spans="1:24" x14ac:dyDescent="0.2">
      <c r="A715" s="74" t="s">
        <v>378</v>
      </c>
      <c r="B715" s="76"/>
      <c r="C715" s="73">
        <f t="shared" si="226"/>
        <v>45</v>
      </c>
      <c r="D715" s="73">
        <f t="shared" si="227"/>
        <v>45</v>
      </c>
      <c r="E715" s="73">
        <f t="shared" si="228"/>
        <v>45</v>
      </c>
      <c r="F715" s="73">
        <f t="shared" si="229"/>
        <v>45</v>
      </c>
      <c r="G715" s="73">
        <f t="shared" si="230"/>
        <v>45</v>
      </c>
      <c r="H715" s="73">
        <f t="shared" si="231"/>
        <v>45</v>
      </c>
      <c r="I715" s="73">
        <f t="shared" si="232"/>
        <v>45</v>
      </c>
      <c r="J715" s="73">
        <f t="shared" si="233"/>
        <v>45</v>
      </c>
      <c r="L715" s="58" t="str">
        <f t="shared" si="242"/>
        <v>ok</v>
      </c>
      <c r="M715" s="1"/>
      <c r="N715" s="46" t="s">
        <v>378</v>
      </c>
      <c r="O715" s="12"/>
      <c r="P715" s="11">
        <f t="shared" si="253"/>
        <v>45.426527548538388</v>
      </c>
      <c r="Q715" s="11">
        <f t="shared" si="254"/>
        <v>45.426527548538388</v>
      </c>
      <c r="R715" s="11">
        <f t="shared" si="255"/>
        <v>45.426527548538388</v>
      </c>
      <c r="S715" s="11">
        <f t="shared" si="256"/>
        <v>45.426527548538388</v>
      </c>
      <c r="T715" s="11">
        <f t="shared" si="257"/>
        <v>45.426527548538388</v>
      </c>
      <c r="U715" s="11">
        <f t="shared" si="258"/>
        <v>45.426527548538388</v>
      </c>
      <c r="V715" s="11">
        <f t="shared" si="259"/>
        <v>45.426527548538388</v>
      </c>
      <c r="W715" s="11">
        <f t="shared" si="260"/>
        <v>45.426527548538388</v>
      </c>
      <c r="X715" s="11"/>
    </row>
    <row r="716" spans="1:24" x14ac:dyDescent="0.2">
      <c r="A716" s="74" t="s">
        <v>273</v>
      </c>
      <c r="B716" s="76"/>
      <c r="C716" s="73">
        <f t="shared" ref="C716:C779" si="261">ROUND(P716,0)</f>
        <v>45</v>
      </c>
      <c r="D716" s="73">
        <f t="shared" ref="D716:D779" si="262">ROUND(Q716,0)</f>
        <v>49</v>
      </c>
      <c r="E716" s="73">
        <f t="shared" ref="E716:E779" si="263">ROUND(R716,0)</f>
        <v>52</v>
      </c>
      <c r="F716" s="73">
        <f t="shared" ref="F716:F779" si="264">ROUND(S716,0)</f>
        <v>59</v>
      </c>
      <c r="G716" s="73">
        <f t="shared" ref="G716:G779" si="265">ROUND(T716,0)</f>
        <v>59</v>
      </c>
      <c r="H716" s="73">
        <f t="shared" ref="H716:H779" si="266">ROUND(U716,0)</f>
        <v>60</v>
      </c>
      <c r="I716" s="73">
        <f t="shared" ref="I716:I779" si="267">ROUND(V716,0)</f>
        <v>60</v>
      </c>
      <c r="J716" s="73">
        <f t="shared" ref="J716:J779" si="268">ROUND(W716,0)</f>
        <v>60</v>
      </c>
      <c r="L716" s="58" t="str">
        <f t="shared" si="242"/>
        <v>ok</v>
      </c>
      <c r="M716" s="1"/>
      <c r="N716" s="46" t="s">
        <v>273</v>
      </c>
      <c r="O716" s="12"/>
      <c r="P716" s="11">
        <f t="shared" si="253"/>
        <v>45.395349999999993</v>
      </c>
      <c r="Q716" s="11">
        <f t="shared" si="254"/>
        <v>49.421826749999987</v>
      </c>
      <c r="R716" s="11">
        <f t="shared" si="255"/>
        <v>52.349435883749983</v>
      </c>
      <c r="S716" s="11">
        <f t="shared" si="256"/>
        <v>59.078183063168737</v>
      </c>
      <c r="T716" s="11">
        <f t="shared" si="257"/>
        <v>59.308073978484579</v>
      </c>
      <c r="U716" s="11">
        <f t="shared" si="258"/>
        <v>59.539114348376998</v>
      </c>
      <c r="V716" s="11">
        <f t="shared" si="259"/>
        <v>59.771309920118867</v>
      </c>
      <c r="W716" s="11">
        <f t="shared" si="260"/>
        <v>60.004666469719467</v>
      </c>
      <c r="X716" s="11"/>
    </row>
    <row r="717" spans="1:24" x14ac:dyDescent="0.2">
      <c r="A717" s="74" t="s">
        <v>625</v>
      </c>
      <c r="B717" s="76"/>
      <c r="C717" s="73">
        <f t="shared" si="261"/>
        <v>-2</v>
      </c>
      <c r="D717" s="73">
        <f t="shared" si="262"/>
        <v>-2</v>
      </c>
      <c r="E717" s="73">
        <f t="shared" si="263"/>
        <v>-2</v>
      </c>
      <c r="F717" s="73">
        <f t="shared" si="264"/>
        <v>-2</v>
      </c>
      <c r="G717" s="73">
        <f t="shared" si="265"/>
        <v>-2</v>
      </c>
      <c r="H717" s="73">
        <f t="shared" si="266"/>
        <v>-2</v>
      </c>
      <c r="I717" s="73">
        <f t="shared" si="267"/>
        <v>-2</v>
      </c>
      <c r="J717" s="73">
        <f t="shared" si="268"/>
        <v>-2</v>
      </c>
      <c r="L717" s="58" t="str">
        <f t="shared" si="242"/>
        <v>ok</v>
      </c>
      <c r="M717" s="1"/>
      <c r="N717" s="46" t="s">
        <v>625</v>
      </c>
      <c r="O717" s="12"/>
      <c r="P717" s="11">
        <f t="shared" si="253"/>
        <v>-2.1116196</v>
      </c>
      <c r="Q717" s="11">
        <f t="shared" si="254"/>
        <v>-2.1031731216000003</v>
      </c>
      <c r="R717" s="11">
        <f t="shared" si="255"/>
        <v>-2.092657255992</v>
      </c>
      <c r="S717" s="11">
        <f t="shared" si="256"/>
        <v>-2.0821939697120402</v>
      </c>
      <c r="T717" s="11">
        <f t="shared" si="257"/>
        <v>-2.0655364179543438</v>
      </c>
      <c r="U717" s="11">
        <f t="shared" si="258"/>
        <v>-2.0448810537748003</v>
      </c>
      <c r="V717" s="11">
        <f t="shared" si="259"/>
        <v>-2.0285220053446018</v>
      </c>
      <c r="W717" s="11">
        <f t="shared" si="260"/>
        <v>-1.9980941752644328</v>
      </c>
      <c r="X717" s="11"/>
    </row>
    <row r="718" spans="1:24" x14ac:dyDescent="0.2">
      <c r="A718" s="74" t="s">
        <v>626</v>
      </c>
      <c r="B718" s="76"/>
      <c r="C718" s="73">
        <f t="shared" si="261"/>
        <v>-2</v>
      </c>
      <c r="D718" s="73">
        <f t="shared" si="262"/>
        <v>-2</v>
      </c>
      <c r="E718" s="73">
        <f t="shared" si="263"/>
        <v>-2</v>
      </c>
      <c r="F718" s="73">
        <f t="shared" si="264"/>
        <v>-2</v>
      </c>
      <c r="G718" s="73">
        <f t="shared" si="265"/>
        <v>-2</v>
      </c>
      <c r="H718" s="73">
        <f t="shared" si="266"/>
        <v>-2</v>
      </c>
      <c r="I718" s="73">
        <f t="shared" si="267"/>
        <v>-2</v>
      </c>
      <c r="J718" s="73">
        <f t="shared" si="268"/>
        <v>-2</v>
      </c>
      <c r="L718" s="58" t="str">
        <f t="shared" si="242"/>
        <v>ok</v>
      </c>
      <c r="M718" s="1"/>
      <c r="N718" s="46" t="s">
        <v>626</v>
      </c>
      <c r="O718" s="12"/>
      <c r="P718" s="11">
        <f t="shared" ref="P718:P749" si="269">SUMIF($AB$11:$AB$598,$N718,AF$11:AF$598)</f>
        <v>-2.1116196</v>
      </c>
      <c r="Q718" s="11">
        <f t="shared" ref="Q718:Q749" si="270">SUMIF($AB$11:$AB$598,$N718,AG$11:AG$598)</f>
        <v>-2.1031731216000003</v>
      </c>
      <c r="R718" s="11">
        <f t="shared" ref="R718:R749" si="271">SUMIF($AB$11:$AB$598,$N718,AH$11:AH$598)</f>
        <v>-2.092657255992</v>
      </c>
      <c r="S718" s="11">
        <f t="shared" ref="S718:S749" si="272">SUMIF($AB$11:$AB$598,$N718,AI$11:AI$598)</f>
        <v>-2.0821939697120402</v>
      </c>
      <c r="T718" s="11">
        <f t="shared" ref="T718:T749" si="273">SUMIF($AB$11:$AB$598,$N718,AJ$11:AJ$598)</f>
        <v>-2.0655364179543438</v>
      </c>
      <c r="U718" s="11">
        <f t="shared" ref="U718:U749" si="274">SUMIF($AB$11:$AB$598,$N718,AK$11:AK$598)</f>
        <v>-2.0448810537748003</v>
      </c>
      <c r="V718" s="11">
        <f t="shared" ref="V718:V749" si="275">SUMIF($AB$11:$AB$598,$N718,AL$11:AL$598)</f>
        <v>-2.0285220053446018</v>
      </c>
      <c r="W718" s="11">
        <f t="shared" ref="W718:W749" si="276">SUMIF($AB$11:$AB$598,$N718,AM$11:AM$598)</f>
        <v>-1.9980941752644328</v>
      </c>
      <c r="X718" s="11"/>
    </row>
    <row r="719" spans="1:24" x14ac:dyDescent="0.2">
      <c r="A719" s="74" t="s">
        <v>379</v>
      </c>
      <c r="B719" s="76"/>
      <c r="C719" s="73">
        <f t="shared" si="261"/>
        <v>21</v>
      </c>
      <c r="D719" s="73">
        <f t="shared" si="262"/>
        <v>21</v>
      </c>
      <c r="E719" s="73">
        <f t="shared" si="263"/>
        <v>21</v>
      </c>
      <c r="F719" s="73">
        <f t="shared" si="264"/>
        <v>21</v>
      </c>
      <c r="G719" s="73">
        <f t="shared" si="265"/>
        <v>21</v>
      </c>
      <c r="H719" s="73">
        <f t="shared" si="266"/>
        <v>21</v>
      </c>
      <c r="I719" s="73">
        <f t="shared" si="267"/>
        <v>21</v>
      </c>
      <c r="J719" s="73">
        <f t="shared" si="268"/>
        <v>21</v>
      </c>
      <c r="L719" s="58" t="str">
        <f t="shared" si="242"/>
        <v>ok</v>
      </c>
      <c r="M719" s="1"/>
      <c r="N719" s="46" t="s">
        <v>379</v>
      </c>
      <c r="O719" s="12"/>
      <c r="P719" s="11">
        <f t="shared" si="269"/>
        <v>20.679594333496183</v>
      </c>
      <c r="Q719" s="11">
        <f t="shared" si="270"/>
        <v>20.679594333496183</v>
      </c>
      <c r="R719" s="11">
        <f t="shared" si="271"/>
        <v>20.679594333496183</v>
      </c>
      <c r="S719" s="11">
        <f t="shared" si="272"/>
        <v>20.679594333496183</v>
      </c>
      <c r="T719" s="11">
        <f t="shared" si="273"/>
        <v>20.679594333496183</v>
      </c>
      <c r="U719" s="11">
        <f t="shared" si="274"/>
        <v>20.679594333496183</v>
      </c>
      <c r="V719" s="11">
        <f t="shared" si="275"/>
        <v>20.679594333496183</v>
      </c>
      <c r="W719" s="11">
        <f t="shared" si="276"/>
        <v>20.679594333496183</v>
      </c>
      <c r="X719" s="11"/>
    </row>
    <row r="720" spans="1:24" x14ac:dyDescent="0.2">
      <c r="A720" s="74" t="s">
        <v>380</v>
      </c>
      <c r="B720" s="84"/>
      <c r="C720" s="73">
        <f t="shared" si="261"/>
        <v>21</v>
      </c>
      <c r="D720" s="73">
        <f t="shared" si="262"/>
        <v>21</v>
      </c>
      <c r="E720" s="73">
        <f t="shared" si="263"/>
        <v>21</v>
      </c>
      <c r="F720" s="73">
        <f t="shared" si="264"/>
        <v>21</v>
      </c>
      <c r="G720" s="73">
        <f t="shared" si="265"/>
        <v>21</v>
      </c>
      <c r="H720" s="73">
        <f t="shared" si="266"/>
        <v>21</v>
      </c>
      <c r="I720" s="73">
        <f t="shared" si="267"/>
        <v>21</v>
      </c>
      <c r="J720" s="73">
        <f t="shared" si="268"/>
        <v>21</v>
      </c>
      <c r="L720" s="58" t="str">
        <f t="shared" si="242"/>
        <v>ok</v>
      </c>
      <c r="M720" s="1"/>
      <c r="N720" s="46" t="s">
        <v>380</v>
      </c>
      <c r="O720" s="17"/>
      <c r="P720" s="11">
        <f t="shared" si="269"/>
        <v>20.679594333496183</v>
      </c>
      <c r="Q720" s="11">
        <f t="shared" si="270"/>
        <v>20.679594333496183</v>
      </c>
      <c r="R720" s="11">
        <f t="shared" si="271"/>
        <v>20.679594333496183</v>
      </c>
      <c r="S720" s="11">
        <f t="shared" si="272"/>
        <v>20.679594333496183</v>
      </c>
      <c r="T720" s="11">
        <f t="shared" si="273"/>
        <v>20.679594333496183</v>
      </c>
      <c r="U720" s="11">
        <f t="shared" si="274"/>
        <v>20.679594333496183</v>
      </c>
      <c r="V720" s="11">
        <f t="shared" si="275"/>
        <v>20.679594333496183</v>
      </c>
      <c r="W720" s="11">
        <f t="shared" si="276"/>
        <v>20.679594333496183</v>
      </c>
      <c r="X720" s="11"/>
    </row>
    <row r="721" spans="1:24" x14ac:dyDescent="0.2">
      <c r="A721" s="74" t="s">
        <v>926</v>
      </c>
      <c r="B721" s="76"/>
      <c r="C721" s="73">
        <f t="shared" si="261"/>
        <v>0</v>
      </c>
      <c r="D721" s="73">
        <f t="shared" si="262"/>
        <v>30</v>
      </c>
      <c r="E721" s="73">
        <f t="shared" si="263"/>
        <v>61</v>
      </c>
      <c r="F721" s="73">
        <f t="shared" si="264"/>
        <v>76</v>
      </c>
      <c r="G721" s="73">
        <f t="shared" si="265"/>
        <v>76</v>
      </c>
      <c r="H721" s="73">
        <f t="shared" si="266"/>
        <v>76</v>
      </c>
      <c r="I721" s="73">
        <f t="shared" si="267"/>
        <v>76</v>
      </c>
      <c r="J721" s="73">
        <f t="shared" si="268"/>
        <v>76</v>
      </c>
      <c r="L721" s="58" t="str">
        <f t="shared" si="242"/>
        <v>ok</v>
      </c>
      <c r="M721" s="1"/>
      <c r="N721" s="46" t="s">
        <v>926</v>
      </c>
      <c r="O721" s="12"/>
      <c r="P721" s="11">
        <f t="shared" si="269"/>
        <v>0</v>
      </c>
      <c r="Q721" s="11">
        <f t="shared" si="270"/>
        <v>30.47</v>
      </c>
      <c r="R721" s="11">
        <f t="shared" si="271"/>
        <v>60.94</v>
      </c>
      <c r="S721" s="11">
        <f t="shared" si="272"/>
        <v>76.17</v>
      </c>
      <c r="T721" s="11">
        <f t="shared" si="273"/>
        <v>76.17</v>
      </c>
      <c r="U721" s="11">
        <f t="shared" si="274"/>
        <v>76.17</v>
      </c>
      <c r="V721" s="11">
        <f t="shared" si="275"/>
        <v>76.17</v>
      </c>
      <c r="W721" s="11">
        <f t="shared" si="276"/>
        <v>76.17</v>
      </c>
      <c r="X721" s="11"/>
    </row>
    <row r="722" spans="1:24" x14ac:dyDescent="0.2">
      <c r="A722" s="74" t="s">
        <v>527</v>
      </c>
      <c r="B722" s="76"/>
      <c r="C722" s="73">
        <f t="shared" si="261"/>
        <v>53</v>
      </c>
      <c r="D722" s="73">
        <f t="shared" si="262"/>
        <v>53</v>
      </c>
      <c r="E722" s="73">
        <f t="shared" si="263"/>
        <v>53</v>
      </c>
      <c r="F722" s="73">
        <f t="shared" si="264"/>
        <v>54</v>
      </c>
      <c r="G722" s="73">
        <f t="shared" si="265"/>
        <v>55</v>
      </c>
      <c r="H722" s="73">
        <f t="shared" si="266"/>
        <v>55</v>
      </c>
      <c r="I722" s="73">
        <f t="shared" si="267"/>
        <v>56</v>
      </c>
      <c r="J722" s="73">
        <f t="shared" si="268"/>
        <v>57</v>
      </c>
      <c r="L722" s="58" t="str">
        <f t="shared" si="242"/>
        <v>ok</v>
      </c>
      <c r="M722" s="1"/>
      <c r="N722" s="46" t="s">
        <v>527</v>
      </c>
      <c r="O722" s="12"/>
      <c r="P722" s="11">
        <f t="shared" si="269"/>
        <v>52.835191912259212</v>
      </c>
      <c r="Q722" s="11">
        <f t="shared" si="270"/>
        <v>53.098364766676589</v>
      </c>
      <c r="R722" s="11">
        <f t="shared" si="271"/>
        <v>53.494098146463884</v>
      </c>
      <c r="S722" s="11">
        <f t="shared" si="272"/>
        <v>54.077151809380496</v>
      </c>
      <c r="T722" s="11">
        <f t="shared" si="273"/>
        <v>54.728016983062702</v>
      </c>
      <c r="U722" s="11">
        <f t="shared" si="274"/>
        <v>55.38512394940701</v>
      </c>
      <c r="V722" s="11">
        <f t="shared" si="275"/>
        <v>56.050120651009799</v>
      </c>
      <c r="W722" s="11">
        <f t="shared" si="276"/>
        <v>56.726412498298153</v>
      </c>
      <c r="X722" s="11"/>
    </row>
    <row r="723" spans="1:24" x14ac:dyDescent="0.2">
      <c r="A723" s="74" t="s">
        <v>784</v>
      </c>
      <c r="B723" s="76"/>
      <c r="C723" s="73">
        <f t="shared" si="261"/>
        <v>0</v>
      </c>
      <c r="D723" s="73">
        <f t="shared" si="262"/>
        <v>0</v>
      </c>
      <c r="E723" s="73">
        <f t="shared" si="263"/>
        <v>0</v>
      </c>
      <c r="F723" s="73">
        <f t="shared" si="264"/>
        <v>0</v>
      </c>
      <c r="G723" s="73">
        <f t="shared" si="265"/>
        <v>0</v>
      </c>
      <c r="H723" s="73">
        <f t="shared" si="266"/>
        <v>0</v>
      </c>
      <c r="I723" s="73">
        <f t="shared" si="267"/>
        <v>0</v>
      </c>
      <c r="J723" s="73">
        <f t="shared" si="268"/>
        <v>0</v>
      </c>
      <c r="L723" s="58" t="str">
        <f t="shared" si="242"/>
        <v>ok</v>
      </c>
      <c r="M723" s="1"/>
      <c r="N723" s="46" t="s">
        <v>784</v>
      </c>
      <c r="O723" s="12"/>
      <c r="P723" s="11">
        <f t="shared" si="269"/>
        <v>0</v>
      </c>
      <c r="Q723" s="11">
        <f t="shared" si="270"/>
        <v>0</v>
      </c>
      <c r="R723" s="11">
        <f t="shared" si="271"/>
        <v>0</v>
      </c>
      <c r="S723" s="11">
        <f t="shared" si="272"/>
        <v>0</v>
      </c>
      <c r="T723" s="11">
        <f t="shared" si="273"/>
        <v>0</v>
      </c>
      <c r="U723" s="11">
        <f t="shared" si="274"/>
        <v>0</v>
      </c>
      <c r="V723" s="11">
        <f t="shared" si="275"/>
        <v>0</v>
      </c>
      <c r="W723" s="11">
        <f t="shared" si="276"/>
        <v>0</v>
      </c>
      <c r="X723" s="11"/>
    </row>
    <row r="724" spans="1:24" x14ac:dyDescent="0.2">
      <c r="A724" s="74" t="s">
        <v>785</v>
      </c>
      <c r="B724" s="76"/>
      <c r="C724" s="73">
        <f t="shared" si="261"/>
        <v>0</v>
      </c>
      <c r="D724" s="73">
        <f t="shared" si="262"/>
        <v>0</v>
      </c>
      <c r="E724" s="73">
        <f t="shared" si="263"/>
        <v>0</v>
      </c>
      <c r="F724" s="73">
        <f t="shared" si="264"/>
        <v>0</v>
      </c>
      <c r="G724" s="73">
        <f t="shared" si="265"/>
        <v>0</v>
      </c>
      <c r="H724" s="73">
        <f t="shared" si="266"/>
        <v>0</v>
      </c>
      <c r="I724" s="73">
        <f t="shared" si="267"/>
        <v>0</v>
      </c>
      <c r="J724" s="73">
        <f t="shared" si="268"/>
        <v>0</v>
      </c>
      <c r="L724" s="58" t="str">
        <f t="shared" si="242"/>
        <v>ok</v>
      </c>
      <c r="M724" s="1"/>
      <c r="N724" s="46" t="s">
        <v>785</v>
      </c>
      <c r="O724" s="12"/>
      <c r="P724" s="11">
        <f t="shared" si="269"/>
        <v>0</v>
      </c>
      <c r="Q724" s="11">
        <f t="shared" si="270"/>
        <v>0</v>
      </c>
      <c r="R724" s="11">
        <f t="shared" si="271"/>
        <v>0</v>
      </c>
      <c r="S724" s="11">
        <f t="shared" si="272"/>
        <v>0</v>
      </c>
      <c r="T724" s="11">
        <f t="shared" si="273"/>
        <v>0</v>
      </c>
      <c r="U724" s="11">
        <f t="shared" si="274"/>
        <v>0</v>
      </c>
      <c r="V724" s="11">
        <f t="shared" si="275"/>
        <v>0</v>
      </c>
      <c r="W724" s="11">
        <f t="shared" si="276"/>
        <v>0</v>
      </c>
      <c r="X724" s="11"/>
    </row>
    <row r="725" spans="1:24" x14ac:dyDescent="0.2">
      <c r="A725" s="74" t="s">
        <v>627</v>
      </c>
      <c r="B725" s="76"/>
      <c r="C725" s="73">
        <f t="shared" si="261"/>
        <v>-17</v>
      </c>
      <c r="D725" s="73">
        <f t="shared" si="262"/>
        <v>-17</v>
      </c>
      <c r="E725" s="73">
        <f t="shared" si="263"/>
        <v>-17</v>
      </c>
      <c r="F725" s="73">
        <f t="shared" si="264"/>
        <v>-17</v>
      </c>
      <c r="G725" s="73">
        <f t="shared" si="265"/>
        <v>-16</v>
      </c>
      <c r="H725" s="73">
        <f t="shared" si="266"/>
        <v>-16</v>
      </c>
      <c r="I725" s="73">
        <f t="shared" si="267"/>
        <v>-16</v>
      </c>
      <c r="J725" s="73">
        <f t="shared" si="268"/>
        <v>-16</v>
      </c>
      <c r="L725" s="58" t="str">
        <f t="shared" si="242"/>
        <v>ok</v>
      </c>
      <c r="M725" s="1"/>
      <c r="N725" s="46" t="s">
        <v>627</v>
      </c>
      <c r="O725" s="12"/>
      <c r="P725" s="11">
        <f t="shared" si="269"/>
        <v>-16.752919200000004</v>
      </c>
      <c r="Q725" s="11">
        <f t="shared" si="270"/>
        <v>-16.685907523200004</v>
      </c>
      <c r="R725" s="11">
        <f t="shared" si="271"/>
        <v>-16.602477985584006</v>
      </c>
      <c r="S725" s="11">
        <f t="shared" si="272"/>
        <v>-16.519465595656087</v>
      </c>
      <c r="T725" s="11">
        <f t="shared" si="273"/>
        <v>-16.387309870890839</v>
      </c>
      <c r="U725" s="11">
        <f t="shared" si="274"/>
        <v>-16.22343677218193</v>
      </c>
      <c r="V725" s="11">
        <f t="shared" si="275"/>
        <v>-16.093649278004474</v>
      </c>
      <c r="W725" s="11">
        <f t="shared" si="276"/>
        <v>-15.852244538834407</v>
      </c>
      <c r="X725" s="11"/>
    </row>
    <row r="726" spans="1:24" x14ac:dyDescent="0.2">
      <c r="A726" s="74" t="s">
        <v>176</v>
      </c>
      <c r="B726" s="76"/>
      <c r="C726" s="73">
        <f t="shared" si="261"/>
        <v>0</v>
      </c>
      <c r="D726" s="73">
        <f t="shared" si="262"/>
        <v>0</v>
      </c>
      <c r="E726" s="73">
        <f t="shared" si="263"/>
        <v>0</v>
      </c>
      <c r="F726" s="73">
        <f t="shared" si="264"/>
        <v>0</v>
      </c>
      <c r="G726" s="73">
        <f t="shared" si="265"/>
        <v>0</v>
      </c>
      <c r="H726" s="73">
        <f t="shared" si="266"/>
        <v>0</v>
      </c>
      <c r="I726" s="73">
        <f t="shared" si="267"/>
        <v>0</v>
      </c>
      <c r="J726" s="73">
        <f t="shared" si="268"/>
        <v>0</v>
      </c>
      <c r="L726" s="58" t="str">
        <f t="shared" si="242"/>
        <v>ok</v>
      </c>
      <c r="M726" s="1"/>
      <c r="N726" s="46" t="s">
        <v>176</v>
      </c>
      <c r="O726" s="12"/>
      <c r="P726" s="11">
        <f t="shared" si="269"/>
        <v>0</v>
      </c>
      <c r="Q726" s="11">
        <f t="shared" si="270"/>
        <v>0</v>
      </c>
      <c r="R726" s="11">
        <f t="shared" si="271"/>
        <v>0</v>
      </c>
      <c r="S726" s="11">
        <f t="shared" si="272"/>
        <v>0</v>
      </c>
      <c r="T726" s="11">
        <f t="shared" si="273"/>
        <v>0</v>
      </c>
      <c r="U726" s="11">
        <f t="shared" si="274"/>
        <v>0</v>
      </c>
      <c r="V726" s="11">
        <f t="shared" si="275"/>
        <v>0</v>
      </c>
      <c r="W726" s="11">
        <f t="shared" si="276"/>
        <v>0</v>
      </c>
      <c r="X726" s="11"/>
    </row>
    <row r="727" spans="1:24" x14ac:dyDescent="0.2">
      <c r="A727" s="74" t="s">
        <v>522</v>
      </c>
      <c r="B727" s="76"/>
      <c r="C727" s="73">
        <f t="shared" si="261"/>
        <v>0</v>
      </c>
      <c r="D727" s="73">
        <f t="shared" si="262"/>
        <v>0</v>
      </c>
      <c r="E727" s="73">
        <f t="shared" si="263"/>
        <v>0</v>
      </c>
      <c r="F727" s="73">
        <f t="shared" si="264"/>
        <v>0</v>
      </c>
      <c r="G727" s="73">
        <f t="shared" si="265"/>
        <v>0</v>
      </c>
      <c r="H727" s="73">
        <f t="shared" si="266"/>
        <v>0</v>
      </c>
      <c r="I727" s="73">
        <f t="shared" si="267"/>
        <v>0</v>
      </c>
      <c r="J727" s="73">
        <f t="shared" si="268"/>
        <v>0</v>
      </c>
      <c r="L727" s="58" t="str">
        <f t="shared" si="242"/>
        <v>ok</v>
      </c>
      <c r="M727" s="1"/>
      <c r="N727" s="46" t="s">
        <v>522</v>
      </c>
      <c r="O727" s="12"/>
      <c r="P727" s="11">
        <f t="shared" si="269"/>
        <v>0</v>
      </c>
      <c r="Q727" s="11">
        <f t="shared" si="270"/>
        <v>0</v>
      </c>
      <c r="R727" s="11">
        <f t="shared" si="271"/>
        <v>0</v>
      </c>
      <c r="S727" s="11">
        <f t="shared" si="272"/>
        <v>0</v>
      </c>
      <c r="T727" s="11">
        <f t="shared" si="273"/>
        <v>0</v>
      </c>
      <c r="U727" s="11">
        <f t="shared" si="274"/>
        <v>0</v>
      </c>
      <c r="V727" s="11">
        <f t="shared" si="275"/>
        <v>0</v>
      </c>
      <c r="W727" s="11">
        <f t="shared" si="276"/>
        <v>0</v>
      </c>
      <c r="X727" s="11"/>
    </row>
    <row r="728" spans="1:24" x14ac:dyDescent="0.2">
      <c r="A728" s="74" t="s">
        <v>417</v>
      </c>
      <c r="B728" s="76"/>
      <c r="C728" s="73">
        <f t="shared" si="261"/>
        <v>347</v>
      </c>
      <c r="D728" s="73">
        <f t="shared" si="262"/>
        <v>353</v>
      </c>
      <c r="E728" s="73">
        <f t="shared" si="263"/>
        <v>359</v>
      </c>
      <c r="F728" s="73">
        <f t="shared" si="264"/>
        <v>365</v>
      </c>
      <c r="G728" s="73">
        <f t="shared" si="265"/>
        <v>373</v>
      </c>
      <c r="H728" s="73">
        <f t="shared" si="266"/>
        <v>381</v>
      </c>
      <c r="I728" s="73">
        <f t="shared" si="267"/>
        <v>389</v>
      </c>
      <c r="J728" s="73">
        <f t="shared" si="268"/>
        <v>398</v>
      </c>
      <c r="L728" s="58" t="str">
        <f t="shared" si="242"/>
        <v>ok</v>
      </c>
      <c r="M728" s="1"/>
      <c r="N728" s="46" t="s">
        <v>417</v>
      </c>
      <c r="O728" s="12"/>
      <c r="P728" s="11">
        <f t="shared" si="269"/>
        <v>347.17380747414575</v>
      </c>
      <c r="Q728" s="11">
        <f t="shared" si="270"/>
        <v>353.00632743971136</v>
      </c>
      <c r="R728" s="11">
        <f t="shared" si="271"/>
        <v>358.83093184246655</v>
      </c>
      <c r="S728" s="11">
        <f t="shared" si="272"/>
        <v>365.43342098836791</v>
      </c>
      <c r="T728" s="11">
        <f t="shared" si="273"/>
        <v>372.63245938183877</v>
      </c>
      <c r="U728" s="11">
        <f t="shared" si="274"/>
        <v>380.90710379082157</v>
      </c>
      <c r="V728" s="11">
        <f t="shared" si="275"/>
        <v>389.36324149497779</v>
      </c>
      <c r="W728" s="11">
        <f t="shared" si="276"/>
        <v>397.92923280786732</v>
      </c>
      <c r="X728" s="11"/>
    </row>
    <row r="729" spans="1:24" x14ac:dyDescent="0.2">
      <c r="A729" s="74" t="s">
        <v>628</v>
      </c>
      <c r="B729" s="76"/>
      <c r="C729" s="73">
        <f t="shared" si="261"/>
        <v>-15</v>
      </c>
      <c r="D729" s="73">
        <f t="shared" si="262"/>
        <v>-15</v>
      </c>
      <c r="E729" s="73">
        <f t="shared" si="263"/>
        <v>-15</v>
      </c>
      <c r="F729" s="73">
        <f t="shared" si="264"/>
        <v>-15</v>
      </c>
      <c r="G729" s="73">
        <f t="shared" si="265"/>
        <v>-15</v>
      </c>
      <c r="H729" s="73">
        <f t="shared" si="266"/>
        <v>-15</v>
      </c>
      <c r="I729" s="73">
        <f t="shared" si="267"/>
        <v>-14</v>
      </c>
      <c r="J729" s="73">
        <f t="shared" si="268"/>
        <v>-14</v>
      </c>
      <c r="L729" s="58" t="str">
        <f t="shared" ref="L729:L792" si="277">IF(A729=N729,"ok","CHECK")</f>
        <v>ok</v>
      </c>
      <c r="M729" s="1"/>
      <c r="N729" s="46" t="s">
        <v>628</v>
      </c>
      <c r="O729" s="12"/>
      <c r="P729" s="11">
        <f t="shared" si="269"/>
        <v>-14.973888900000002</v>
      </c>
      <c r="Q729" s="11">
        <f t="shared" si="270"/>
        <v>-14.913993344400001</v>
      </c>
      <c r="R729" s="11">
        <f t="shared" si="271"/>
        <v>-14.839423377678001</v>
      </c>
      <c r="S729" s="11">
        <f t="shared" si="272"/>
        <v>-14.765226260789611</v>
      </c>
      <c r="T729" s="11">
        <f t="shared" si="273"/>
        <v>-14.647104450703294</v>
      </c>
      <c r="U729" s="11">
        <f t="shared" si="274"/>
        <v>-14.500633406196261</v>
      </c>
      <c r="V729" s="11">
        <f t="shared" si="275"/>
        <v>-14.38462833894669</v>
      </c>
      <c r="W729" s="11">
        <f t="shared" si="276"/>
        <v>-14.16885891386249</v>
      </c>
      <c r="X729" s="11"/>
    </row>
    <row r="730" spans="1:24" x14ac:dyDescent="0.2">
      <c r="A730" s="74" t="s">
        <v>629</v>
      </c>
      <c r="B730" s="76"/>
      <c r="C730" s="73">
        <f t="shared" si="261"/>
        <v>-15</v>
      </c>
      <c r="D730" s="73">
        <f t="shared" si="262"/>
        <v>-15</v>
      </c>
      <c r="E730" s="73">
        <f t="shared" si="263"/>
        <v>-15</v>
      </c>
      <c r="F730" s="73">
        <f t="shared" si="264"/>
        <v>-15</v>
      </c>
      <c r="G730" s="73">
        <f t="shared" si="265"/>
        <v>-15</v>
      </c>
      <c r="H730" s="73">
        <f t="shared" si="266"/>
        <v>-15</v>
      </c>
      <c r="I730" s="73">
        <f t="shared" si="267"/>
        <v>-14</v>
      </c>
      <c r="J730" s="73">
        <f t="shared" si="268"/>
        <v>-14</v>
      </c>
      <c r="L730" s="58" t="str">
        <f t="shared" si="277"/>
        <v>ok</v>
      </c>
      <c r="M730" s="1"/>
      <c r="N730" s="46" t="s">
        <v>629</v>
      </c>
      <c r="O730" s="12"/>
      <c r="P730" s="11">
        <f t="shared" si="269"/>
        <v>-14.973888900000002</v>
      </c>
      <c r="Q730" s="11">
        <f t="shared" si="270"/>
        <v>-14.913993344400001</v>
      </c>
      <c r="R730" s="11">
        <f t="shared" si="271"/>
        <v>-14.839423377678001</v>
      </c>
      <c r="S730" s="11">
        <f t="shared" si="272"/>
        <v>-14.765226260789611</v>
      </c>
      <c r="T730" s="11">
        <f t="shared" si="273"/>
        <v>-14.647104450703294</v>
      </c>
      <c r="U730" s="11">
        <f t="shared" si="274"/>
        <v>-14.500633406196261</v>
      </c>
      <c r="V730" s="11">
        <f t="shared" si="275"/>
        <v>-14.38462833894669</v>
      </c>
      <c r="W730" s="11">
        <f t="shared" si="276"/>
        <v>-14.16885891386249</v>
      </c>
      <c r="X730" s="11"/>
    </row>
    <row r="731" spans="1:24" x14ac:dyDescent="0.2">
      <c r="A731" s="74" t="s">
        <v>528</v>
      </c>
      <c r="B731" s="76"/>
      <c r="C731" s="73">
        <f t="shared" si="261"/>
        <v>137</v>
      </c>
      <c r="D731" s="73">
        <f t="shared" si="262"/>
        <v>137</v>
      </c>
      <c r="E731" s="73">
        <f t="shared" si="263"/>
        <v>138</v>
      </c>
      <c r="F731" s="73">
        <f t="shared" si="264"/>
        <v>140</v>
      </c>
      <c r="G731" s="73">
        <f t="shared" si="265"/>
        <v>141</v>
      </c>
      <c r="H731" s="73">
        <f t="shared" si="266"/>
        <v>143</v>
      </c>
      <c r="I731" s="73">
        <f t="shared" si="267"/>
        <v>145</v>
      </c>
      <c r="J731" s="73">
        <f t="shared" si="268"/>
        <v>147</v>
      </c>
      <c r="L731" s="58" t="str">
        <f t="shared" si="277"/>
        <v>ok</v>
      </c>
      <c r="M731" s="1"/>
      <c r="N731" s="46" t="s">
        <v>528</v>
      </c>
      <c r="O731" s="12"/>
      <c r="P731" s="11">
        <f t="shared" si="269"/>
        <v>136.58534657115334</v>
      </c>
      <c r="Q731" s="11">
        <f t="shared" si="270"/>
        <v>137.26568015617013</v>
      </c>
      <c r="R731" s="11">
        <f t="shared" si="271"/>
        <v>138.28869869498382</v>
      </c>
      <c r="S731" s="11">
        <f t="shared" si="272"/>
        <v>139.79596276911258</v>
      </c>
      <c r="T731" s="11">
        <f t="shared" si="273"/>
        <v>141.47852778119974</v>
      </c>
      <c r="U731" s="11">
        <f t="shared" si="274"/>
        <v>143.17722858049848</v>
      </c>
      <c r="V731" s="11">
        <f t="shared" si="275"/>
        <v>144.89632529747311</v>
      </c>
      <c r="W731" s="11">
        <f t="shared" si="276"/>
        <v>146.64462132899928</v>
      </c>
      <c r="X731" s="11"/>
    </row>
    <row r="732" spans="1:24" x14ac:dyDescent="0.2">
      <c r="A732" s="74" t="s">
        <v>101</v>
      </c>
      <c r="B732" s="76"/>
      <c r="C732" s="73">
        <f t="shared" si="261"/>
        <v>0</v>
      </c>
      <c r="D732" s="73">
        <f t="shared" si="262"/>
        <v>0</v>
      </c>
      <c r="E732" s="73">
        <f t="shared" si="263"/>
        <v>0</v>
      </c>
      <c r="F732" s="73">
        <f t="shared" si="264"/>
        <v>0</v>
      </c>
      <c r="G732" s="73">
        <f t="shared" si="265"/>
        <v>0</v>
      </c>
      <c r="H732" s="73">
        <f t="shared" si="266"/>
        <v>0</v>
      </c>
      <c r="I732" s="73">
        <f t="shared" si="267"/>
        <v>0</v>
      </c>
      <c r="J732" s="73">
        <f t="shared" si="268"/>
        <v>0</v>
      </c>
      <c r="L732" s="58" t="str">
        <f t="shared" si="277"/>
        <v>ok</v>
      </c>
      <c r="M732" s="1"/>
      <c r="N732" s="46" t="s">
        <v>101</v>
      </c>
      <c r="O732" s="12"/>
      <c r="P732" s="11">
        <f t="shared" si="269"/>
        <v>0</v>
      </c>
      <c r="Q732" s="11">
        <f t="shared" si="270"/>
        <v>0</v>
      </c>
      <c r="R732" s="11">
        <f t="shared" si="271"/>
        <v>0</v>
      </c>
      <c r="S732" s="11">
        <f t="shared" si="272"/>
        <v>0</v>
      </c>
      <c r="T732" s="11">
        <f t="shared" si="273"/>
        <v>0</v>
      </c>
      <c r="U732" s="11">
        <f t="shared" si="274"/>
        <v>0</v>
      </c>
      <c r="V732" s="11">
        <f t="shared" si="275"/>
        <v>0</v>
      </c>
      <c r="W732" s="11">
        <f t="shared" si="276"/>
        <v>0</v>
      </c>
      <c r="X732" s="11"/>
    </row>
    <row r="733" spans="1:24" x14ac:dyDescent="0.2">
      <c r="A733" s="74" t="s">
        <v>244</v>
      </c>
      <c r="B733" s="76"/>
      <c r="C733" s="73">
        <f t="shared" si="261"/>
        <v>402</v>
      </c>
      <c r="D733" s="73">
        <f t="shared" si="262"/>
        <v>430</v>
      </c>
      <c r="E733" s="73">
        <f t="shared" si="263"/>
        <v>445</v>
      </c>
      <c r="F733" s="73">
        <f t="shared" si="264"/>
        <v>457</v>
      </c>
      <c r="G733" s="73">
        <f t="shared" si="265"/>
        <v>469</v>
      </c>
      <c r="H733" s="73">
        <f t="shared" si="266"/>
        <v>482</v>
      </c>
      <c r="I733" s="73">
        <f t="shared" si="267"/>
        <v>493</v>
      </c>
      <c r="J733" s="73">
        <f t="shared" si="268"/>
        <v>505</v>
      </c>
      <c r="L733" s="58" t="str">
        <f t="shared" si="277"/>
        <v>ok</v>
      </c>
      <c r="M733" s="1"/>
      <c r="N733" s="46" t="s">
        <v>244</v>
      </c>
      <c r="O733" s="12"/>
      <c r="P733" s="11">
        <f t="shared" si="269"/>
        <v>401.6</v>
      </c>
      <c r="Q733" s="11">
        <f t="shared" si="270"/>
        <v>429.7</v>
      </c>
      <c r="R733" s="11">
        <f t="shared" si="271"/>
        <v>445.1</v>
      </c>
      <c r="S733" s="11">
        <f t="shared" si="272"/>
        <v>457</v>
      </c>
      <c r="T733" s="11">
        <f t="shared" si="273"/>
        <v>468.9</v>
      </c>
      <c r="U733" s="11">
        <f t="shared" si="274"/>
        <v>481.5</v>
      </c>
      <c r="V733" s="11">
        <f t="shared" si="275"/>
        <v>493.4</v>
      </c>
      <c r="W733" s="11">
        <f t="shared" si="276"/>
        <v>504.9</v>
      </c>
      <c r="X733" s="11"/>
    </row>
    <row r="734" spans="1:24" x14ac:dyDescent="0.2">
      <c r="A734" s="74" t="s">
        <v>470</v>
      </c>
      <c r="B734" s="76"/>
      <c r="C734" s="73">
        <f t="shared" si="261"/>
        <v>150</v>
      </c>
      <c r="D734" s="73">
        <f t="shared" si="262"/>
        <v>151</v>
      </c>
      <c r="E734" s="73">
        <f t="shared" si="263"/>
        <v>152</v>
      </c>
      <c r="F734" s="73">
        <f t="shared" si="264"/>
        <v>154</v>
      </c>
      <c r="G734" s="73">
        <f t="shared" si="265"/>
        <v>156</v>
      </c>
      <c r="H734" s="73">
        <f t="shared" si="266"/>
        <v>158</v>
      </c>
      <c r="I734" s="73">
        <f t="shared" si="267"/>
        <v>161</v>
      </c>
      <c r="J734" s="73">
        <f t="shared" si="268"/>
        <v>163</v>
      </c>
      <c r="L734" s="58" t="str">
        <f t="shared" si="277"/>
        <v>ok</v>
      </c>
      <c r="M734" s="1"/>
      <c r="N734" s="46" t="s">
        <v>470</v>
      </c>
      <c r="O734" s="12"/>
      <c r="P734" s="11">
        <f t="shared" si="269"/>
        <v>149.88666666666666</v>
      </c>
      <c r="Q734" s="11">
        <f t="shared" si="270"/>
        <v>151.03046193030943</v>
      </c>
      <c r="R734" s="11">
        <f t="shared" si="271"/>
        <v>152.25095133427081</v>
      </c>
      <c r="S734" s="11">
        <f t="shared" si="272"/>
        <v>154.40113869335164</v>
      </c>
      <c r="T734" s="11">
        <f t="shared" si="273"/>
        <v>155.76769801183664</v>
      </c>
      <c r="U734" s="11">
        <f t="shared" si="274"/>
        <v>158.09855283135676</v>
      </c>
      <c r="V734" s="11">
        <f t="shared" si="275"/>
        <v>160.60528345703892</v>
      </c>
      <c r="W734" s="11">
        <f t="shared" si="276"/>
        <v>163.29844056846048</v>
      </c>
      <c r="X734" s="11"/>
    </row>
    <row r="735" spans="1:24" x14ac:dyDescent="0.2">
      <c r="A735" s="74" t="s">
        <v>462</v>
      </c>
      <c r="B735" s="76"/>
      <c r="C735" s="73">
        <f t="shared" si="261"/>
        <v>148</v>
      </c>
      <c r="D735" s="73">
        <f t="shared" si="262"/>
        <v>150</v>
      </c>
      <c r="E735" s="73">
        <f t="shared" si="263"/>
        <v>152</v>
      </c>
      <c r="F735" s="73">
        <f t="shared" si="264"/>
        <v>155</v>
      </c>
      <c r="G735" s="73">
        <f t="shared" si="265"/>
        <v>157</v>
      </c>
      <c r="H735" s="73">
        <f t="shared" si="266"/>
        <v>160</v>
      </c>
      <c r="I735" s="73">
        <f t="shared" si="267"/>
        <v>163</v>
      </c>
      <c r="J735" s="73">
        <f t="shared" si="268"/>
        <v>165</v>
      </c>
      <c r="L735" s="58" t="str">
        <f t="shared" si="277"/>
        <v>ok</v>
      </c>
      <c r="M735" s="1"/>
      <c r="N735" s="46" t="s">
        <v>462</v>
      </c>
      <c r="O735" s="12"/>
      <c r="P735" s="11">
        <f t="shared" si="269"/>
        <v>148.3530891581679</v>
      </c>
      <c r="Q735" s="11">
        <f t="shared" si="270"/>
        <v>150.22619953204548</v>
      </c>
      <c r="R735" s="11">
        <f t="shared" si="271"/>
        <v>152.14377026036732</v>
      </c>
      <c r="S735" s="11">
        <f t="shared" si="272"/>
        <v>154.64858817030682</v>
      </c>
      <c r="T735" s="11">
        <f t="shared" si="273"/>
        <v>157.21301346720958</v>
      </c>
      <c r="U735" s="11">
        <f t="shared" si="274"/>
        <v>159.85796867081402</v>
      </c>
      <c r="V735" s="11">
        <f t="shared" si="275"/>
        <v>162.5920625262209</v>
      </c>
      <c r="W735" s="11">
        <f t="shared" si="276"/>
        <v>165.41965389170903</v>
      </c>
      <c r="X735" s="11"/>
    </row>
    <row r="736" spans="1:24" x14ac:dyDescent="0.2">
      <c r="A736" s="74" t="s">
        <v>381</v>
      </c>
      <c r="B736" s="76"/>
      <c r="C736" s="73">
        <f t="shared" si="261"/>
        <v>23</v>
      </c>
      <c r="D736" s="73">
        <f t="shared" si="262"/>
        <v>13</v>
      </c>
      <c r="E736" s="73">
        <f t="shared" si="263"/>
        <v>13</v>
      </c>
      <c r="F736" s="73">
        <f t="shared" si="264"/>
        <v>-2</v>
      </c>
      <c r="G736" s="73">
        <f t="shared" si="265"/>
        <v>-2</v>
      </c>
      <c r="H736" s="73">
        <f t="shared" si="266"/>
        <v>-2</v>
      </c>
      <c r="I736" s="73">
        <f t="shared" si="267"/>
        <v>-2</v>
      </c>
      <c r="J736" s="73">
        <f t="shared" si="268"/>
        <v>-2</v>
      </c>
      <c r="L736" s="58" t="str">
        <f t="shared" si="277"/>
        <v>ok</v>
      </c>
      <c r="M736" s="1"/>
      <c r="N736" s="46" t="s">
        <v>381</v>
      </c>
      <c r="O736" s="12"/>
      <c r="P736" s="11">
        <f t="shared" si="269"/>
        <v>22.693287532450558</v>
      </c>
      <c r="Q736" s="11">
        <f t="shared" si="270"/>
        <v>12.693287532450558</v>
      </c>
      <c r="R736" s="11">
        <f t="shared" si="271"/>
        <v>12.693287532450558</v>
      </c>
      <c r="S736" s="11">
        <f t="shared" si="272"/>
        <v>-2.2567124675494412</v>
      </c>
      <c r="T736" s="11">
        <f t="shared" si="273"/>
        <v>-2.2567124675494412</v>
      </c>
      <c r="U736" s="11">
        <f t="shared" si="274"/>
        <v>-2.2567124675494412</v>
      </c>
      <c r="V736" s="11">
        <f t="shared" si="275"/>
        <v>-2.2567124675494412</v>
      </c>
      <c r="W736" s="11">
        <f t="shared" si="276"/>
        <v>-2.2567124675494412</v>
      </c>
      <c r="X736" s="11"/>
    </row>
    <row r="737" spans="1:24" x14ac:dyDescent="0.2">
      <c r="A737" s="74" t="s">
        <v>630</v>
      </c>
      <c r="B737" s="76"/>
      <c r="C737" s="73">
        <f t="shared" si="261"/>
        <v>15</v>
      </c>
      <c r="D737" s="73">
        <f t="shared" si="262"/>
        <v>15</v>
      </c>
      <c r="E737" s="73">
        <f t="shared" si="263"/>
        <v>14</v>
      </c>
      <c r="F737" s="73">
        <f t="shared" si="264"/>
        <v>14</v>
      </c>
      <c r="G737" s="73">
        <f t="shared" si="265"/>
        <v>14</v>
      </c>
      <c r="H737" s="73">
        <f t="shared" si="266"/>
        <v>14</v>
      </c>
      <c r="I737" s="73">
        <f t="shared" si="267"/>
        <v>14</v>
      </c>
      <c r="J737" s="73">
        <f t="shared" si="268"/>
        <v>14</v>
      </c>
      <c r="L737" s="58" t="str">
        <f t="shared" si="277"/>
        <v>ok</v>
      </c>
      <c r="M737" s="1"/>
      <c r="N737" s="46" t="s">
        <v>630</v>
      </c>
      <c r="O737" s="12"/>
      <c r="P737" s="11">
        <f t="shared" si="269"/>
        <v>14.6053689</v>
      </c>
      <c r="Q737" s="11">
        <f t="shared" si="270"/>
        <v>14.546947424400001</v>
      </c>
      <c r="R737" s="11">
        <f t="shared" si="271"/>
        <v>14.474212687278001</v>
      </c>
      <c r="S737" s="11">
        <f t="shared" si="272"/>
        <v>14.40184162384161</v>
      </c>
      <c r="T737" s="11">
        <f t="shared" si="273"/>
        <v>14.286626890850878</v>
      </c>
      <c r="U737" s="11">
        <f t="shared" si="274"/>
        <v>14.143760621942368</v>
      </c>
      <c r="V737" s="11">
        <f t="shared" si="275"/>
        <v>14.030610536966829</v>
      </c>
      <c r="W737" s="11">
        <f t="shared" si="276"/>
        <v>13.820151378912326</v>
      </c>
      <c r="X737" s="11"/>
    </row>
    <row r="738" spans="1:24" x14ac:dyDescent="0.2">
      <c r="A738" s="77" t="s">
        <v>631</v>
      </c>
      <c r="B738" s="76"/>
      <c r="C738" s="73">
        <f t="shared" si="261"/>
        <v>15</v>
      </c>
      <c r="D738" s="73">
        <f t="shared" si="262"/>
        <v>15</v>
      </c>
      <c r="E738" s="73">
        <f t="shared" si="263"/>
        <v>14</v>
      </c>
      <c r="F738" s="73">
        <f t="shared" si="264"/>
        <v>14</v>
      </c>
      <c r="G738" s="73">
        <f t="shared" si="265"/>
        <v>14</v>
      </c>
      <c r="H738" s="73">
        <f t="shared" si="266"/>
        <v>14</v>
      </c>
      <c r="I738" s="73">
        <f t="shared" si="267"/>
        <v>14</v>
      </c>
      <c r="J738" s="73">
        <f t="shared" si="268"/>
        <v>14</v>
      </c>
      <c r="L738" s="58" t="str">
        <f t="shared" si="277"/>
        <v>ok</v>
      </c>
      <c r="M738" s="1"/>
      <c r="N738" s="49" t="s">
        <v>631</v>
      </c>
      <c r="O738" s="12"/>
      <c r="P738" s="11">
        <f t="shared" si="269"/>
        <v>14.6053689</v>
      </c>
      <c r="Q738" s="11">
        <f t="shared" si="270"/>
        <v>14.546947424400001</v>
      </c>
      <c r="R738" s="11">
        <f t="shared" si="271"/>
        <v>14.474212687278001</v>
      </c>
      <c r="S738" s="11">
        <f t="shared" si="272"/>
        <v>14.40184162384161</v>
      </c>
      <c r="T738" s="11">
        <f t="shared" si="273"/>
        <v>14.286626890850878</v>
      </c>
      <c r="U738" s="11">
        <f t="shared" si="274"/>
        <v>14.143760621942368</v>
      </c>
      <c r="V738" s="11">
        <f t="shared" si="275"/>
        <v>14.030610536966829</v>
      </c>
      <c r="W738" s="11">
        <f t="shared" si="276"/>
        <v>13.820151378912326</v>
      </c>
      <c r="X738" s="11"/>
    </row>
    <row r="739" spans="1:24" x14ac:dyDescent="0.2">
      <c r="A739" s="74" t="s">
        <v>1037</v>
      </c>
      <c r="B739" s="76"/>
      <c r="C739" s="73">
        <f t="shared" si="261"/>
        <v>0</v>
      </c>
      <c r="D739" s="73">
        <f t="shared" si="262"/>
        <v>0</v>
      </c>
      <c r="E739" s="73">
        <f t="shared" si="263"/>
        <v>0</v>
      </c>
      <c r="F739" s="73">
        <f t="shared" si="264"/>
        <v>0</v>
      </c>
      <c r="G739" s="73">
        <f t="shared" si="265"/>
        <v>0</v>
      </c>
      <c r="H739" s="73">
        <f t="shared" si="266"/>
        <v>0</v>
      </c>
      <c r="I739" s="73">
        <f t="shared" si="267"/>
        <v>0</v>
      </c>
      <c r="J739" s="73">
        <f t="shared" si="268"/>
        <v>0</v>
      </c>
      <c r="L739" s="58" t="str">
        <f t="shared" si="277"/>
        <v>ok</v>
      </c>
      <c r="M739" s="1"/>
      <c r="N739" s="46" t="s">
        <v>1037</v>
      </c>
      <c r="O739" s="12"/>
      <c r="P739" s="11">
        <f t="shared" si="269"/>
        <v>0</v>
      </c>
      <c r="Q739" s="11">
        <f t="shared" si="270"/>
        <v>0</v>
      </c>
      <c r="R739" s="11">
        <f t="shared" si="271"/>
        <v>0</v>
      </c>
      <c r="S739" s="11">
        <f t="shared" si="272"/>
        <v>0</v>
      </c>
      <c r="T739" s="11">
        <f t="shared" si="273"/>
        <v>0</v>
      </c>
      <c r="U739" s="11">
        <f t="shared" si="274"/>
        <v>0</v>
      </c>
      <c r="V739" s="11">
        <f t="shared" si="275"/>
        <v>0</v>
      </c>
      <c r="W739" s="11">
        <f t="shared" si="276"/>
        <v>0</v>
      </c>
      <c r="X739" s="11"/>
    </row>
    <row r="740" spans="1:24" x14ac:dyDescent="0.2">
      <c r="A740" s="74" t="s">
        <v>513</v>
      </c>
      <c r="B740" s="76"/>
      <c r="C740" s="73">
        <f t="shared" si="261"/>
        <v>383</v>
      </c>
      <c r="D740" s="73">
        <f t="shared" si="262"/>
        <v>374</v>
      </c>
      <c r="E740" s="73">
        <f t="shared" si="263"/>
        <v>369</v>
      </c>
      <c r="F740" s="73">
        <f t="shared" si="264"/>
        <v>368</v>
      </c>
      <c r="G740" s="73">
        <f t="shared" si="265"/>
        <v>368</v>
      </c>
      <c r="H740" s="73">
        <f t="shared" si="266"/>
        <v>367</v>
      </c>
      <c r="I740" s="73">
        <f t="shared" si="267"/>
        <v>365</v>
      </c>
      <c r="J740" s="73">
        <f t="shared" si="268"/>
        <v>362</v>
      </c>
      <c r="L740" s="58" t="str">
        <f t="shared" si="277"/>
        <v>ok</v>
      </c>
      <c r="M740" s="1"/>
      <c r="N740" s="46" t="s">
        <v>513</v>
      </c>
      <c r="O740" s="12"/>
      <c r="P740" s="11">
        <f t="shared" si="269"/>
        <v>382.84728042915452</v>
      </c>
      <c r="Q740" s="11">
        <f t="shared" si="270"/>
        <v>374.46358420028241</v>
      </c>
      <c r="R740" s="11">
        <f t="shared" si="271"/>
        <v>368.96121847879749</v>
      </c>
      <c r="S740" s="11">
        <f t="shared" si="272"/>
        <v>368.08752007882026</v>
      </c>
      <c r="T740" s="11">
        <f t="shared" si="273"/>
        <v>367.76563375284303</v>
      </c>
      <c r="U740" s="11">
        <f t="shared" si="274"/>
        <v>366.58574209385824</v>
      </c>
      <c r="V740" s="11">
        <f t="shared" si="275"/>
        <v>364.52597780685824</v>
      </c>
      <c r="W740" s="11">
        <f t="shared" si="276"/>
        <v>362.38322663135818</v>
      </c>
      <c r="X740" s="11"/>
    </row>
    <row r="741" spans="1:24" x14ac:dyDescent="0.2">
      <c r="A741" s="74" t="s">
        <v>786</v>
      </c>
      <c r="B741" s="76"/>
      <c r="C741" s="73">
        <f t="shared" si="261"/>
        <v>0</v>
      </c>
      <c r="D741" s="73">
        <f t="shared" si="262"/>
        <v>0</v>
      </c>
      <c r="E741" s="73">
        <f t="shared" si="263"/>
        <v>0</v>
      </c>
      <c r="F741" s="73">
        <f t="shared" si="264"/>
        <v>0</v>
      </c>
      <c r="G741" s="73">
        <f t="shared" si="265"/>
        <v>0</v>
      </c>
      <c r="H741" s="73">
        <f t="shared" si="266"/>
        <v>0</v>
      </c>
      <c r="I741" s="73">
        <f t="shared" si="267"/>
        <v>0</v>
      </c>
      <c r="J741" s="73">
        <f t="shared" si="268"/>
        <v>0</v>
      </c>
      <c r="L741" s="58" t="str">
        <f t="shared" si="277"/>
        <v>ok</v>
      </c>
      <c r="M741" s="1"/>
      <c r="N741" s="46" t="s">
        <v>786</v>
      </c>
      <c r="O741" s="12"/>
      <c r="P741" s="11">
        <f t="shared" si="269"/>
        <v>0</v>
      </c>
      <c r="Q741" s="11">
        <f t="shared" si="270"/>
        <v>0</v>
      </c>
      <c r="R741" s="11">
        <f t="shared" si="271"/>
        <v>0</v>
      </c>
      <c r="S741" s="11">
        <f t="shared" si="272"/>
        <v>0</v>
      </c>
      <c r="T741" s="11">
        <f t="shared" si="273"/>
        <v>0</v>
      </c>
      <c r="U741" s="11">
        <f t="shared" si="274"/>
        <v>0</v>
      </c>
      <c r="V741" s="11">
        <f t="shared" si="275"/>
        <v>0</v>
      </c>
      <c r="W741" s="11">
        <f t="shared" si="276"/>
        <v>0</v>
      </c>
      <c r="X741" s="11"/>
    </row>
    <row r="742" spans="1:24" x14ac:dyDescent="0.2">
      <c r="A742" s="74" t="s">
        <v>418</v>
      </c>
      <c r="B742" s="76"/>
      <c r="C742" s="73">
        <f t="shared" si="261"/>
        <v>11</v>
      </c>
      <c r="D742" s="73">
        <f t="shared" si="262"/>
        <v>11</v>
      </c>
      <c r="E742" s="73">
        <f t="shared" si="263"/>
        <v>12</v>
      </c>
      <c r="F742" s="73">
        <f t="shared" si="264"/>
        <v>12</v>
      </c>
      <c r="G742" s="73">
        <f t="shared" si="265"/>
        <v>12</v>
      </c>
      <c r="H742" s="73">
        <f t="shared" si="266"/>
        <v>12</v>
      </c>
      <c r="I742" s="73">
        <f t="shared" si="267"/>
        <v>13</v>
      </c>
      <c r="J742" s="73">
        <f t="shared" si="268"/>
        <v>13</v>
      </c>
      <c r="L742" s="58" t="str">
        <f t="shared" si="277"/>
        <v>ok</v>
      </c>
      <c r="M742" s="1"/>
      <c r="N742" s="46" t="s">
        <v>418</v>
      </c>
      <c r="O742" s="12"/>
      <c r="P742" s="11">
        <f t="shared" si="269"/>
        <v>11.279603662565215</v>
      </c>
      <c r="Q742" s="11">
        <f t="shared" si="270"/>
        <v>11.469101004096309</v>
      </c>
      <c r="R742" s="11">
        <f t="shared" si="271"/>
        <v>11.658341170663897</v>
      </c>
      <c r="S742" s="11">
        <f t="shared" si="272"/>
        <v>11.872854648204113</v>
      </c>
      <c r="T742" s="11">
        <f t="shared" si="273"/>
        <v>12.106749884773734</v>
      </c>
      <c r="U742" s="11">
        <f t="shared" si="274"/>
        <v>12.375591333559981</v>
      </c>
      <c r="V742" s="11">
        <f t="shared" si="275"/>
        <v>12.650329461165013</v>
      </c>
      <c r="W742" s="11">
        <f t="shared" si="276"/>
        <v>12.928636709310643</v>
      </c>
      <c r="X742" s="11"/>
    </row>
    <row r="743" spans="1:24" x14ac:dyDescent="0.2">
      <c r="A743" s="74" t="s">
        <v>1038</v>
      </c>
      <c r="B743" s="76"/>
      <c r="C743" s="73">
        <f t="shared" si="261"/>
        <v>0</v>
      </c>
      <c r="D743" s="73">
        <f t="shared" si="262"/>
        <v>0</v>
      </c>
      <c r="E743" s="73">
        <f t="shared" si="263"/>
        <v>0</v>
      </c>
      <c r="F743" s="73">
        <f t="shared" si="264"/>
        <v>0</v>
      </c>
      <c r="G743" s="73">
        <f t="shared" si="265"/>
        <v>0</v>
      </c>
      <c r="H743" s="73">
        <f t="shared" si="266"/>
        <v>0</v>
      </c>
      <c r="I743" s="73">
        <f t="shared" si="267"/>
        <v>0</v>
      </c>
      <c r="J743" s="73">
        <f t="shared" si="268"/>
        <v>0</v>
      </c>
      <c r="L743" s="58" t="str">
        <f t="shared" si="277"/>
        <v>ok</v>
      </c>
      <c r="M743" s="1"/>
      <c r="N743" s="46" t="s">
        <v>1038</v>
      </c>
      <c r="O743" s="12"/>
      <c r="P743" s="11">
        <f t="shared" si="269"/>
        <v>0</v>
      </c>
      <c r="Q743" s="11">
        <f t="shared" si="270"/>
        <v>0</v>
      </c>
      <c r="R743" s="11">
        <f t="shared" si="271"/>
        <v>0</v>
      </c>
      <c r="S743" s="11">
        <f t="shared" si="272"/>
        <v>0</v>
      </c>
      <c r="T743" s="11">
        <f t="shared" si="273"/>
        <v>0</v>
      </c>
      <c r="U743" s="11">
        <f t="shared" si="274"/>
        <v>0</v>
      </c>
      <c r="V743" s="11">
        <f t="shared" si="275"/>
        <v>0</v>
      </c>
      <c r="W743" s="11">
        <f t="shared" si="276"/>
        <v>0</v>
      </c>
      <c r="X743" s="11"/>
    </row>
    <row r="744" spans="1:24" x14ac:dyDescent="0.2">
      <c r="A744" s="74" t="s">
        <v>1039</v>
      </c>
      <c r="B744" s="76"/>
      <c r="C744" s="73">
        <f t="shared" si="261"/>
        <v>0</v>
      </c>
      <c r="D744" s="73">
        <f t="shared" si="262"/>
        <v>0</v>
      </c>
      <c r="E744" s="73">
        <f t="shared" si="263"/>
        <v>0</v>
      </c>
      <c r="F744" s="73">
        <f t="shared" si="264"/>
        <v>0</v>
      </c>
      <c r="G744" s="73">
        <f t="shared" si="265"/>
        <v>0</v>
      </c>
      <c r="H744" s="73">
        <f t="shared" si="266"/>
        <v>0</v>
      </c>
      <c r="I744" s="73">
        <f t="shared" si="267"/>
        <v>0</v>
      </c>
      <c r="J744" s="73">
        <f t="shared" si="268"/>
        <v>0</v>
      </c>
      <c r="L744" s="58" t="str">
        <f t="shared" si="277"/>
        <v>ok</v>
      </c>
      <c r="M744" s="1"/>
      <c r="N744" s="46" t="s">
        <v>1039</v>
      </c>
      <c r="O744" s="12"/>
      <c r="P744" s="11">
        <f t="shared" si="269"/>
        <v>0</v>
      </c>
      <c r="Q744" s="11">
        <f t="shared" si="270"/>
        <v>0</v>
      </c>
      <c r="R744" s="11">
        <f t="shared" si="271"/>
        <v>0</v>
      </c>
      <c r="S744" s="11">
        <f t="shared" si="272"/>
        <v>0</v>
      </c>
      <c r="T744" s="11">
        <f t="shared" si="273"/>
        <v>0</v>
      </c>
      <c r="U744" s="11">
        <f t="shared" si="274"/>
        <v>0</v>
      </c>
      <c r="V744" s="11">
        <f t="shared" si="275"/>
        <v>0</v>
      </c>
      <c r="W744" s="11">
        <f t="shared" si="276"/>
        <v>0</v>
      </c>
      <c r="X744" s="11"/>
    </row>
    <row r="745" spans="1:24" x14ac:dyDescent="0.2">
      <c r="A745" s="74" t="s">
        <v>252</v>
      </c>
      <c r="B745" s="76"/>
      <c r="C745" s="73">
        <f t="shared" si="261"/>
        <v>238</v>
      </c>
      <c r="D745" s="73">
        <f t="shared" si="262"/>
        <v>239</v>
      </c>
      <c r="E745" s="73">
        <f t="shared" si="263"/>
        <v>240</v>
      </c>
      <c r="F745" s="73">
        <f t="shared" si="264"/>
        <v>242</v>
      </c>
      <c r="G745" s="73">
        <f t="shared" si="265"/>
        <v>245</v>
      </c>
      <c r="H745" s="73">
        <f t="shared" si="266"/>
        <v>249</v>
      </c>
      <c r="I745" s="73">
        <f t="shared" si="267"/>
        <v>252</v>
      </c>
      <c r="J745" s="73">
        <f t="shared" si="268"/>
        <v>255</v>
      </c>
      <c r="L745" s="58" t="str">
        <f t="shared" si="277"/>
        <v>ok</v>
      </c>
      <c r="M745" s="1"/>
      <c r="N745" s="46" t="s">
        <v>252</v>
      </c>
      <c r="O745" s="12"/>
      <c r="P745" s="11">
        <f t="shared" si="269"/>
        <v>237.70000000000002</v>
      </c>
      <c r="Q745" s="11">
        <f t="shared" si="270"/>
        <v>239</v>
      </c>
      <c r="R745" s="11">
        <f t="shared" si="271"/>
        <v>240</v>
      </c>
      <c r="S745" s="11">
        <f t="shared" si="272"/>
        <v>242.1</v>
      </c>
      <c r="T745" s="11">
        <f t="shared" si="273"/>
        <v>245.2</v>
      </c>
      <c r="U745" s="11">
        <f t="shared" si="274"/>
        <v>248.70000000000002</v>
      </c>
      <c r="V745" s="11">
        <f t="shared" si="275"/>
        <v>251.60000000000002</v>
      </c>
      <c r="W745" s="11">
        <f t="shared" si="276"/>
        <v>254.5</v>
      </c>
      <c r="X745" s="11"/>
    </row>
    <row r="746" spans="1:24" x14ac:dyDescent="0.2">
      <c r="A746" s="74" t="s">
        <v>478</v>
      </c>
      <c r="B746" s="78"/>
      <c r="C746" s="73">
        <f t="shared" si="261"/>
        <v>155</v>
      </c>
      <c r="D746" s="73">
        <f t="shared" si="262"/>
        <v>171</v>
      </c>
      <c r="E746" s="73">
        <f t="shared" si="263"/>
        <v>174</v>
      </c>
      <c r="F746" s="73">
        <f t="shared" si="264"/>
        <v>176</v>
      </c>
      <c r="G746" s="73">
        <f t="shared" si="265"/>
        <v>178</v>
      </c>
      <c r="H746" s="73">
        <f t="shared" si="266"/>
        <v>180</v>
      </c>
      <c r="I746" s="73">
        <f t="shared" si="267"/>
        <v>182</v>
      </c>
      <c r="J746" s="73">
        <f t="shared" si="268"/>
        <v>184</v>
      </c>
      <c r="L746" s="58" t="str">
        <f t="shared" si="277"/>
        <v>ok</v>
      </c>
      <c r="M746" s="1"/>
      <c r="N746" s="46" t="s">
        <v>478</v>
      </c>
      <c r="O746" s="14"/>
      <c r="P746" s="11">
        <f t="shared" si="269"/>
        <v>155.34225948613266</v>
      </c>
      <c r="Q746" s="11">
        <f t="shared" si="270"/>
        <v>171.42378444275374</v>
      </c>
      <c r="R746" s="11">
        <f t="shared" si="271"/>
        <v>174.12711530147882</v>
      </c>
      <c r="S746" s="11">
        <f t="shared" si="272"/>
        <v>175.97859439517532</v>
      </c>
      <c r="T746" s="11">
        <f t="shared" si="273"/>
        <v>177.86806843281437</v>
      </c>
      <c r="U746" s="11">
        <f t="shared" si="274"/>
        <v>179.88063200016504</v>
      </c>
      <c r="V746" s="11">
        <f t="shared" si="275"/>
        <v>182.04647096869436</v>
      </c>
      <c r="W746" s="11">
        <f t="shared" si="276"/>
        <v>184.37435513218705</v>
      </c>
      <c r="X746" s="11"/>
    </row>
    <row r="747" spans="1:24" x14ac:dyDescent="0.2">
      <c r="A747" s="74" t="s">
        <v>479</v>
      </c>
      <c r="B747" s="76"/>
      <c r="C747" s="73">
        <f t="shared" si="261"/>
        <v>155</v>
      </c>
      <c r="D747" s="73">
        <f t="shared" si="262"/>
        <v>171</v>
      </c>
      <c r="E747" s="73">
        <f t="shared" si="263"/>
        <v>174</v>
      </c>
      <c r="F747" s="73">
        <f t="shared" si="264"/>
        <v>176</v>
      </c>
      <c r="G747" s="73">
        <f t="shared" si="265"/>
        <v>178</v>
      </c>
      <c r="H747" s="73">
        <f t="shared" si="266"/>
        <v>180</v>
      </c>
      <c r="I747" s="73">
        <f t="shared" si="267"/>
        <v>182</v>
      </c>
      <c r="J747" s="73">
        <f t="shared" si="268"/>
        <v>184</v>
      </c>
      <c r="L747" s="58" t="str">
        <f t="shared" si="277"/>
        <v>ok</v>
      </c>
      <c r="M747" s="1"/>
      <c r="N747" s="46" t="s">
        <v>479</v>
      </c>
      <c r="O747" s="12"/>
      <c r="P747" s="11">
        <f t="shared" si="269"/>
        <v>155.34225948613266</v>
      </c>
      <c r="Q747" s="11">
        <f t="shared" si="270"/>
        <v>171.42378444275374</v>
      </c>
      <c r="R747" s="11">
        <f t="shared" si="271"/>
        <v>174.12711530147882</v>
      </c>
      <c r="S747" s="11">
        <f t="shared" si="272"/>
        <v>175.97859439517532</v>
      </c>
      <c r="T747" s="11">
        <f t="shared" si="273"/>
        <v>177.86806843281437</v>
      </c>
      <c r="U747" s="11">
        <f t="shared" si="274"/>
        <v>179.88063200016504</v>
      </c>
      <c r="V747" s="11">
        <f t="shared" si="275"/>
        <v>182.04647096869436</v>
      </c>
      <c r="W747" s="11">
        <f t="shared" si="276"/>
        <v>184.37435513218705</v>
      </c>
      <c r="X747" s="11"/>
    </row>
    <row r="748" spans="1:24" x14ac:dyDescent="0.2">
      <c r="A748" s="74" t="s">
        <v>134</v>
      </c>
      <c r="B748" s="76"/>
      <c r="C748" s="73">
        <f t="shared" si="261"/>
        <v>0</v>
      </c>
      <c r="D748" s="73">
        <f t="shared" si="262"/>
        <v>0</v>
      </c>
      <c r="E748" s="73">
        <f t="shared" si="263"/>
        <v>0</v>
      </c>
      <c r="F748" s="73">
        <f t="shared" si="264"/>
        <v>0</v>
      </c>
      <c r="G748" s="73">
        <f t="shared" si="265"/>
        <v>0</v>
      </c>
      <c r="H748" s="73">
        <f t="shared" si="266"/>
        <v>0</v>
      </c>
      <c r="I748" s="73">
        <f t="shared" si="267"/>
        <v>0</v>
      </c>
      <c r="J748" s="73">
        <f t="shared" si="268"/>
        <v>0</v>
      </c>
      <c r="L748" s="58" t="str">
        <f t="shared" si="277"/>
        <v>ok</v>
      </c>
      <c r="M748" s="1"/>
      <c r="N748" s="46" t="s">
        <v>134</v>
      </c>
      <c r="O748" s="12"/>
      <c r="P748" s="11">
        <f t="shared" si="269"/>
        <v>0</v>
      </c>
      <c r="Q748" s="11">
        <f t="shared" si="270"/>
        <v>0</v>
      </c>
      <c r="R748" s="11">
        <f t="shared" si="271"/>
        <v>0</v>
      </c>
      <c r="S748" s="11">
        <f t="shared" si="272"/>
        <v>0</v>
      </c>
      <c r="T748" s="11">
        <f t="shared" si="273"/>
        <v>0</v>
      </c>
      <c r="U748" s="11">
        <f t="shared" si="274"/>
        <v>0</v>
      </c>
      <c r="V748" s="11">
        <f t="shared" si="275"/>
        <v>0</v>
      </c>
      <c r="W748" s="11">
        <f t="shared" si="276"/>
        <v>0</v>
      </c>
      <c r="X748" s="11"/>
    </row>
    <row r="749" spans="1:24" x14ac:dyDescent="0.2">
      <c r="A749" s="74" t="s">
        <v>1040</v>
      </c>
      <c r="B749" s="76"/>
      <c r="C749" s="73">
        <f t="shared" si="261"/>
        <v>0</v>
      </c>
      <c r="D749" s="73">
        <f t="shared" si="262"/>
        <v>0</v>
      </c>
      <c r="E749" s="73">
        <f t="shared" si="263"/>
        <v>0</v>
      </c>
      <c r="F749" s="73">
        <f t="shared" si="264"/>
        <v>0</v>
      </c>
      <c r="G749" s="73">
        <f t="shared" si="265"/>
        <v>0</v>
      </c>
      <c r="H749" s="73">
        <f t="shared" si="266"/>
        <v>0</v>
      </c>
      <c r="I749" s="73">
        <f t="shared" si="267"/>
        <v>0</v>
      </c>
      <c r="J749" s="73">
        <f t="shared" si="268"/>
        <v>0</v>
      </c>
      <c r="L749" s="58" t="str">
        <f t="shared" si="277"/>
        <v>ok</v>
      </c>
      <c r="M749" s="1"/>
      <c r="N749" s="46" t="s">
        <v>1040</v>
      </c>
      <c r="O749" s="12"/>
      <c r="P749" s="11">
        <f t="shared" si="269"/>
        <v>0</v>
      </c>
      <c r="Q749" s="11">
        <f t="shared" si="270"/>
        <v>0</v>
      </c>
      <c r="R749" s="11">
        <f t="shared" si="271"/>
        <v>0</v>
      </c>
      <c r="S749" s="11">
        <f t="shared" si="272"/>
        <v>0</v>
      </c>
      <c r="T749" s="11">
        <f t="shared" si="273"/>
        <v>0</v>
      </c>
      <c r="U749" s="11">
        <f t="shared" si="274"/>
        <v>0</v>
      </c>
      <c r="V749" s="11">
        <f t="shared" si="275"/>
        <v>0</v>
      </c>
      <c r="W749" s="11">
        <f t="shared" si="276"/>
        <v>0</v>
      </c>
      <c r="X749" s="11"/>
    </row>
    <row r="750" spans="1:24" x14ac:dyDescent="0.2">
      <c r="A750" s="74" t="s">
        <v>382</v>
      </c>
      <c r="B750" s="76"/>
      <c r="C750" s="73">
        <f t="shared" si="261"/>
        <v>25</v>
      </c>
      <c r="D750" s="73">
        <f t="shared" si="262"/>
        <v>25</v>
      </c>
      <c r="E750" s="73">
        <f t="shared" si="263"/>
        <v>25</v>
      </c>
      <c r="F750" s="73">
        <f t="shared" si="264"/>
        <v>25</v>
      </c>
      <c r="G750" s="73">
        <f t="shared" si="265"/>
        <v>25</v>
      </c>
      <c r="H750" s="73">
        <f t="shared" si="266"/>
        <v>25</v>
      </c>
      <c r="I750" s="73">
        <f t="shared" si="267"/>
        <v>25</v>
      </c>
      <c r="J750" s="73">
        <f t="shared" si="268"/>
        <v>25</v>
      </c>
      <c r="L750" s="58" t="str">
        <f t="shared" si="277"/>
        <v>ok</v>
      </c>
      <c r="M750" s="1"/>
      <c r="N750" s="46" t="s">
        <v>382</v>
      </c>
      <c r="O750" s="12"/>
      <c r="P750" s="11">
        <f t="shared" ref="P750:P781" si="278">SUMIF($AB$11:$AB$598,$N750,AF$11:AF$598)</f>
        <v>24.99085226480398</v>
      </c>
      <c r="Q750" s="11">
        <f t="shared" ref="Q750:Q781" si="279">SUMIF($AB$11:$AB$598,$N750,AG$11:AG$598)</f>
        <v>24.634551048217009</v>
      </c>
      <c r="R750" s="11">
        <f t="shared" ref="R750:R781" si="280">SUMIF($AB$11:$AB$598,$N750,AH$11:AH$598)</f>
        <v>24.634551048217009</v>
      </c>
      <c r="S750" s="11">
        <f t="shared" ref="S750:S781" si="281">SUMIF($AB$11:$AB$598,$N750,AI$11:AI$598)</f>
        <v>24.634551048217009</v>
      </c>
      <c r="T750" s="11">
        <f t="shared" ref="T750:T781" si="282">SUMIF($AB$11:$AB$598,$N750,AJ$11:AJ$598)</f>
        <v>24.634551048217009</v>
      </c>
      <c r="U750" s="11">
        <f t="shared" ref="U750:U781" si="283">SUMIF($AB$11:$AB$598,$N750,AK$11:AK$598)</f>
        <v>24.634551048217009</v>
      </c>
      <c r="V750" s="11">
        <f t="shared" ref="V750:V781" si="284">SUMIF($AB$11:$AB$598,$N750,AL$11:AL$598)</f>
        <v>24.634551048217009</v>
      </c>
      <c r="W750" s="11">
        <f t="shared" ref="W750:W781" si="285">SUMIF($AB$11:$AB$598,$N750,AM$11:AM$598)</f>
        <v>24.634551048217009</v>
      </c>
      <c r="X750" s="11"/>
    </row>
    <row r="751" spans="1:24" x14ac:dyDescent="0.2">
      <c r="A751" s="74" t="s">
        <v>383</v>
      </c>
      <c r="B751" s="76"/>
      <c r="C751" s="73">
        <f t="shared" si="261"/>
        <v>22</v>
      </c>
      <c r="D751" s="73">
        <f t="shared" si="262"/>
        <v>22</v>
      </c>
      <c r="E751" s="73">
        <f t="shared" si="263"/>
        <v>22</v>
      </c>
      <c r="F751" s="73">
        <f t="shared" si="264"/>
        <v>22</v>
      </c>
      <c r="G751" s="73">
        <f t="shared" si="265"/>
        <v>22</v>
      </c>
      <c r="H751" s="73">
        <f t="shared" si="266"/>
        <v>22</v>
      </c>
      <c r="I751" s="73">
        <f t="shared" si="267"/>
        <v>22</v>
      </c>
      <c r="J751" s="73">
        <f t="shared" si="268"/>
        <v>22</v>
      </c>
      <c r="L751" s="58" t="str">
        <f t="shared" si="277"/>
        <v>ok</v>
      </c>
      <c r="M751" s="1"/>
      <c r="N751" s="46" t="s">
        <v>383</v>
      </c>
      <c r="O751" s="12"/>
      <c r="P751" s="11">
        <f t="shared" si="278"/>
        <v>22.090852264803981</v>
      </c>
      <c r="Q751" s="11">
        <f t="shared" si="279"/>
        <v>21.634551048217009</v>
      </c>
      <c r="R751" s="11">
        <f t="shared" si="280"/>
        <v>21.634551048217009</v>
      </c>
      <c r="S751" s="11">
        <f t="shared" si="281"/>
        <v>21.634551048217009</v>
      </c>
      <c r="T751" s="11">
        <f t="shared" si="282"/>
        <v>21.634551048217009</v>
      </c>
      <c r="U751" s="11">
        <f t="shared" si="283"/>
        <v>21.634551048217009</v>
      </c>
      <c r="V751" s="11">
        <f t="shared" si="284"/>
        <v>21.634551048217009</v>
      </c>
      <c r="W751" s="11">
        <f t="shared" si="285"/>
        <v>21.634551048217009</v>
      </c>
      <c r="X751" s="11"/>
    </row>
    <row r="752" spans="1:24" x14ac:dyDescent="0.2">
      <c r="A752" s="74" t="s">
        <v>556</v>
      </c>
      <c r="B752" s="76"/>
      <c r="C752" s="73">
        <f t="shared" si="261"/>
        <v>26</v>
      </c>
      <c r="D752" s="73">
        <f t="shared" si="262"/>
        <v>26</v>
      </c>
      <c r="E752" s="73">
        <f t="shared" si="263"/>
        <v>26</v>
      </c>
      <c r="F752" s="73">
        <f t="shared" si="264"/>
        <v>26</v>
      </c>
      <c r="G752" s="73">
        <f t="shared" si="265"/>
        <v>26</v>
      </c>
      <c r="H752" s="73">
        <f t="shared" si="266"/>
        <v>26</v>
      </c>
      <c r="I752" s="73">
        <f t="shared" si="267"/>
        <v>27</v>
      </c>
      <c r="J752" s="73">
        <f t="shared" si="268"/>
        <v>27</v>
      </c>
      <c r="L752" s="58" t="str">
        <f t="shared" si="277"/>
        <v>ok</v>
      </c>
      <c r="M752" s="1"/>
      <c r="N752" s="46" t="s">
        <v>556</v>
      </c>
      <c r="O752" s="12"/>
      <c r="P752" s="11">
        <f t="shared" si="278"/>
        <v>26.167327770201069</v>
      </c>
      <c r="Q752" s="11">
        <f t="shared" si="279"/>
        <v>26.224702570673895</v>
      </c>
      <c r="R752" s="11">
        <f t="shared" si="280"/>
        <v>26.282125828652312</v>
      </c>
      <c r="S752" s="11">
        <f t="shared" si="281"/>
        <v>26.340075811499883</v>
      </c>
      <c r="T752" s="11">
        <f t="shared" si="282"/>
        <v>26.398315544261685</v>
      </c>
      <c r="U752" s="11">
        <f t="shared" si="283"/>
        <v>26.4568464756873</v>
      </c>
      <c r="V752" s="11">
        <f t="shared" si="284"/>
        <v>26.515670061770042</v>
      </c>
      <c r="W752" s="11">
        <f t="shared" si="285"/>
        <v>26.574787765783199</v>
      </c>
      <c r="X752" s="11"/>
    </row>
    <row r="753" spans="1:24" x14ac:dyDescent="0.2">
      <c r="A753" s="74" t="s">
        <v>102</v>
      </c>
      <c r="B753" s="76"/>
      <c r="C753" s="73">
        <f t="shared" si="261"/>
        <v>0</v>
      </c>
      <c r="D753" s="73">
        <f t="shared" si="262"/>
        <v>0</v>
      </c>
      <c r="E753" s="73">
        <f t="shared" si="263"/>
        <v>0</v>
      </c>
      <c r="F753" s="73">
        <f t="shared" si="264"/>
        <v>0</v>
      </c>
      <c r="G753" s="73">
        <f t="shared" si="265"/>
        <v>0</v>
      </c>
      <c r="H753" s="73">
        <f t="shared" si="266"/>
        <v>0</v>
      </c>
      <c r="I753" s="73">
        <f t="shared" si="267"/>
        <v>0</v>
      </c>
      <c r="J753" s="73">
        <f t="shared" si="268"/>
        <v>0</v>
      </c>
      <c r="L753" s="58" t="str">
        <f t="shared" si="277"/>
        <v>ok</v>
      </c>
      <c r="M753" s="1"/>
      <c r="N753" s="46" t="s">
        <v>102</v>
      </c>
      <c r="O753" s="12"/>
      <c r="P753" s="11">
        <f t="shared" si="278"/>
        <v>0</v>
      </c>
      <c r="Q753" s="11">
        <f t="shared" si="279"/>
        <v>0</v>
      </c>
      <c r="R753" s="11">
        <f t="shared" si="280"/>
        <v>0</v>
      </c>
      <c r="S753" s="11">
        <f t="shared" si="281"/>
        <v>0</v>
      </c>
      <c r="T753" s="11">
        <f t="shared" si="282"/>
        <v>0</v>
      </c>
      <c r="U753" s="11">
        <f t="shared" si="283"/>
        <v>0</v>
      </c>
      <c r="V753" s="11">
        <f t="shared" si="284"/>
        <v>0</v>
      </c>
      <c r="W753" s="11">
        <f t="shared" si="285"/>
        <v>0</v>
      </c>
      <c r="X753" s="11"/>
    </row>
    <row r="754" spans="1:24" x14ac:dyDescent="0.2">
      <c r="A754" s="74" t="s">
        <v>274</v>
      </c>
      <c r="B754" s="76"/>
      <c r="C754" s="73">
        <f t="shared" si="261"/>
        <v>-82</v>
      </c>
      <c r="D754" s="73">
        <f t="shared" si="262"/>
        <v>-82</v>
      </c>
      <c r="E754" s="73">
        <f t="shared" si="263"/>
        <v>-82</v>
      </c>
      <c r="F754" s="73">
        <f t="shared" si="264"/>
        <v>-82</v>
      </c>
      <c r="G754" s="73">
        <f t="shared" si="265"/>
        <v>-83</v>
      </c>
      <c r="H754" s="73">
        <f t="shared" si="266"/>
        <v>-83</v>
      </c>
      <c r="I754" s="73">
        <f t="shared" si="267"/>
        <v>-83</v>
      </c>
      <c r="J754" s="73">
        <f t="shared" si="268"/>
        <v>-83</v>
      </c>
      <c r="L754" s="58" t="str">
        <f t="shared" si="277"/>
        <v>ok</v>
      </c>
      <c r="M754" s="1"/>
      <c r="N754" s="46" t="s">
        <v>274</v>
      </c>
      <c r="O754" s="12"/>
      <c r="P754" s="11">
        <f t="shared" si="278"/>
        <v>-82.048791251648439</v>
      </c>
      <c r="Q754" s="11">
        <f t="shared" si="279"/>
        <v>-82.189399990201821</v>
      </c>
      <c r="R754" s="11">
        <f t="shared" si="280"/>
        <v>-82.330711772447984</v>
      </c>
      <c r="S754" s="11">
        <f t="shared" si="281"/>
        <v>-82.47273011360538</v>
      </c>
      <c r="T754" s="11">
        <f t="shared" si="282"/>
        <v>-82.61545854646856</v>
      </c>
      <c r="U754" s="11">
        <f t="shared" si="283"/>
        <v>-82.758900621496039</v>
      </c>
      <c r="V754" s="11">
        <f t="shared" si="284"/>
        <v>-82.903059906898676</v>
      </c>
      <c r="W754" s="11">
        <f t="shared" si="285"/>
        <v>-83.047939988728317</v>
      </c>
      <c r="X754" s="11"/>
    </row>
    <row r="755" spans="1:24" x14ac:dyDescent="0.2">
      <c r="A755" s="74" t="s">
        <v>384</v>
      </c>
      <c r="B755" s="76"/>
      <c r="C755" s="73">
        <f t="shared" si="261"/>
        <v>31</v>
      </c>
      <c r="D755" s="73">
        <f t="shared" si="262"/>
        <v>31</v>
      </c>
      <c r="E755" s="73">
        <f t="shared" si="263"/>
        <v>31</v>
      </c>
      <c r="F755" s="73">
        <f t="shared" si="264"/>
        <v>32</v>
      </c>
      <c r="G755" s="73">
        <f t="shared" si="265"/>
        <v>32</v>
      </c>
      <c r="H755" s="73">
        <f t="shared" si="266"/>
        <v>32</v>
      </c>
      <c r="I755" s="73">
        <f t="shared" si="267"/>
        <v>32</v>
      </c>
      <c r="J755" s="73">
        <f t="shared" si="268"/>
        <v>32</v>
      </c>
      <c r="L755" s="58" t="str">
        <f t="shared" si="277"/>
        <v>ok</v>
      </c>
      <c r="M755" s="1"/>
      <c r="N755" s="46" t="s">
        <v>384</v>
      </c>
      <c r="O755" s="12"/>
      <c r="P755" s="11">
        <f t="shared" si="278"/>
        <v>31.055416548736623</v>
      </c>
      <c r="Q755" s="11">
        <f t="shared" si="279"/>
        <v>31.355416548736624</v>
      </c>
      <c r="R755" s="11">
        <f t="shared" si="280"/>
        <v>31.355416548736624</v>
      </c>
      <c r="S755" s="11">
        <f t="shared" si="281"/>
        <v>31.655416548736625</v>
      </c>
      <c r="T755" s="11">
        <f t="shared" si="282"/>
        <v>31.955416548736626</v>
      </c>
      <c r="U755" s="11">
        <f t="shared" si="283"/>
        <v>31.955416548736626</v>
      </c>
      <c r="V755" s="11">
        <f t="shared" si="284"/>
        <v>31.955416548736626</v>
      </c>
      <c r="W755" s="11">
        <f t="shared" si="285"/>
        <v>31.955416548736626</v>
      </c>
      <c r="X755" s="11"/>
    </row>
    <row r="756" spans="1:24" x14ac:dyDescent="0.2">
      <c r="A756" s="74" t="s">
        <v>385</v>
      </c>
      <c r="B756" s="76"/>
      <c r="C756" s="73">
        <f t="shared" si="261"/>
        <v>25</v>
      </c>
      <c r="D756" s="73">
        <f t="shared" si="262"/>
        <v>25</v>
      </c>
      <c r="E756" s="73">
        <f t="shared" si="263"/>
        <v>25</v>
      </c>
      <c r="F756" s="73">
        <f t="shared" si="264"/>
        <v>25</v>
      </c>
      <c r="G756" s="73">
        <f t="shared" si="265"/>
        <v>25</v>
      </c>
      <c r="H756" s="73">
        <f t="shared" si="266"/>
        <v>25</v>
      </c>
      <c r="I756" s="73">
        <f t="shared" si="267"/>
        <v>25</v>
      </c>
      <c r="J756" s="73">
        <f t="shared" si="268"/>
        <v>25</v>
      </c>
      <c r="L756" s="58" t="str">
        <f t="shared" si="277"/>
        <v>ok</v>
      </c>
      <c r="M756" s="1"/>
      <c r="N756" s="46" t="s">
        <v>385</v>
      </c>
      <c r="O756" s="12"/>
      <c r="P756" s="11">
        <f t="shared" si="278"/>
        <v>25.155416548736625</v>
      </c>
      <c r="Q756" s="11">
        <f t="shared" si="279"/>
        <v>25.155416548736625</v>
      </c>
      <c r="R756" s="11">
        <f t="shared" si="280"/>
        <v>25.155416548736625</v>
      </c>
      <c r="S756" s="11">
        <f t="shared" si="281"/>
        <v>25.155416548736625</v>
      </c>
      <c r="T756" s="11">
        <f t="shared" si="282"/>
        <v>25.155416548736625</v>
      </c>
      <c r="U756" s="11">
        <f t="shared" si="283"/>
        <v>25.155416548736625</v>
      </c>
      <c r="V756" s="11">
        <f t="shared" si="284"/>
        <v>25.155416548736625</v>
      </c>
      <c r="W756" s="11">
        <f t="shared" si="285"/>
        <v>25.155416548736625</v>
      </c>
      <c r="X756" s="11"/>
    </row>
    <row r="757" spans="1:24" x14ac:dyDescent="0.2">
      <c r="A757" s="74" t="s">
        <v>787</v>
      </c>
      <c r="B757" s="76"/>
      <c r="C757" s="73">
        <f t="shared" si="261"/>
        <v>161</v>
      </c>
      <c r="D757" s="73">
        <f t="shared" si="262"/>
        <v>157</v>
      </c>
      <c r="E757" s="73">
        <f t="shared" si="263"/>
        <v>160</v>
      </c>
      <c r="F757" s="73">
        <f t="shared" si="264"/>
        <v>163</v>
      </c>
      <c r="G757" s="73">
        <f t="shared" si="265"/>
        <v>167</v>
      </c>
      <c r="H757" s="73">
        <f t="shared" si="266"/>
        <v>172</v>
      </c>
      <c r="I757" s="73">
        <f t="shared" si="267"/>
        <v>176</v>
      </c>
      <c r="J757" s="73">
        <f t="shared" si="268"/>
        <v>181</v>
      </c>
      <c r="L757" s="58" t="str">
        <f t="shared" si="277"/>
        <v>ok</v>
      </c>
      <c r="M757" s="1"/>
      <c r="N757" s="46" t="s">
        <v>787</v>
      </c>
      <c r="O757" s="12"/>
      <c r="P757" s="11">
        <f t="shared" si="278"/>
        <v>161.19999999999999</v>
      </c>
      <c r="Q757" s="11">
        <f t="shared" si="279"/>
        <v>156.5</v>
      </c>
      <c r="R757" s="11">
        <f t="shared" si="280"/>
        <v>159.5</v>
      </c>
      <c r="S757" s="11">
        <f t="shared" si="281"/>
        <v>163.1</v>
      </c>
      <c r="T757" s="11">
        <f t="shared" si="282"/>
        <v>166.8</v>
      </c>
      <c r="U757" s="11">
        <f t="shared" si="283"/>
        <v>171.6</v>
      </c>
      <c r="V757" s="11">
        <f t="shared" si="284"/>
        <v>176.2</v>
      </c>
      <c r="W757" s="11">
        <f t="shared" si="285"/>
        <v>180.5</v>
      </c>
      <c r="X757" s="11"/>
    </row>
    <row r="758" spans="1:24" x14ac:dyDescent="0.2">
      <c r="A758" s="74" t="s">
        <v>541</v>
      </c>
      <c r="B758" s="76"/>
      <c r="C758" s="73">
        <f t="shared" si="261"/>
        <v>260</v>
      </c>
      <c r="D758" s="73">
        <f t="shared" si="262"/>
        <v>262</v>
      </c>
      <c r="E758" s="73">
        <f t="shared" si="263"/>
        <v>264</v>
      </c>
      <c r="F758" s="73">
        <f t="shared" si="264"/>
        <v>269</v>
      </c>
      <c r="G758" s="73">
        <f t="shared" si="265"/>
        <v>274</v>
      </c>
      <c r="H758" s="73">
        <f t="shared" si="266"/>
        <v>281</v>
      </c>
      <c r="I758" s="73">
        <f t="shared" si="267"/>
        <v>287</v>
      </c>
      <c r="J758" s="73">
        <f t="shared" si="268"/>
        <v>293</v>
      </c>
      <c r="L758" s="58" t="str">
        <f t="shared" si="277"/>
        <v>ok</v>
      </c>
      <c r="M758" s="1"/>
      <c r="N758" s="46" t="s">
        <v>541</v>
      </c>
      <c r="O758" s="12"/>
      <c r="P758" s="11">
        <f t="shared" si="278"/>
        <v>259.55164379773072</v>
      </c>
      <c r="Q758" s="11">
        <f t="shared" si="279"/>
        <v>261.6400067898843</v>
      </c>
      <c r="R758" s="11">
        <f t="shared" si="280"/>
        <v>264.48206918776452</v>
      </c>
      <c r="S758" s="11">
        <f t="shared" si="281"/>
        <v>269.00730167395426</v>
      </c>
      <c r="T758" s="11">
        <f t="shared" si="282"/>
        <v>274.41180765707639</v>
      </c>
      <c r="U758" s="11">
        <f t="shared" si="283"/>
        <v>280.51515280776897</v>
      </c>
      <c r="V758" s="11">
        <f t="shared" si="284"/>
        <v>286.749368454776</v>
      </c>
      <c r="W758" s="11">
        <f t="shared" si="285"/>
        <v>293.14858714495006</v>
      </c>
      <c r="X758" s="11"/>
    </row>
    <row r="759" spans="1:24" x14ac:dyDescent="0.2">
      <c r="A759" s="74" t="s">
        <v>502</v>
      </c>
      <c r="B759" s="76"/>
      <c r="C759" s="73">
        <f t="shared" si="261"/>
        <v>144</v>
      </c>
      <c r="D759" s="73">
        <f t="shared" si="262"/>
        <v>186</v>
      </c>
      <c r="E759" s="73">
        <f t="shared" si="263"/>
        <v>188</v>
      </c>
      <c r="F759" s="73">
        <f t="shared" si="264"/>
        <v>189</v>
      </c>
      <c r="G759" s="73">
        <f t="shared" si="265"/>
        <v>191</v>
      </c>
      <c r="H759" s="73">
        <f t="shared" si="266"/>
        <v>192</v>
      </c>
      <c r="I759" s="73">
        <f t="shared" si="267"/>
        <v>194</v>
      </c>
      <c r="J759" s="73">
        <f t="shared" si="268"/>
        <v>195</v>
      </c>
      <c r="L759" s="58" t="str">
        <f t="shared" si="277"/>
        <v>ok</v>
      </c>
      <c r="M759" s="1"/>
      <c r="N759" s="46" t="s">
        <v>502</v>
      </c>
      <c r="O759" s="12"/>
      <c r="P759" s="11">
        <f t="shared" si="278"/>
        <v>143.87053558187495</v>
      </c>
      <c r="Q759" s="11">
        <f t="shared" si="279"/>
        <v>186.07896499732274</v>
      </c>
      <c r="R759" s="11">
        <f t="shared" si="280"/>
        <v>187.57896499732274</v>
      </c>
      <c r="S759" s="11">
        <f t="shared" si="281"/>
        <v>189.07896499732274</v>
      </c>
      <c r="T759" s="11">
        <f t="shared" si="282"/>
        <v>190.57896499732274</v>
      </c>
      <c r="U759" s="11">
        <f t="shared" si="283"/>
        <v>192.07896499732274</v>
      </c>
      <c r="V759" s="11">
        <f t="shared" si="284"/>
        <v>193.57896499732274</v>
      </c>
      <c r="W759" s="11">
        <f t="shared" si="285"/>
        <v>195.07896499732274</v>
      </c>
      <c r="X759" s="11"/>
    </row>
    <row r="760" spans="1:24" x14ac:dyDescent="0.2">
      <c r="A760" s="74" t="s">
        <v>1041</v>
      </c>
      <c r="B760" s="76"/>
      <c r="C760" s="73">
        <f t="shared" si="261"/>
        <v>0</v>
      </c>
      <c r="D760" s="73">
        <f t="shared" si="262"/>
        <v>0</v>
      </c>
      <c r="E760" s="73">
        <f t="shared" si="263"/>
        <v>0</v>
      </c>
      <c r="F760" s="73">
        <f t="shared" si="264"/>
        <v>0</v>
      </c>
      <c r="G760" s="73">
        <f t="shared" si="265"/>
        <v>0</v>
      </c>
      <c r="H760" s="73">
        <f t="shared" si="266"/>
        <v>0</v>
      </c>
      <c r="I760" s="73">
        <f t="shared" si="267"/>
        <v>0</v>
      </c>
      <c r="J760" s="73">
        <f t="shared" si="268"/>
        <v>0</v>
      </c>
      <c r="L760" s="58" t="str">
        <f t="shared" si="277"/>
        <v>ok</v>
      </c>
      <c r="M760" s="1"/>
      <c r="N760" s="46" t="s">
        <v>1041</v>
      </c>
      <c r="O760" s="12"/>
      <c r="P760" s="11">
        <f t="shared" si="278"/>
        <v>0</v>
      </c>
      <c r="Q760" s="11">
        <f t="shared" si="279"/>
        <v>0</v>
      </c>
      <c r="R760" s="11">
        <f t="shared" si="280"/>
        <v>0</v>
      </c>
      <c r="S760" s="11">
        <f t="shared" si="281"/>
        <v>0</v>
      </c>
      <c r="T760" s="11">
        <f t="shared" si="282"/>
        <v>0</v>
      </c>
      <c r="U760" s="11">
        <f t="shared" si="283"/>
        <v>0</v>
      </c>
      <c r="V760" s="11">
        <f t="shared" si="284"/>
        <v>0</v>
      </c>
      <c r="W760" s="11">
        <f t="shared" si="285"/>
        <v>0</v>
      </c>
      <c r="X760" s="11"/>
    </row>
    <row r="761" spans="1:24" x14ac:dyDescent="0.2">
      <c r="A761" s="74" t="s">
        <v>633</v>
      </c>
      <c r="B761" s="76"/>
      <c r="C761" s="73">
        <f t="shared" si="261"/>
        <v>-31</v>
      </c>
      <c r="D761" s="73">
        <f t="shared" si="262"/>
        <v>-31</v>
      </c>
      <c r="E761" s="73">
        <f t="shared" si="263"/>
        <v>-31</v>
      </c>
      <c r="F761" s="73">
        <f t="shared" si="264"/>
        <v>-31</v>
      </c>
      <c r="G761" s="73">
        <f t="shared" si="265"/>
        <v>-31</v>
      </c>
      <c r="H761" s="73">
        <f t="shared" si="266"/>
        <v>-31</v>
      </c>
      <c r="I761" s="73">
        <f t="shared" si="267"/>
        <v>-31</v>
      </c>
      <c r="J761" s="73">
        <f t="shared" si="268"/>
        <v>-31</v>
      </c>
      <c r="L761" s="58" t="str">
        <f t="shared" si="277"/>
        <v>ok</v>
      </c>
      <c r="M761" s="1"/>
      <c r="N761" s="46" t="s">
        <v>633</v>
      </c>
      <c r="O761" s="12"/>
      <c r="P761" s="11">
        <f t="shared" si="278"/>
        <v>-31.3291887</v>
      </c>
      <c r="Q761" s="11">
        <f t="shared" si="279"/>
        <v>-31.3118719452</v>
      </c>
      <c r="R761" s="11">
        <f t="shared" si="280"/>
        <v>-31.290312585473998</v>
      </c>
      <c r="S761" s="11">
        <f t="shared" si="281"/>
        <v>-31.268861022546631</v>
      </c>
      <c r="T761" s="11">
        <f t="shared" si="282"/>
        <v>-31.234710134366257</v>
      </c>
      <c r="U761" s="11">
        <f t="shared" si="283"/>
        <v>-31.192363033022595</v>
      </c>
      <c r="V761" s="11">
        <f t="shared" si="284"/>
        <v>-31.158824128758411</v>
      </c>
      <c r="W761" s="11">
        <f t="shared" si="285"/>
        <v>-31.096441766827034</v>
      </c>
      <c r="X761" s="11"/>
    </row>
    <row r="762" spans="1:24" x14ac:dyDescent="0.2">
      <c r="A762" s="74" t="s">
        <v>634</v>
      </c>
      <c r="B762" s="76"/>
      <c r="C762" s="73">
        <f t="shared" si="261"/>
        <v>-31</v>
      </c>
      <c r="D762" s="73">
        <f t="shared" si="262"/>
        <v>-31</v>
      </c>
      <c r="E762" s="73">
        <f t="shared" si="263"/>
        <v>-31</v>
      </c>
      <c r="F762" s="73">
        <f t="shared" si="264"/>
        <v>-31</v>
      </c>
      <c r="G762" s="73">
        <f t="shared" si="265"/>
        <v>-31</v>
      </c>
      <c r="H762" s="73">
        <f t="shared" si="266"/>
        <v>-31</v>
      </c>
      <c r="I762" s="73">
        <f t="shared" si="267"/>
        <v>-31</v>
      </c>
      <c r="J762" s="73">
        <f t="shared" si="268"/>
        <v>-31</v>
      </c>
      <c r="L762" s="58" t="str">
        <f t="shared" si="277"/>
        <v>ok</v>
      </c>
      <c r="M762" s="1"/>
      <c r="N762" s="46" t="s">
        <v>634</v>
      </c>
      <c r="O762" s="12"/>
      <c r="P762" s="11">
        <f t="shared" si="278"/>
        <v>-31.3291887</v>
      </c>
      <c r="Q762" s="11">
        <f t="shared" si="279"/>
        <v>-31.3118719452</v>
      </c>
      <c r="R762" s="11">
        <f t="shared" si="280"/>
        <v>-31.290312585473998</v>
      </c>
      <c r="S762" s="11">
        <f t="shared" si="281"/>
        <v>-31.268861022546631</v>
      </c>
      <c r="T762" s="11">
        <f t="shared" si="282"/>
        <v>-31.234710134366257</v>
      </c>
      <c r="U762" s="11">
        <f t="shared" si="283"/>
        <v>-31.192363033022595</v>
      </c>
      <c r="V762" s="11">
        <f t="shared" si="284"/>
        <v>-31.158824128758411</v>
      </c>
      <c r="W762" s="11">
        <f t="shared" si="285"/>
        <v>-31.096441766827034</v>
      </c>
      <c r="X762" s="11"/>
    </row>
    <row r="763" spans="1:24" x14ac:dyDescent="0.2">
      <c r="A763" s="74" t="s">
        <v>195</v>
      </c>
      <c r="B763" s="76"/>
      <c r="C763" s="73">
        <f t="shared" si="261"/>
        <v>0</v>
      </c>
      <c r="D763" s="73">
        <f t="shared" si="262"/>
        <v>0</v>
      </c>
      <c r="E763" s="73">
        <f t="shared" si="263"/>
        <v>0</v>
      </c>
      <c r="F763" s="73">
        <f t="shared" si="264"/>
        <v>0</v>
      </c>
      <c r="G763" s="73">
        <f t="shared" si="265"/>
        <v>0</v>
      </c>
      <c r="H763" s="73">
        <f t="shared" si="266"/>
        <v>0</v>
      </c>
      <c r="I763" s="73">
        <f t="shared" si="267"/>
        <v>0</v>
      </c>
      <c r="J763" s="73">
        <f t="shared" si="268"/>
        <v>0</v>
      </c>
      <c r="L763" s="58" t="str">
        <f t="shared" si="277"/>
        <v>ok</v>
      </c>
      <c r="M763" s="1"/>
      <c r="N763" s="46" t="s">
        <v>195</v>
      </c>
      <c r="O763" s="12"/>
      <c r="P763" s="11">
        <f t="shared" si="278"/>
        <v>0</v>
      </c>
      <c r="Q763" s="11">
        <f t="shared" si="279"/>
        <v>0</v>
      </c>
      <c r="R763" s="11">
        <f t="shared" si="280"/>
        <v>0</v>
      </c>
      <c r="S763" s="11">
        <f t="shared" si="281"/>
        <v>0</v>
      </c>
      <c r="T763" s="11">
        <f t="shared" si="282"/>
        <v>0</v>
      </c>
      <c r="U763" s="11">
        <f t="shared" si="283"/>
        <v>0</v>
      </c>
      <c r="V763" s="11">
        <f t="shared" si="284"/>
        <v>0</v>
      </c>
      <c r="W763" s="11">
        <f t="shared" si="285"/>
        <v>0</v>
      </c>
      <c r="X763" s="11"/>
    </row>
    <row r="764" spans="1:24" x14ac:dyDescent="0.2">
      <c r="A764" s="74" t="s">
        <v>196</v>
      </c>
      <c r="B764" s="76"/>
      <c r="C764" s="73">
        <f t="shared" si="261"/>
        <v>0</v>
      </c>
      <c r="D764" s="73">
        <f t="shared" si="262"/>
        <v>0</v>
      </c>
      <c r="E764" s="73">
        <f t="shared" si="263"/>
        <v>0</v>
      </c>
      <c r="F764" s="73">
        <f t="shared" si="264"/>
        <v>0</v>
      </c>
      <c r="G764" s="73">
        <f t="shared" si="265"/>
        <v>0</v>
      </c>
      <c r="H764" s="73">
        <f t="shared" si="266"/>
        <v>0</v>
      </c>
      <c r="I764" s="73">
        <f t="shared" si="267"/>
        <v>0</v>
      </c>
      <c r="J764" s="73">
        <f t="shared" si="268"/>
        <v>0</v>
      </c>
      <c r="L764" s="58" t="str">
        <f t="shared" si="277"/>
        <v>ok</v>
      </c>
      <c r="M764" s="1"/>
      <c r="N764" s="46" t="s">
        <v>196</v>
      </c>
      <c r="O764" s="12"/>
      <c r="P764" s="11">
        <f t="shared" si="278"/>
        <v>0</v>
      </c>
      <c r="Q764" s="11">
        <f t="shared" si="279"/>
        <v>0</v>
      </c>
      <c r="R764" s="11">
        <f t="shared" si="280"/>
        <v>0</v>
      </c>
      <c r="S764" s="11">
        <f t="shared" si="281"/>
        <v>0</v>
      </c>
      <c r="T764" s="11">
        <f t="shared" si="282"/>
        <v>0</v>
      </c>
      <c r="U764" s="11">
        <f t="shared" si="283"/>
        <v>0</v>
      </c>
      <c r="V764" s="11">
        <f t="shared" si="284"/>
        <v>0</v>
      </c>
      <c r="W764" s="11">
        <f t="shared" si="285"/>
        <v>0</v>
      </c>
      <c r="X764" s="11"/>
    </row>
    <row r="765" spans="1:24" x14ac:dyDescent="0.2">
      <c r="A765" s="74" t="s">
        <v>650</v>
      </c>
      <c r="B765" s="76"/>
      <c r="C765" s="73">
        <f t="shared" si="261"/>
        <v>11</v>
      </c>
      <c r="D765" s="73">
        <f t="shared" si="262"/>
        <v>11</v>
      </c>
      <c r="E765" s="73">
        <f t="shared" si="263"/>
        <v>11</v>
      </c>
      <c r="F765" s="73">
        <f t="shared" si="264"/>
        <v>11</v>
      </c>
      <c r="G765" s="73">
        <f t="shared" si="265"/>
        <v>11</v>
      </c>
      <c r="H765" s="73">
        <f t="shared" si="266"/>
        <v>11</v>
      </c>
      <c r="I765" s="73">
        <f t="shared" si="267"/>
        <v>11</v>
      </c>
      <c r="J765" s="73">
        <f t="shared" si="268"/>
        <v>11</v>
      </c>
      <c r="L765" s="58" t="str">
        <f t="shared" si="277"/>
        <v>ok</v>
      </c>
      <c r="M765" s="1"/>
      <c r="N765" s="46" t="s">
        <v>650</v>
      </c>
      <c r="O765" s="12"/>
      <c r="P765" s="11">
        <f t="shared" si="278"/>
        <v>10.7</v>
      </c>
      <c r="Q765" s="11">
        <f t="shared" si="279"/>
        <v>10.7</v>
      </c>
      <c r="R765" s="11">
        <f t="shared" si="280"/>
        <v>10.7</v>
      </c>
      <c r="S765" s="11">
        <f t="shared" si="281"/>
        <v>10.7</v>
      </c>
      <c r="T765" s="11">
        <f t="shared" si="282"/>
        <v>10.7</v>
      </c>
      <c r="U765" s="11">
        <f t="shared" si="283"/>
        <v>10.7</v>
      </c>
      <c r="V765" s="11">
        <f t="shared" si="284"/>
        <v>10.7</v>
      </c>
      <c r="W765" s="11">
        <f t="shared" si="285"/>
        <v>10.7</v>
      </c>
      <c r="X765" s="11"/>
    </row>
    <row r="766" spans="1:24" x14ac:dyDescent="0.2">
      <c r="A766" s="74" t="s">
        <v>651</v>
      </c>
      <c r="B766" s="76"/>
      <c r="C766" s="73">
        <f t="shared" si="261"/>
        <v>11</v>
      </c>
      <c r="D766" s="73">
        <f t="shared" si="262"/>
        <v>11</v>
      </c>
      <c r="E766" s="73">
        <f t="shared" si="263"/>
        <v>11</v>
      </c>
      <c r="F766" s="73">
        <f t="shared" si="264"/>
        <v>11</v>
      </c>
      <c r="G766" s="73">
        <f t="shared" si="265"/>
        <v>11</v>
      </c>
      <c r="H766" s="73">
        <f t="shared" si="266"/>
        <v>11</v>
      </c>
      <c r="I766" s="73">
        <f t="shared" si="267"/>
        <v>11</v>
      </c>
      <c r="J766" s="73">
        <f t="shared" si="268"/>
        <v>11</v>
      </c>
      <c r="L766" s="58" t="str">
        <f t="shared" si="277"/>
        <v>ok</v>
      </c>
      <c r="M766" s="1"/>
      <c r="N766" s="46" t="s">
        <v>651</v>
      </c>
      <c r="O766" s="12"/>
      <c r="P766" s="11">
        <f t="shared" si="278"/>
        <v>10.7</v>
      </c>
      <c r="Q766" s="11">
        <f t="shared" si="279"/>
        <v>10.7</v>
      </c>
      <c r="R766" s="11">
        <f t="shared" si="280"/>
        <v>10.7</v>
      </c>
      <c r="S766" s="11">
        <f t="shared" si="281"/>
        <v>10.7</v>
      </c>
      <c r="T766" s="11">
        <f t="shared" si="282"/>
        <v>10.7</v>
      </c>
      <c r="U766" s="11">
        <f t="shared" si="283"/>
        <v>10.7</v>
      </c>
      <c r="V766" s="11">
        <f t="shared" si="284"/>
        <v>10.7</v>
      </c>
      <c r="W766" s="11">
        <f t="shared" si="285"/>
        <v>10.7</v>
      </c>
      <c r="X766" s="11"/>
    </row>
    <row r="767" spans="1:24" x14ac:dyDescent="0.2">
      <c r="A767" s="74" t="s">
        <v>190</v>
      </c>
      <c r="B767" s="76"/>
      <c r="C767" s="73">
        <f t="shared" si="261"/>
        <v>0</v>
      </c>
      <c r="D767" s="73">
        <f t="shared" si="262"/>
        <v>0</v>
      </c>
      <c r="E767" s="73">
        <f t="shared" si="263"/>
        <v>0</v>
      </c>
      <c r="F767" s="73">
        <f t="shared" si="264"/>
        <v>0</v>
      </c>
      <c r="G767" s="73">
        <f t="shared" si="265"/>
        <v>0</v>
      </c>
      <c r="H767" s="73">
        <f t="shared" si="266"/>
        <v>0</v>
      </c>
      <c r="I767" s="73">
        <f t="shared" si="267"/>
        <v>0</v>
      </c>
      <c r="J767" s="73">
        <f t="shared" si="268"/>
        <v>0</v>
      </c>
      <c r="L767" s="58" t="str">
        <f t="shared" si="277"/>
        <v>ok</v>
      </c>
      <c r="M767" s="1"/>
      <c r="N767" s="46" t="s">
        <v>190</v>
      </c>
      <c r="O767" s="12"/>
      <c r="P767" s="11">
        <f t="shared" si="278"/>
        <v>0</v>
      </c>
      <c r="Q767" s="11">
        <f t="shared" si="279"/>
        <v>0</v>
      </c>
      <c r="R767" s="11">
        <f t="shared" si="280"/>
        <v>0</v>
      </c>
      <c r="S767" s="11">
        <f t="shared" si="281"/>
        <v>0</v>
      </c>
      <c r="T767" s="11">
        <f t="shared" si="282"/>
        <v>0</v>
      </c>
      <c r="U767" s="11">
        <f t="shared" si="283"/>
        <v>0</v>
      </c>
      <c r="V767" s="11">
        <f t="shared" si="284"/>
        <v>0</v>
      </c>
      <c r="W767" s="11">
        <f t="shared" si="285"/>
        <v>0</v>
      </c>
      <c r="X767" s="11"/>
    </row>
    <row r="768" spans="1:24" x14ac:dyDescent="0.2">
      <c r="A768" s="74" t="s">
        <v>635</v>
      </c>
      <c r="B768" s="76"/>
      <c r="C768" s="73">
        <f t="shared" si="261"/>
        <v>-2</v>
      </c>
      <c r="D768" s="73">
        <f t="shared" si="262"/>
        <v>-2</v>
      </c>
      <c r="E768" s="73">
        <f t="shared" si="263"/>
        <v>-2</v>
      </c>
      <c r="F768" s="73">
        <f t="shared" si="264"/>
        <v>-2</v>
      </c>
      <c r="G768" s="73">
        <f t="shared" si="265"/>
        <v>-2</v>
      </c>
      <c r="H768" s="73">
        <f t="shared" si="266"/>
        <v>-2</v>
      </c>
      <c r="I768" s="73">
        <f t="shared" si="267"/>
        <v>-2</v>
      </c>
      <c r="J768" s="73">
        <f t="shared" si="268"/>
        <v>-2</v>
      </c>
      <c r="L768" s="58" t="str">
        <f t="shared" si="277"/>
        <v>ok</v>
      </c>
      <c r="M768" s="1"/>
      <c r="N768" s="46" t="s">
        <v>635</v>
      </c>
      <c r="O768" s="12"/>
      <c r="P768" s="11">
        <f t="shared" si="278"/>
        <v>-2.4154643400000002</v>
      </c>
      <c r="Q768" s="11">
        <f t="shared" si="279"/>
        <v>-2.4058024826400004</v>
      </c>
      <c r="R768" s="11">
        <f t="shared" si="280"/>
        <v>-2.3937734702268005</v>
      </c>
      <c r="S768" s="11">
        <f t="shared" si="281"/>
        <v>-2.3818046028756665</v>
      </c>
      <c r="T768" s="11">
        <f t="shared" si="282"/>
        <v>-2.3627501660526611</v>
      </c>
      <c r="U768" s="11">
        <f t="shared" si="283"/>
        <v>-2.3391226643921343</v>
      </c>
      <c r="V768" s="11">
        <f t="shared" si="284"/>
        <v>-2.3204096830769974</v>
      </c>
      <c r="W768" s="11">
        <f t="shared" si="285"/>
        <v>-2.2856035378308426</v>
      </c>
      <c r="X768" s="11"/>
    </row>
    <row r="769" spans="1:24" x14ac:dyDescent="0.2">
      <c r="A769" s="74" t="s">
        <v>110</v>
      </c>
      <c r="B769" s="76"/>
      <c r="C769" s="73">
        <f t="shared" si="261"/>
        <v>0</v>
      </c>
      <c r="D769" s="73">
        <f t="shared" si="262"/>
        <v>0</v>
      </c>
      <c r="E769" s="73">
        <f t="shared" si="263"/>
        <v>0</v>
      </c>
      <c r="F769" s="73">
        <f t="shared" si="264"/>
        <v>0</v>
      </c>
      <c r="G769" s="73">
        <f t="shared" si="265"/>
        <v>0</v>
      </c>
      <c r="H769" s="73">
        <f t="shared" si="266"/>
        <v>0</v>
      </c>
      <c r="I769" s="73">
        <f t="shared" si="267"/>
        <v>0</v>
      </c>
      <c r="J769" s="73">
        <f t="shared" si="268"/>
        <v>0</v>
      </c>
      <c r="L769" s="58" t="str">
        <f t="shared" si="277"/>
        <v>ok</v>
      </c>
      <c r="M769" s="1"/>
      <c r="N769" s="46" t="s">
        <v>110</v>
      </c>
      <c r="O769" s="12"/>
      <c r="P769" s="11">
        <f t="shared" si="278"/>
        <v>0</v>
      </c>
      <c r="Q769" s="11">
        <f t="shared" si="279"/>
        <v>0</v>
      </c>
      <c r="R769" s="11">
        <f t="shared" si="280"/>
        <v>0</v>
      </c>
      <c r="S769" s="11">
        <f t="shared" si="281"/>
        <v>0</v>
      </c>
      <c r="T769" s="11">
        <f t="shared" si="282"/>
        <v>0</v>
      </c>
      <c r="U769" s="11">
        <f t="shared" si="283"/>
        <v>0</v>
      </c>
      <c r="V769" s="11">
        <f t="shared" si="284"/>
        <v>0</v>
      </c>
      <c r="W769" s="11">
        <f t="shared" si="285"/>
        <v>0</v>
      </c>
      <c r="X769" s="11"/>
    </row>
    <row r="770" spans="1:24" x14ac:dyDescent="0.2">
      <c r="A770" s="74" t="s">
        <v>557</v>
      </c>
      <c r="B770" s="76"/>
      <c r="C770" s="73">
        <f t="shared" si="261"/>
        <v>83</v>
      </c>
      <c r="D770" s="73">
        <f t="shared" si="262"/>
        <v>84</v>
      </c>
      <c r="E770" s="73">
        <f t="shared" si="263"/>
        <v>84</v>
      </c>
      <c r="F770" s="73">
        <f t="shared" si="264"/>
        <v>85</v>
      </c>
      <c r="G770" s="73">
        <f t="shared" si="265"/>
        <v>85</v>
      </c>
      <c r="H770" s="73">
        <f t="shared" si="266"/>
        <v>86</v>
      </c>
      <c r="I770" s="73">
        <f t="shared" si="267"/>
        <v>86</v>
      </c>
      <c r="J770" s="73">
        <f t="shared" si="268"/>
        <v>86</v>
      </c>
      <c r="L770" s="58" t="str">
        <f t="shared" si="277"/>
        <v>ok</v>
      </c>
      <c r="M770" s="1"/>
      <c r="N770" s="46" t="s">
        <v>557</v>
      </c>
      <c r="O770" s="12"/>
      <c r="P770" s="11">
        <f t="shared" si="278"/>
        <v>83.495269517803507</v>
      </c>
      <c r="Q770" s="11">
        <f t="shared" si="279"/>
        <v>83.912745865392537</v>
      </c>
      <c r="R770" s="11">
        <f t="shared" si="280"/>
        <v>84.33230959471949</v>
      </c>
      <c r="S770" s="11">
        <f t="shared" si="281"/>
        <v>84.753971142693075</v>
      </c>
      <c r="T770" s="11">
        <f t="shared" si="282"/>
        <v>85.177740998406534</v>
      </c>
      <c r="U770" s="11">
        <f t="shared" si="283"/>
        <v>85.603629703398539</v>
      </c>
      <c r="V770" s="11">
        <f t="shared" si="284"/>
        <v>86.031647851915537</v>
      </c>
      <c r="W770" s="11">
        <f t="shared" si="285"/>
        <v>86.461806091175106</v>
      </c>
      <c r="X770" s="11"/>
    </row>
    <row r="771" spans="1:24" x14ac:dyDescent="0.2">
      <c r="A771" s="74" t="s">
        <v>632</v>
      </c>
      <c r="B771" s="76"/>
      <c r="C771" s="73">
        <f t="shared" si="261"/>
        <v>2</v>
      </c>
      <c r="D771" s="73">
        <f t="shared" si="262"/>
        <v>2</v>
      </c>
      <c r="E771" s="73">
        <f t="shared" si="263"/>
        <v>2</v>
      </c>
      <c r="F771" s="73">
        <f t="shared" si="264"/>
        <v>2</v>
      </c>
      <c r="G771" s="73">
        <f t="shared" si="265"/>
        <v>2</v>
      </c>
      <c r="H771" s="73">
        <f t="shared" si="266"/>
        <v>2</v>
      </c>
      <c r="I771" s="73">
        <f t="shared" si="267"/>
        <v>2</v>
      </c>
      <c r="J771" s="73">
        <f t="shared" si="268"/>
        <v>2</v>
      </c>
      <c r="L771" s="58" t="str">
        <f t="shared" si="277"/>
        <v>ok</v>
      </c>
      <c r="M771" s="1"/>
      <c r="N771" s="46" t="s">
        <v>632</v>
      </c>
      <c r="O771" s="12"/>
      <c r="P771" s="11">
        <f t="shared" si="278"/>
        <v>2.0392054200000005</v>
      </c>
      <c r="Q771" s="11">
        <f t="shared" si="279"/>
        <v>2.0310485983200004</v>
      </c>
      <c r="R771" s="11">
        <f t="shared" si="280"/>
        <v>2.0208933553284005</v>
      </c>
      <c r="S771" s="11">
        <f t="shared" si="281"/>
        <v>2.0107888885517586</v>
      </c>
      <c r="T771" s="11">
        <f t="shared" si="282"/>
        <v>1.9947025774433444</v>
      </c>
      <c r="U771" s="11">
        <f t="shared" si="283"/>
        <v>1.974755551668911</v>
      </c>
      <c r="V771" s="11">
        <f t="shared" si="284"/>
        <v>1.9589575072555598</v>
      </c>
      <c r="W771" s="11">
        <f t="shared" si="285"/>
        <v>1.9295731446467264</v>
      </c>
      <c r="X771" s="11"/>
    </row>
    <row r="772" spans="1:24" x14ac:dyDescent="0.2">
      <c r="A772" s="74" t="s">
        <v>256</v>
      </c>
      <c r="B772" s="76"/>
      <c r="C772" s="73">
        <f t="shared" si="261"/>
        <v>152</v>
      </c>
      <c r="D772" s="73">
        <f t="shared" si="262"/>
        <v>155</v>
      </c>
      <c r="E772" s="73">
        <f t="shared" si="263"/>
        <v>157</v>
      </c>
      <c r="F772" s="73">
        <f t="shared" si="264"/>
        <v>160</v>
      </c>
      <c r="G772" s="73">
        <f t="shared" si="265"/>
        <v>163</v>
      </c>
      <c r="H772" s="73">
        <f t="shared" si="266"/>
        <v>167</v>
      </c>
      <c r="I772" s="73">
        <f t="shared" si="267"/>
        <v>171</v>
      </c>
      <c r="J772" s="73">
        <f t="shared" si="268"/>
        <v>175</v>
      </c>
      <c r="L772" s="58" t="str">
        <f t="shared" si="277"/>
        <v>ok</v>
      </c>
      <c r="M772" s="1"/>
      <c r="N772" s="46" t="s">
        <v>256</v>
      </c>
      <c r="O772" s="12"/>
      <c r="P772" s="11">
        <f t="shared" si="278"/>
        <v>152.25</v>
      </c>
      <c r="Q772" s="11">
        <f t="shared" si="279"/>
        <v>154.9</v>
      </c>
      <c r="R772" s="11">
        <f t="shared" si="280"/>
        <v>157.44999999999999</v>
      </c>
      <c r="S772" s="11">
        <f t="shared" si="281"/>
        <v>160</v>
      </c>
      <c r="T772" s="11">
        <f t="shared" si="282"/>
        <v>163.30000000000001</v>
      </c>
      <c r="U772" s="11">
        <f t="shared" si="283"/>
        <v>166.9</v>
      </c>
      <c r="V772" s="11">
        <f t="shared" si="284"/>
        <v>170.75</v>
      </c>
      <c r="W772" s="11">
        <f t="shared" si="285"/>
        <v>174.95</v>
      </c>
      <c r="X772" s="11"/>
    </row>
    <row r="773" spans="1:24" x14ac:dyDescent="0.2">
      <c r="A773" s="74" t="s">
        <v>386</v>
      </c>
      <c r="B773" s="76"/>
      <c r="C773" s="73">
        <f t="shared" si="261"/>
        <v>39</v>
      </c>
      <c r="D773" s="73">
        <f t="shared" si="262"/>
        <v>39</v>
      </c>
      <c r="E773" s="73">
        <f t="shared" si="263"/>
        <v>39</v>
      </c>
      <c r="F773" s="73">
        <f t="shared" si="264"/>
        <v>39</v>
      </c>
      <c r="G773" s="73">
        <f t="shared" si="265"/>
        <v>39</v>
      </c>
      <c r="H773" s="73">
        <f t="shared" si="266"/>
        <v>39</v>
      </c>
      <c r="I773" s="73">
        <f t="shared" si="267"/>
        <v>39</v>
      </c>
      <c r="J773" s="73">
        <f t="shared" si="268"/>
        <v>39</v>
      </c>
      <c r="L773" s="58" t="str">
        <f t="shared" si="277"/>
        <v>ok</v>
      </c>
      <c r="M773" s="1"/>
      <c r="N773" s="46" t="s">
        <v>386</v>
      </c>
      <c r="O773" s="12"/>
      <c r="P773" s="11">
        <f t="shared" si="278"/>
        <v>38.732075721749901</v>
      </c>
      <c r="Q773" s="11">
        <f t="shared" si="279"/>
        <v>38.732075721749901</v>
      </c>
      <c r="R773" s="11">
        <f t="shared" si="280"/>
        <v>38.732075721749901</v>
      </c>
      <c r="S773" s="11">
        <f t="shared" si="281"/>
        <v>38.732075721749901</v>
      </c>
      <c r="T773" s="11">
        <f t="shared" si="282"/>
        <v>38.732075721749901</v>
      </c>
      <c r="U773" s="11">
        <f t="shared" si="283"/>
        <v>38.732075721749901</v>
      </c>
      <c r="V773" s="11">
        <f t="shared" si="284"/>
        <v>38.732075721749901</v>
      </c>
      <c r="W773" s="11">
        <f t="shared" si="285"/>
        <v>38.732075721749901</v>
      </c>
      <c r="X773" s="11"/>
    </row>
    <row r="774" spans="1:24" x14ac:dyDescent="0.2">
      <c r="A774" s="74" t="s">
        <v>387</v>
      </c>
      <c r="B774" s="76"/>
      <c r="C774" s="73">
        <f t="shared" si="261"/>
        <v>39</v>
      </c>
      <c r="D774" s="73">
        <f t="shared" si="262"/>
        <v>39</v>
      </c>
      <c r="E774" s="73">
        <f t="shared" si="263"/>
        <v>39</v>
      </c>
      <c r="F774" s="73">
        <f t="shared" si="264"/>
        <v>39</v>
      </c>
      <c r="G774" s="73">
        <f t="shared" si="265"/>
        <v>39</v>
      </c>
      <c r="H774" s="73">
        <f t="shared" si="266"/>
        <v>39</v>
      </c>
      <c r="I774" s="73">
        <f t="shared" si="267"/>
        <v>39</v>
      </c>
      <c r="J774" s="73">
        <f t="shared" si="268"/>
        <v>39</v>
      </c>
      <c r="L774" s="58" t="str">
        <f t="shared" si="277"/>
        <v>ok</v>
      </c>
      <c r="M774" s="1"/>
      <c r="N774" s="46" t="s">
        <v>387</v>
      </c>
      <c r="O774" s="12"/>
      <c r="P774" s="11">
        <f t="shared" si="278"/>
        <v>38.732075721749901</v>
      </c>
      <c r="Q774" s="11">
        <f t="shared" si="279"/>
        <v>38.732075721749901</v>
      </c>
      <c r="R774" s="11">
        <f t="shared" si="280"/>
        <v>38.732075721749901</v>
      </c>
      <c r="S774" s="11">
        <f t="shared" si="281"/>
        <v>38.732075721749901</v>
      </c>
      <c r="T774" s="11">
        <f t="shared" si="282"/>
        <v>38.732075721749901</v>
      </c>
      <c r="U774" s="11">
        <f t="shared" si="283"/>
        <v>38.732075721749901</v>
      </c>
      <c r="V774" s="11">
        <f t="shared" si="284"/>
        <v>38.732075721749901</v>
      </c>
      <c r="W774" s="11">
        <f t="shared" si="285"/>
        <v>38.732075721749901</v>
      </c>
      <c r="X774" s="11"/>
    </row>
    <row r="775" spans="1:24" x14ac:dyDescent="0.2">
      <c r="A775" s="74" t="s">
        <v>388</v>
      </c>
      <c r="B775" s="76"/>
      <c r="C775" s="73">
        <f t="shared" si="261"/>
        <v>50</v>
      </c>
      <c r="D775" s="73">
        <f t="shared" si="262"/>
        <v>45</v>
      </c>
      <c r="E775" s="73">
        <f t="shared" si="263"/>
        <v>45</v>
      </c>
      <c r="F775" s="73">
        <f t="shared" si="264"/>
        <v>45</v>
      </c>
      <c r="G775" s="73">
        <f t="shared" si="265"/>
        <v>45</v>
      </c>
      <c r="H775" s="73">
        <f t="shared" si="266"/>
        <v>45</v>
      </c>
      <c r="I775" s="73">
        <f t="shared" si="267"/>
        <v>45</v>
      </c>
      <c r="J775" s="73">
        <f t="shared" si="268"/>
        <v>45</v>
      </c>
      <c r="L775" s="58" t="str">
        <f t="shared" si="277"/>
        <v>ok</v>
      </c>
      <c r="M775" s="1"/>
      <c r="N775" s="46" t="s">
        <v>388</v>
      </c>
      <c r="O775" s="12"/>
      <c r="P775" s="11">
        <f t="shared" si="278"/>
        <v>50.032122122838004</v>
      </c>
      <c r="Q775" s="11">
        <f t="shared" si="279"/>
        <v>45.032122122838004</v>
      </c>
      <c r="R775" s="11">
        <f t="shared" si="280"/>
        <v>45.032122122838004</v>
      </c>
      <c r="S775" s="11">
        <f t="shared" si="281"/>
        <v>45.032122122838004</v>
      </c>
      <c r="T775" s="11">
        <f t="shared" si="282"/>
        <v>45.032122122838004</v>
      </c>
      <c r="U775" s="11">
        <f t="shared" si="283"/>
        <v>45.032122122838004</v>
      </c>
      <c r="V775" s="11">
        <f t="shared" si="284"/>
        <v>45.032122122838004</v>
      </c>
      <c r="W775" s="11">
        <f t="shared" si="285"/>
        <v>45.032122122838004</v>
      </c>
      <c r="X775" s="11"/>
    </row>
    <row r="776" spans="1:24" x14ac:dyDescent="0.2">
      <c r="A776" s="74" t="s">
        <v>389</v>
      </c>
      <c r="B776" s="76"/>
      <c r="C776" s="73">
        <f t="shared" si="261"/>
        <v>50</v>
      </c>
      <c r="D776" s="73">
        <f t="shared" si="262"/>
        <v>45</v>
      </c>
      <c r="E776" s="73">
        <f t="shared" si="263"/>
        <v>45</v>
      </c>
      <c r="F776" s="73">
        <f t="shared" si="264"/>
        <v>45</v>
      </c>
      <c r="G776" s="73">
        <f t="shared" si="265"/>
        <v>45</v>
      </c>
      <c r="H776" s="73">
        <f t="shared" si="266"/>
        <v>45</v>
      </c>
      <c r="I776" s="73">
        <f t="shared" si="267"/>
        <v>45</v>
      </c>
      <c r="J776" s="73">
        <f t="shared" si="268"/>
        <v>45</v>
      </c>
      <c r="L776" s="58" t="str">
        <f t="shared" si="277"/>
        <v>ok</v>
      </c>
      <c r="M776" s="1"/>
      <c r="N776" s="46" t="s">
        <v>389</v>
      </c>
      <c r="O776" s="12"/>
      <c r="P776" s="11">
        <f t="shared" si="278"/>
        <v>50.032122122838004</v>
      </c>
      <c r="Q776" s="11">
        <f t="shared" si="279"/>
        <v>45.032122122838004</v>
      </c>
      <c r="R776" s="11">
        <f t="shared" si="280"/>
        <v>45.032122122838004</v>
      </c>
      <c r="S776" s="11">
        <f t="shared" si="281"/>
        <v>45.032122122838004</v>
      </c>
      <c r="T776" s="11">
        <f t="shared" si="282"/>
        <v>45.032122122838004</v>
      </c>
      <c r="U776" s="11">
        <f t="shared" si="283"/>
        <v>45.032122122838004</v>
      </c>
      <c r="V776" s="11">
        <f t="shared" si="284"/>
        <v>45.032122122838004</v>
      </c>
      <c r="W776" s="11">
        <f t="shared" si="285"/>
        <v>45.032122122838004</v>
      </c>
      <c r="X776" s="11"/>
    </row>
    <row r="777" spans="1:24" x14ac:dyDescent="0.2">
      <c r="A777" s="74" t="s">
        <v>761</v>
      </c>
      <c r="B777" s="76"/>
      <c r="C777" s="73">
        <f t="shared" si="261"/>
        <v>0</v>
      </c>
      <c r="D777" s="73">
        <f t="shared" si="262"/>
        <v>0</v>
      </c>
      <c r="E777" s="73">
        <f t="shared" si="263"/>
        <v>0</v>
      </c>
      <c r="F777" s="73">
        <f t="shared" si="264"/>
        <v>0</v>
      </c>
      <c r="G777" s="73">
        <f t="shared" si="265"/>
        <v>0</v>
      </c>
      <c r="H777" s="73">
        <f t="shared" si="266"/>
        <v>0</v>
      </c>
      <c r="I777" s="73">
        <f t="shared" si="267"/>
        <v>0</v>
      </c>
      <c r="J777" s="73">
        <f t="shared" si="268"/>
        <v>0</v>
      </c>
      <c r="L777" s="58" t="str">
        <f t="shared" si="277"/>
        <v>ok</v>
      </c>
      <c r="M777" s="1"/>
      <c r="N777" s="46" t="s">
        <v>761</v>
      </c>
      <c r="O777" s="12"/>
      <c r="P777" s="11">
        <f t="shared" si="278"/>
        <v>0</v>
      </c>
      <c r="Q777" s="11">
        <f t="shared" si="279"/>
        <v>0</v>
      </c>
      <c r="R777" s="11">
        <f t="shared" si="280"/>
        <v>0</v>
      </c>
      <c r="S777" s="11">
        <f t="shared" si="281"/>
        <v>0</v>
      </c>
      <c r="T777" s="11">
        <f t="shared" si="282"/>
        <v>0</v>
      </c>
      <c r="U777" s="11">
        <f t="shared" si="283"/>
        <v>0</v>
      </c>
      <c r="V777" s="11">
        <f t="shared" si="284"/>
        <v>0</v>
      </c>
      <c r="W777" s="11">
        <f t="shared" si="285"/>
        <v>0</v>
      </c>
      <c r="X777" s="11"/>
    </row>
    <row r="778" spans="1:24" x14ac:dyDescent="0.2">
      <c r="A778" s="74" t="s">
        <v>767</v>
      </c>
      <c r="B778" s="76"/>
      <c r="C778" s="73">
        <f t="shared" si="261"/>
        <v>0</v>
      </c>
      <c r="D778" s="73">
        <f t="shared" si="262"/>
        <v>0</v>
      </c>
      <c r="E778" s="73">
        <f t="shared" si="263"/>
        <v>0</v>
      </c>
      <c r="F778" s="73">
        <f t="shared" si="264"/>
        <v>0</v>
      </c>
      <c r="G778" s="73">
        <f t="shared" si="265"/>
        <v>0</v>
      </c>
      <c r="H778" s="73">
        <f t="shared" si="266"/>
        <v>0</v>
      </c>
      <c r="I778" s="73">
        <f t="shared" si="267"/>
        <v>0</v>
      </c>
      <c r="J778" s="73">
        <f t="shared" si="268"/>
        <v>0</v>
      </c>
      <c r="L778" s="58" t="str">
        <f t="shared" si="277"/>
        <v>ok</v>
      </c>
      <c r="M778" s="1"/>
      <c r="N778" s="46" t="s">
        <v>767</v>
      </c>
      <c r="O778" s="12"/>
      <c r="P778" s="11">
        <f t="shared" si="278"/>
        <v>0</v>
      </c>
      <c r="Q778" s="11">
        <f t="shared" si="279"/>
        <v>0</v>
      </c>
      <c r="R778" s="11">
        <f t="shared" si="280"/>
        <v>0</v>
      </c>
      <c r="S778" s="11">
        <f t="shared" si="281"/>
        <v>0</v>
      </c>
      <c r="T778" s="11">
        <f t="shared" si="282"/>
        <v>0</v>
      </c>
      <c r="U778" s="11">
        <f t="shared" si="283"/>
        <v>0</v>
      </c>
      <c r="V778" s="11">
        <f t="shared" si="284"/>
        <v>0</v>
      </c>
      <c r="W778" s="11">
        <f t="shared" si="285"/>
        <v>0</v>
      </c>
      <c r="X778" s="11"/>
    </row>
    <row r="779" spans="1:24" x14ac:dyDescent="0.2">
      <c r="A779" s="74" t="s">
        <v>788</v>
      </c>
      <c r="B779" s="76"/>
      <c r="C779" s="73">
        <f t="shared" si="261"/>
        <v>0</v>
      </c>
      <c r="D779" s="73">
        <f t="shared" si="262"/>
        <v>0</v>
      </c>
      <c r="E779" s="73">
        <f t="shared" si="263"/>
        <v>0</v>
      </c>
      <c r="F779" s="73">
        <f t="shared" si="264"/>
        <v>0</v>
      </c>
      <c r="G779" s="73">
        <f t="shared" si="265"/>
        <v>0</v>
      </c>
      <c r="H779" s="73">
        <f t="shared" si="266"/>
        <v>0</v>
      </c>
      <c r="I779" s="73">
        <f t="shared" si="267"/>
        <v>0</v>
      </c>
      <c r="J779" s="73">
        <f t="shared" si="268"/>
        <v>0</v>
      </c>
      <c r="L779" s="58" t="str">
        <f t="shared" si="277"/>
        <v>ok</v>
      </c>
      <c r="M779" s="1"/>
      <c r="N779" s="46" t="s">
        <v>788</v>
      </c>
      <c r="O779" s="12"/>
      <c r="P779" s="11">
        <f t="shared" si="278"/>
        <v>0</v>
      </c>
      <c r="Q779" s="11">
        <f t="shared" si="279"/>
        <v>0</v>
      </c>
      <c r="R779" s="11">
        <f t="shared" si="280"/>
        <v>0</v>
      </c>
      <c r="S779" s="11">
        <f t="shared" si="281"/>
        <v>0</v>
      </c>
      <c r="T779" s="11">
        <f t="shared" si="282"/>
        <v>0</v>
      </c>
      <c r="U779" s="11">
        <f t="shared" si="283"/>
        <v>0</v>
      </c>
      <c r="V779" s="11">
        <f t="shared" si="284"/>
        <v>0</v>
      </c>
      <c r="W779" s="11">
        <f t="shared" si="285"/>
        <v>0</v>
      </c>
      <c r="X779" s="11"/>
    </row>
    <row r="780" spans="1:24" x14ac:dyDescent="0.2">
      <c r="A780" s="74" t="s">
        <v>457</v>
      </c>
      <c r="B780" s="76"/>
      <c r="C780" s="73">
        <f t="shared" ref="C780:C843" si="286">ROUND(P780,0)</f>
        <v>563</v>
      </c>
      <c r="D780" s="73">
        <f t="shared" ref="D780:D843" si="287">ROUND(Q780,0)</f>
        <v>580</v>
      </c>
      <c r="E780" s="73">
        <f t="shared" ref="E780:E843" si="288">ROUND(R780,0)</f>
        <v>598</v>
      </c>
      <c r="F780" s="73">
        <f t="shared" ref="F780:F843" si="289">ROUND(S780,0)</f>
        <v>570</v>
      </c>
      <c r="G780" s="73">
        <f t="shared" ref="G780:G843" si="290">ROUND(T780,0)</f>
        <v>600</v>
      </c>
      <c r="H780" s="73">
        <f t="shared" ref="H780:H843" si="291">ROUND(U780,0)</f>
        <v>610</v>
      </c>
      <c r="I780" s="73">
        <f t="shared" ref="I780:I843" si="292">ROUND(V780,0)</f>
        <v>621</v>
      </c>
      <c r="J780" s="73">
        <f t="shared" ref="J780:J843" si="293">ROUND(W780,0)</f>
        <v>619</v>
      </c>
      <c r="L780" s="58" t="str">
        <f t="shared" si="277"/>
        <v>ok</v>
      </c>
      <c r="M780" s="1"/>
      <c r="N780" s="46" t="s">
        <v>457</v>
      </c>
      <c r="O780" s="12"/>
      <c r="P780" s="11">
        <f t="shared" si="278"/>
        <v>562.84192303824022</v>
      </c>
      <c r="Q780" s="11">
        <f t="shared" si="279"/>
        <v>580.31727782254632</v>
      </c>
      <c r="R780" s="11">
        <f t="shared" si="280"/>
        <v>597.67204989649031</v>
      </c>
      <c r="S780" s="11">
        <f t="shared" si="281"/>
        <v>569.80409144784448</v>
      </c>
      <c r="T780" s="11">
        <f t="shared" si="282"/>
        <v>600.21198927257387</v>
      </c>
      <c r="U780" s="11">
        <f t="shared" si="283"/>
        <v>610.24751083599574</v>
      </c>
      <c r="V780" s="11">
        <f t="shared" si="284"/>
        <v>620.63988704699091</v>
      </c>
      <c r="W780" s="11">
        <f t="shared" si="285"/>
        <v>619.48875199421991</v>
      </c>
      <c r="X780" s="11"/>
    </row>
    <row r="781" spans="1:24" x14ac:dyDescent="0.2">
      <c r="A781" s="74" t="s">
        <v>458</v>
      </c>
      <c r="B781" s="76"/>
      <c r="C781" s="73">
        <f t="shared" si="286"/>
        <v>563</v>
      </c>
      <c r="D781" s="73">
        <f t="shared" si="287"/>
        <v>580</v>
      </c>
      <c r="E781" s="73">
        <f t="shared" si="288"/>
        <v>598</v>
      </c>
      <c r="F781" s="73">
        <f t="shared" si="289"/>
        <v>570</v>
      </c>
      <c r="G781" s="73">
        <f t="shared" si="290"/>
        <v>600</v>
      </c>
      <c r="H781" s="73">
        <f t="shared" si="291"/>
        <v>610</v>
      </c>
      <c r="I781" s="73">
        <f t="shared" si="292"/>
        <v>621</v>
      </c>
      <c r="J781" s="73">
        <f t="shared" si="293"/>
        <v>619</v>
      </c>
      <c r="L781" s="58" t="str">
        <f t="shared" si="277"/>
        <v>ok</v>
      </c>
      <c r="M781" s="1"/>
      <c r="N781" s="46" t="s">
        <v>458</v>
      </c>
      <c r="O781" s="12"/>
      <c r="P781" s="11">
        <f t="shared" si="278"/>
        <v>562.84192303824022</v>
      </c>
      <c r="Q781" s="11">
        <f t="shared" si="279"/>
        <v>580.31727782254632</v>
      </c>
      <c r="R781" s="11">
        <f t="shared" si="280"/>
        <v>597.67204989649031</v>
      </c>
      <c r="S781" s="11">
        <f t="shared" si="281"/>
        <v>569.80409144784448</v>
      </c>
      <c r="T781" s="11">
        <f t="shared" si="282"/>
        <v>600.21198927257387</v>
      </c>
      <c r="U781" s="11">
        <f t="shared" si="283"/>
        <v>610.24751083599574</v>
      </c>
      <c r="V781" s="11">
        <f t="shared" si="284"/>
        <v>620.63988704699091</v>
      </c>
      <c r="W781" s="11">
        <f t="shared" si="285"/>
        <v>619.48875199421991</v>
      </c>
      <c r="X781" s="11"/>
    </row>
    <row r="782" spans="1:24" x14ac:dyDescent="0.2">
      <c r="A782" s="74" t="s">
        <v>558</v>
      </c>
      <c r="B782" s="76"/>
      <c r="C782" s="73">
        <f t="shared" si="286"/>
        <v>557</v>
      </c>
      <c r="D782" s="73">
        <f t="shared" si="287"/>
        <v>559</v>
      </c>
      <c r="E782" s="73">
        <f t="shared" si="288"/>
        <v>562</v>
      </c>
      <c r="F782" s="73">
        <f t="shared" si="289"/>
        <v>565</v>
      </c>
      <c r="G782" s="73">
        <f t="shared" si="290"/>
        <v>568</v>
      </c>
      <c r="H782" s="73">
        <f t="shared" si="291"/>
        <v>570</v>
      </c>
      <c r="I782" s="73">
        <f t="shared" si="292"/>
        <v>573</v>
      </c>
      <c r="J782" s="73">
        <f t="shared" si="293"/>
        <v>576</v>
      </c>
      <c r="L782" s="58" t="str">
        <f t="shared" si="277"/>
        <v>ok</v>
      </c>
      <c r="M782" s="1"/>
      <c r="N782" s="46" t="s">
        <v>558</v>
      </c>
      <c r="O782" s="12"/>
      <c r="P782" s="11">
        <f t="shared" ref="P782:P791" si="294">SUMIF($AB$11:$AB$598,$N782,AF$11:AF$598)</f>
        <v>556.64917269880937</v>
      </c>
      <c r="Q782" s="11">
        <f t="shared" ref="Q782:Q791" si="295">SUMIF($AB$11:$AB$598,$N782,AG$11:AG$598)</f>
        <v>559.34440148971146</v>
      </c>
      <c r="R782" s="11">
        <f t="shared" ref="R782:R791" si="296">SUMIF($AB$11:$AB$598,$N782,AH$11:AH$598)</f>
        <v>562.05310642456811</v>
      </c>
      <c r="S782" s="11">
        <f t="shared" ref="S782:S791" si="297">SUMIF($AB$11:$AB$598,$N782,AI$11:AI$598)</f>
        <v>564.77535488409876</v>
      </c>
      <c r="T782" s="11">
        <f t="shared" ref="T782:T791" si="298">SUMIF($AB$11:$AB$598,$N782,AJ$11:AJ$598)</f>
        <v>567.51121458592741</v>
      </c>
      <c r="U782" s="11">
        <f t="shared" ref="U782:U791" si="299">SUMIF($AB$11:$AB$598,$N782,AK$11:AK$598)</f>
        <v>570.26075358626497</v>
      </c>
      <c r="V782" s="11">
        <f t="shared" ref="V782:V791" si="300">SUMIF($AB$11:$AB$598,$N782,AL$11:AL$598)</f>
        <v>573.02404028160458</v>
      </c>
      <c r="W782" s="11">
        <f t="shared" ref="W782:W791" si="301">SUMIF($AB$11:$AB$598,$N782,AM$11:AM$598)</f>
        <v>575.80114341042065</v>
      </c>
      <c r="X782" s="11"/>
    </row>
    <row r="783" spans="1:24" x14ac:dyDescent="0.2">
      <c r="A783" s="74" t="s">
        <v>89</v>
      </c>
      <c r="B783" s="76"/>
      <c r="C783" s="73">
        <f t="shared" si="286"/>
        <v>2</v>
      </c>
      <c r="D783" s="73">
        <f t="shared" si="287"/>
        <v>2</v>
      </c>
      <c r="E783" s="73">
        <f t="shared" si="288"/>
        <v>2</v>
      </c>
      <c r="F783" s="73">
        <f t="shared" si="289"/>
        <v>2</v>
      </c>
      <c r="G783" s="73">
        <f t="shared" si="290"/>
        <v>2</v>
      </c>
      <c r="H783" s="73">
        <f t="shared" si="291"/>
        <v>2</v>
      </c>
      <c r="I783" s="73">
        <f t="shared" si="292"/>
        <v>2</v>
      </c>
      <c r="J783" s="73">
        <f t="shared" si="293"/>
        <v>2</v>
      </c>
      <c r="L783" s="58" t="str">
        <f t="shared" si="277"/>
        <v>ok</v>
      </c>
      <c r="M783" s="1"/>
      <c r="N783" s="46" t="s">
        <v>89</v>
      </c>
      <c r="O783" s="12"/>
      <c r="P783" s="11">
        <f t="shared" si="294"/>
        <v>2.4506580000000002</v>
      </c>
      <c r="Q783" s="11">
        <f t="shared" si="295"/>
        <v>2.4408553680000002</v>
      </c>
      <c r="R783" s="11">
        <f t="shared" si="296"/>
        <v>2.4286510911600003</v>
      </c>
      <c r="S783" s="11">
        <f t="shared" si="297"/>
        <v>2.4165078357042002</v>
      </c>
      <c r="T783" s="11">
        <f t="shared" si="298"/>
        <v>2.3971757730185668</v>
      </c>
      <c r="U783" s="11">
        <f t="shared" si="299"/>
        <v>2.3732040152883811</v>
      </c>
      <c r="V783" s="11">
        <f t="shared" si="300"/>
        <v>2.3542183831660739</v>
      </c>
      <c r="W783" s="11">
        <f t="shared" si="301"/>
        <v>2.3189051074185829</v>
      </c>
      <c r="X783" s="11"/>
    </row>
    <row r="784" spans="1:24" x14ac:dyDescent="0.2">
      <c r="A784" s="74" t="s">
        <v>155</v>
      </c>
      <c r="B784" s="76"/>
      <c r="C784" s="73">
        <f t="shared" si="286"/>
        <v>0</v>
      </c>
      <c r="D784" s="73">
        <f t="shared" si="287"/>
        <v>0</v>
      </c>
      <c r="E784" s="73">
        <f t="shared" si="288"/>
        <v>0</v>
      </c>
      <c r="F784" s="73">
        <f t="shared" si="289"/>
        <v>0</v>
      </c>
      <c r="G784" s="73">
        <f t="shared" si="290"/>
        <v>0</v>
      </c>
      <c r="H784" s="73">
        <f t="shared" si="291"/>
        <v>0</v>
      </c>
      <c r="I784" s="73">
        <f t="shared" si="292"/>
        <v>0</v>
      </c>
      <c r="J784" s="73">
        <f t="shared" si="293"/>
        <v>0</v>
      </c>
      <c r="L784" s="58" t="str">
        <f t="shared" si="277"/>
        <v>ok</v>
      </c>
      <c r="M784" s="1"/>
      <c r="N784" s="46" t="s">
        <v>155</v>
      </c>
      <c r="O784" s="12"/>
      <c r="P784" s="11">
        <f t="shared" si="294"/>
        <v>0</v>
      </c>
      <c r="Q784" s="11">
        <f t="shared" si="295"/>
        <v>0</v>
      </c>
      <c r="R784" s="11">
        <f t="shared" si="296"/>
        <v>0</v>
      </c>
      <c r="S784" s="11">
        <f t="shared" si="297"/>
        <v>0</v>
      </c>
      <c r="T784" s="11">
        <f t="shared" si="298"/>
        <v>0</v>
      </c>
      <c r="U784" s="11">
        <f t="shared" si="299"/>
        <v>0</v>
      </c>
      <c r="V784" s="11">
        <f t="shared" si="300"/>
        <v>0</v>
      </c>
      <c r="W784" s="11">
        <f t="shared" si="301"/>
        <v>0</v>
      </c>
      <c r="X784" s="11"/>
    </row>
    <row r="785" spans="1:24" x14ac:dyDescent="0.2">
      <c r="A785" s="74" t="s">
        <v>514</v>
      </c>
      <c r="B785" s="76"/>
      <c r="C785" s="73">
        <f t="shared" si="286"/>
        <v>358</v>
      </c>
      <c r="D785" s="73">
        <f t="shared" si="287"/>
        <v>364</v>
      </c>
      <c r="E785" s="73">
        <f t="shared" si="288"/>
        <v>365</v>
      </c>
      <c r="F785" s="73">
        <f t="shared" si="289"/>
        <v>366</v>
      </c>
      <c r="G785" s="73">
        <f t="shared" si="290"/>
        <v>367</v>
      </c>
      <c r="H785" s="73">
        <f t="shared" si="291"/>
        <v>367</v>
      </c>
      <c r="I785" s="73">
        <f t="shared" si="292"/>
        <v>368</v>
      </c>
      <c r="J785" s="73">
        <f t="shared" si="293"/>
        <v>369</v>
      </c>
      <c r="L785" s="58" t="str">
        <f t="shared" si="277"/>
        <v>ok</v>
      </c>
      <c r="M785" s="1"/>
      <c r="N785" s="46" t="s">
        <v>514</v>
      </c>
      <c r="O785" s="12"/>
      <c r="P785" s="11">
        <f t="shared" si="294"/>
        <v>358.43150481805526</v>
      </c>
      <c r="Q785" s="11">
        <f t="shared" si="295"/>
        <v>363.97365368980456</v>
      </c>
      <c r="R785" s="11">
        <f t="shared" si="296"/>
        <v>365.1845802808046</v>
      </c>
      <c r="S785" s="11">
        <f t="shared" si="297"/>
        <v>365.7584464748046</v>
      </c>
      <c r="T785" s="11">
        <f t="shared" si="298"/>
        <v>366.82443550980452</v>
      </c>
      <c r="U785" s="11">
        <f t="shared" si="299"/>
        <v>367.49181524980457</v>
      </c>
      <c r="V785" s="11">
        <f t="shared" si="300"/>
        <v>368.1433574788046</v>
      </c>
      <c r="W785" s="11">
        <f t="shared" si="301"/>
        <v>368.76119704180456</v>
      </c>
      <c r="X785" s="11"/>
    </row>
    <row r="786" spans="1:24" x14ac:dyDescent="0.2">
      <c r="A786" s="74" t="s">
        <v>164</v>
      </c>
      <c r="B786" s="76"/>
      <c r="C786" s="73">
        <f t="shared" si="286"/>
        <v>0</v>
      </c>
      <c r="D786" s="73">
        <f t="shared" si="287"/>
        <v>0</v>
      </c>
      <c r="E786" s="73">
        <f t="shared" si="288"/>
        <v>0</v>
      </c>
      <c r="F786" s="73">
        <f t="shared" si="289"/>
        <v>0</v>
      </c>
      <c r="G786" s="73">
        <f t="shared" si="290"/>
        <v>0</v>
      </c>
      <c r="H786" s="73">
        <f t="shared" si="291"/>
        <v>0</v>
      </c>
      <c r="I786" s="73">
        <f t="shared" si="292"/>
        <v>0</v>
      </c>
      <c r="J786" s="73">
        <f t="shared" si="293"/>
        <v>0</v>
      </c>
      <c r="L786" s="58" t="str">
        <f t="shared" si="277"/>
        <v>ok</v>
      </c>
      <c r="M786" s="1"/>
      <c r="N786" s="46" t="s">
        <v>164</v>
      </c>
      <c r="O786" s="12"/>
      <c r="P786" s="11">
        <f t="shared" si="294"/>
        <v>0</v>
      </c>
      <c r="Q786" s="11">
        <f t="shared" si="295"/>
        <v>0</v>
      </c>
      <c r="R786" s="11">
        <f t="shared" si="296"/>
        <v>0</v>
      </c>
      <c r="S786" s="11">
        <f t="shared" si="297"/>
        <v>0</v>
      </c>
      <c r="T786" s="11">
        <f t="shared" si="298"/>
        <v>0</v>
      </c>
      <c r="U786" s="11">
        <f t="shared" si="299"/>
        <v>0</v>
      </c>
      <c r="V786" s="11">
        <f t="shared" si="300"/>
        <v>0</v>
      </c>
      <c r="W786" s="11">
        <f t="shared" si="301"/>
        <v>0</v>
      </c>
      <c r="X786" s="11"/>
    </row>
    <row r="787" spans="1:24" x14ac:dyDescent="0.2">
      <c r="A787" s="74" t="s">
        <v>36</v>
      </c>
      <c r="B787" s="76"/>
      <c r="C787" s="73">
        <f t="shared" si="286"/>
        <v>0</v>
      </c>
      <c r="D787" s="73">
        <f t="shared" si="287"/>
        <v>0</v>
      </c>
      <c r="E787" s="73">
        <f t="shared" si="288"/>
        <v>0</v>
      </c>
      <c r="F787" s="73">
        <f t="shared" si="289"/>
        <v>0</v>
      </c>
      <c r="G787" s="73">
        <f t="shared" si="290"/>
        <v>0</v>
      </c>
      <c r="H787" s="73">
        <f t="shared" si="291"/>
        <v>0</v>
      </c>
      <c r="I787" s="73">
        <f t="shared" si="292"/>
        <v>0</v>
      </c>
      <c r="J787" s="73">
        <f t="shared" si="293"/>
        <v>0</v>
      </c>
      <c r="L787" s="58" t="str">
        <f t="shared" si="277"/>
        <v>ok</v>
      </c>
      <c r="M787" s="1"/>
      <c r="N787" s="46" t="s">
        <v>36</v>
      </c>
      <c r="O787" s="12"/>
      <c r="P787" s="11">
        <f t="shared" si="294"/>
        <v>0</v>
      </c>
      <c r="Q787" s="11">
        <f t="shared" si="295"/>
        <v>0</v>
      </c>
      <c r="R787" s="11">
        <f t="shared" si="296"/>
        <v>0</v>
      </c>
      <c r="S787" s="11">
        <f t="shared" si="297"/>
        <v>0</v>
      </c>
      <c r="T787" s="11">
        <f t="shared" si="298"/>
        <v>0</v>
      </c>
      <c r="U787" s="11">
        <f t="shared" si="299"/>
        <v>0</v>
      </c>
      <c r="V787" s="11">
        <f t="shared" si="300"/>
        <v>0</v>
      </c>
      <c r="W787" s="11">
        <f t="shared" si="301"/>
        <v>0</v>
      </c>
      <c r="X787" s="11"/>
    </row>
    <row r="788" spans="1:24" x14ac:dyDescent="0.2">
      <c r="A788" s="74" t="s">
        <v>38</v>
      </c>
      <c r="B788" s="76"/>
      <c r="C788" s="73">
        <f t="shared" si="286"/>
        <v>0</v>
      </c>
      <c r="D788" s="73">
        <f t="shared" si="287"/>
        <v>0</v>
      </c>
      <c r="E788" s="73">
        <f t="shared" si="288"/>
        <v>0</v>
      </c>
      <c r="F788" s="73">
        <f t="shared" si="289"/>
        <v>0</v>
      </c>
      <c r="G788" s="73">
        <f t="shared" si="290"/>
        <v>0</v>
      </c>
      <c r="H788" s="73">
        <f t="shared" si="291"/>
        <v>0</v>
      </c>
      <c r="I788" s="73">
        <f t="shared" si="292"/>
        <v>0</v>
      </c>
      <c r="J788" s="73">
        <f t="shared" si="293"/>
        <v>0</v>
      </c>
      <c r="L788" s="58" t="str">
        <f t="shared" si="277"/>
        <v>ok</v>
      </c>
      <c r="M788" s="1"/>
      <c r="N788" s="46" t="s">
        <v>38</v>
      </c>
      <c r="O788" s="12"/>
      <c r="P788" s="11">
        <f t="shared" si="294"/>
        <v>0</v>
      </c>
      <c r="Q788" s="11">
        <f t="shared" si="295"/>
        <v>0</v>
      </c>
      <c r="R788" s="11">
        <f t="shared" si="296"/>
        <v>0</v>
      </c>
      <c r="S788" s="11">
        <f t="shared" si="297"/>
        <v>0</v>
      </c>
      <c r="T788" s="11">
        <f t="shared" si="298"/>
        <v>0</v>
      </c>
      <c r="U788" s="11">
        <f t="shared" si="299"/>
        <v>0</v>
      </c>
      <c r="V788" s="11">
        <f t="shared" si="300"/>
        <v>0</v>
      </c>
      <c r="W788" s="11">
        <f t="shared" si="301"/>
        <v>0</v>
      </c>
      <c r="X788" s="11"/>
    </row>
    <row r="789" spans="1:24" x14ac:dyDescent="0.2">
      <c r="A789" s="74" t="s">
        <v>37</v>
      </c>
      <c r="B789" s="76"/>
      <c r="C789" s="73">
        <f t="shared" si="286"/>
        <v>0</v>
      </c>
      <c r="D789" s="73">
        <f t="shared" si="287"/>
        <v>0</v>
      </c>
      <c r="E789" s="73">
        <f t="shared" si="288"/>
        <v>0</v>
      </c>
      <c r="F789" s="73">
        <f t="shared" si="289"/>
        <v>0</v>
      </c>
      <c r="G789" s="73">
        <f t="shared" si="290"/>
        <v>0</v>
      </c>
      <c r="H789" s="73">
        <f t="shared" si="291"/>
        <v>0</v>
      </c>
      <c r="I789" s="73">
        <f t="shared" si="292"/>
        <v>0</v>
      </c>
      <c r="J789" s="73">
        <f t="shared" si="293"/>
        <v>0</v>
      </c>
      <c r="L789" s="58" t="str">
        <f t="shared" si="277"/>
        <v>ok</v>
      </c>
      <c r="M789" s="1"/>
      <c r="N789" s="46" t="s">
        <v>37</v>
      </c>
      <c r="O789" s="12"/>
      <c r="P789" s="11">
        <f t="shared" si="294"/>
        <v>0</v>
      </c>
      <c r="Q789" s="11">
        <f t="shared" si="295"/>
        <v>0</v>
      </c>
      <c r="R789" s="11">
        <f t="shared" si="296"/>
        <v>0</v>
      </c>
      <c r="S789" s="11">
        <f t="shared" si="297"/>
        <v>0</v>
      </c>
      <c r="T789" s="11">
        <f t="shared" si="298"/>
        <v>0</v>
      </c>
      <c r="U789" s="11">
        <f t="shared" si="299"/>
        <v>0</v>
      </c>
      <c r="V789" s="11">
        <f t="shared" si="300"/>
        <v>0</v>
      </c>
      <c r="W789" s="11">
        <f t="shared" si="301"/>
        <v>0</v>
      </c>
      <c r="X789" s="11"/>
    </row>
    <row r="790" spans="1:24" x14ac:dyDescent="0.2">
      <c r="A790" s="74" t="s">
        <v>390</v>
      </c>
      <c r="B790" s="76"/>
      <c r="C790" s="73">
        <f t="shared" si="286"/>
        <v>15</v>
      </c>
      <c r="D790" s="73">
        <f t="shared" si="287"/>
        <v>10</v>
      </c>
      <c r="E790" s="73">
        <f t="shared" si="288"/>
        <v>10</v>
      </c>
      <c r="F790" s="73">
        <f t="shared" si="289"/>
        <v>10</v>
      </c>
      <c r="G790" s="73">
        <f t="shared" si="290"/>
        <v>10</v>
      </c>
      <c r="H790" s="73">
        <f t="shared" si="291"/>
        <v>10</v>
      </c>
      <c r="I790" s="73">
        <f t="shared" si="292"/>
        <v>10</v>
      </c>
      <c r="J790" s="73">
        <f t="shared" si="293"/>
        <v>10</v>
      </c>
      <c r="L790" s="58" t="str">
        <f t="shared" si="277"/>
        <v>ok</v>
      </c>
      <c r="M790" s="1"/>
      <c r="N790" s="46" t="s">
        <v>390</v>
      </c>
      <c r="O790" s="12"/>
      <c r="P790" s="11">
        <f t="shared" si="294"/>
        <v>14.764969968687421</v>
      </c>
      <c r="Q790" s="11">
        <f t="shared" si="295"/>
        <v>10.264969968687421</v>
      </c>
      <c r="R790" s="11">
        <f t="shared" si="296"/>
        <v>10.264969968687421</v>
      </c>
      <c r="S790" s="11">
        <f t="shared" si="297"/>
        <v>10.264969968687421</v>
      </c>
      <c r="T790" s="11">
        <f t="shared" si="298"/>
        <v>10.264969968687421</v>
      </c>
      <c r="U790" s="11">
        <f t="shared" si="299"/>
        <v>10.264969968687421</v>
      </c>
      <c r="V790" s="11">
        <f t="shared" si="300"/>
        <v>10.264969968687421</v>
      </c>
      <c r="W790" s="11">
        <f t="shared" si="301"/>
        <v>10.264969968687421</v>
      </c>
      <c r="X790" s="11"/>
    </row>
    <row r="791" spans="1:24" x14ac:dyDescent="0.2">
      <c r="A791" s="74" t="s">
        <v>391</v>
      </c>
      <c r="B791" s="78"/>
      <c r="C791" s="73">
        <f t="shared" si="286"/>
        <v>15</v>
      </c>
      <c r="D791" s="73">
        <f t="shared" si="287"/>
        <v>10</v>
      </c>
      <c r="E791" s="73">
        <f t="shared" si="288"/>
        <v>10</v>
      </c>
      <c r="F791" s="73">
        <f t="shared" si="289"/>
        <v>10</v>
      </c>
      <c r="G791" s="73">
        <f t="shared" si="290"/>
        <v>10</v>
      </c>
      <c r="H791" s="73">
        <f t="shared" si="291"/>
        <v>10</v>
      </c>
      <c r="I791" s="73">
        <f t="shared" si="292"/>
        <v>10</v>
      </c>
      <c r="J791" s="73">
        <f t="shared" si="293"/>
        <v>10</v>
      </c>
      <c r="L791" s="58" t="str">
        <f t="shared" si="277"/>
        <v>ok</v>
      </c>
      <c r="M791" s="1"/>
      <c r="N791" s="46" t="s">
        <v>391</v>
      </c>
      <c r="O791" s="14"/>
      <c r="P791" s="11">
        <f t="shared" si="294"/>
        <v>14.764969968687421</v>
      </c>
      <c r="Q791" s="11">
        <f t="shared" si="295"/>
        <v>10.264969968687421</v>
      </c>
      <c r="R791" s="11">
        <f t="shared" si="296"/>
        <v>10.264969968687421</v>
      </c>
      <c r="S791" s="11">
        <f t="shared" si="297"/>
        <v>10.264969968687421</v>
      </c>
      <c r="T791" s="11">
        <f t="shared" si="298"/>
        <v>10.264969968687421</v>
      </c>
      <c r="U791" s="11">
        <f t="shared" si="299"/>
        <v>10.264969968687421</v>
      </c>
      <c r="V791" s="11">
        <f t="shared" si="300"/>
        <v>10.264969968687421</v>
      </c>
      <c r="W791" s="11">
        <f t="shared" si="301"/>
        <v>10.264969968687421</v>
      </c>
      <c r="X791" s="11"/>
    </row>
    <row r="792" spans="1:24" x14ac:dyDescent="0.2">
      <c r="A792" s="74" t="s">
        <v>961</v>
      </c>
      <c r="B792" s="76"/>
      <c r="C792" s="73">
        <f t="shared" si="286"/>
        <v>61</v>
      </c>
      <c r="D792" s="73">
        <f t="shared" si="287"/>
        <v>61</v>
      </c>
      <c r="E792" s="73">
        <f t="shared" si="288"/>
        <v>62</v>
      </c>
      <c r="F792" s="73">
        <f t="shared" si="289"/>
        <v>62</v>
      </c>
      <c r="G792" s="73">
        <f t="shared" si="290"/>
        <v>62</v>
      </c>
      <c r="H792" s="73">
        <f t="shared" si="291"/>
        <v>62</v>
      </c>
      <c r="I792" s="73">
        <f t="shared" si="292"/>
        <v>63</v>
      </c>
      <c r="J792" s="73">
        <f t="shared" si="293"/>
        <v>63</v>
      </c>
      <c r="L792" s="58" t="str">
        <f t="shared" si="277"/>
        <v>ok</v>
      </c>
      <c r="M792" s="1"/>
      <c r="N792" s="46" t="s">
        <v>961</v>
      </c>
      <c r="O792" s="12"/>
      <c r="P792" s="91">
        <f>AF$488*0.5</f>
        <v>61.004241107065681</v>
      </c>
      <c r="Q792" s="91">
        <f t="shared" ref="Q792:W793" si="302">AG$488*0.5</f>
        <v>61.295937795532609</v>
      </c>
      <c r="R792" s="91">
        <f t="shared" si="302"/>
        <v>61.589092967441879</v>
      </c>
      <c r="S792" s="91">
        <f t="shared" si="302"/>
        <v>61.883713915210699</v>
      </c>
      <c r="T792" s="91">
        <f t="shared" si="302"/>
        <v>62.179807967718361</v>
      </c>
      <c r="U792" s="91">
        <f t="shared" si="302"/>
        <v>62.477382490488559</v>
      </c>
      <c r="V792" s="91">
        <f t="shared" si="302"/>
        <v>62.776444885872614</v>
      </c>
      <c r="W792" s="91">
        <f t="shared" si="302"/>
        <v>63.077002593233566</v>
      </c>
      <c r="X792" s="11"/>
    </row>
    <row r="793" spans="1:24" x14ac:dyDescent="0.2">
      <c r="A793" s="74" t="s">
        <v>1042</v>
      </c>
      <c r="B793" s="76"/>
      <c r="C793" s="73">
        <f t="shared" si="286"/>
        <v>61</v>
      </c>
      <c r="D793" s="73">
        <f t="shared" si="287"/>
        <v>61</v>
      </c>
      <c r="E793" s="73">
        <f t="shared" si="288"/>
        <v>62</v>
      </c>
      <c r="F793" s="73">
        <f t="shared" si="289"/>
        <v>62</v>
      </c>
      <c r="G793" s="73">
        <f t="shared" si="290"/>
        <v>62</v>
      </c>
      <c r="H793" s="73">
        <f t="shared" si="291"/>
        <v>62</v>
      </c>
      <c r="I793" s="73">
        <f t="shared" si="292"/>
        <v>63</v>
      </c>
      <c r="J793" s="73">
        <f t="shared" si="293"/>
        <v>63</v>
      </c>
      <c r="L793" s="58" t="str">
        <f t="shared" ref="L793:L856" si="303">IF(A793=N793,"ok","CHECK")</f>
        <v>ok</v>
      </c>
      <c r="M793" s="1"/>
      <c r="N793" s="46" t="s">
        <v>1042</v>
      </c>
      <c r="O793" s="12"/>
      <c r="P793" s="91">
        <f>AF$488*0.5</f>
        <v>61.004241107065681</v>
      </c>
      <c r="Q793" s="91">
        <f t="shared" si="302"/>
        <v>61.295937795532609</v>
      </c>
      <c r="R793" s="91">
        <f t="shared" si="302"/>
        <v>61.589092967441879</v>
      </c>
      <c r="S793" s="91">
        <f t="shared" si="302"/>
        <v>61.883713915210699</v>
      </c>
      <c r="T793" s="91">
        <f t="shared" si="302"/>
        <v>62.179807967718361</v>
      </c>
      <c r="U793" s="91">
        <f t="shared" si="302"/>
        <v>62.477382490488559</v>
      </c>
      <c r="V793" s="91">
        <f t="shared" si="302"/>
        <v>62.776444885872614</v>
      </c>
      <c r="W793" s="91">
        <f t="shared" si="302"/>
        <v>63.077002593233566</v>
      </c>
      <c r="X793" s="11"/>
    </row>
    <row r="794" spans="1:24" x14ac:dyDescent="0.2">
      <c r="A794" s="72" t="s">
        <v>1079</v>
      </c>
      <c r="B794" s="72"/>
      <c r="C794" s="73">
        <f t="shared" si="286"/>
        <v>0</v>
      </c>
      <c r="D794" s="73">
        <f t="shared" si="287"/>
        <v>0</v>
      </c>
      <c r="E794" s="73">
        <f t="shared" si="288"/>
        <v>0</v>
      </c>
      <c r="F794" s="73">
        <f t="shared" si="289"/>
        <v>0</v>
      </c>
      <c r="G794" s="73">
        <f t="shared" si="290"/>
        <v>0</v>
      </c>
      <c r="H794" s="73">
        <f t="shared" si="291"/>
        <v>0</v>
      </c>
      <c r="I794" s="73">
        <f t="shared" si="292"/>
        <v>0</v>
      </c>
      <c r="J794" s="73">
        <f t="shared" si="293"/>
        <v>0</v>
      </c>
      <c r="L794" s="58" t="str">
        <f t="shared" si="303"/>
        <v>ok</v>
      </c>
      <c r="M794" s="1"/>
      <c r="N794" s="64" t="s">
        <v>1079</v>
      </c>
      <c r="P794" s="11">
        <f t="shared" ref="P794:P825" si="304">SUMIF($AB$11:$AB$598,$N794,AF$11:AF$598)</f>
        <v>0</v>
      </c>
      <c r="Q794" s="11">
        <f t="shared" ref="Q794:Q825" si="305">SUMIF($AB$11:$AB$598,$N794,AG$11:AG$598)</f>
        <v>0</v>
      </c>
      <c r="R794" s="11">
        <f t="shared" ref="R794:R825" si="306">SUMIF($AB$11:$AB$598,$N794,AH$11:AH$598)</f>
        <v>0</v>
      </c>
      <c r="S794" s="11">
        <f t="shared" ref="S794:S825" si="307">SUMIF($AB$11:$AB$598,$N794,AI$11:AI$598)</f>
        <v>0</v>
      </c>
      <c r="T794" s="11">
        <f t="shared" ref="T794:T825" si="308">SUMIF($AB$11:$AB$598,$N794,AJ$11:AJ$598)</f>
        <v>0</v>
      </c>
      <c r="U794" s="11">
        <f t="shared" ref="U794:U825" si="309">SUMIF($AB$11:$AB$598,$N794,AK$11:AK$598)</f>
        <v>0</v>
      </c>
      <c r="V794" s="11">
        <f t="shared" ref="V794:V825" si="310">SUMIF($AB$11:$AB$598,$N794,AL$11:AL$598)</f>
        <v>0</v>
      </c>
      <c r="W794" s="11">
        <f t="shared" ref="W794:W825" si="311">SUMIF($AB$11:$AB$598,$N794,AM$11:AM$598)</f>
        <v>0</v>
      </c>
      <c r="X794" s="11"/>
    </row>
    <row r="795" spans="1:24" x14ac:dyDescent="0.2">
      <c r="A795" s="72" t="s">
        <v>1080</v>
      </c>
      <c r="B795" s="72"/>
      <c r="C795" s="73">
        <f t="shared" si="286"/>
        <v>0</v>
      </c>
      <c r="D795" s="73">
        <f t="shared" si="287"/>
        <v>0</v>
      </c>
      <c r="E795" s="73">
        <f t="shared" si="288"/>
        <v>0</v>
      </c>
      <c r="F795" s="73">
        <f t="shared" si="289"/>
        <v>0</v>
      </c>
      <c r="G795" s="73">
        <f t="shared" si="290"/>
        <v>0</v>
      </c>
      <c r="H795" s="73">
        <f t="shared" si="291"/>
        <v>0</v>
      </c>
      <c r="I795" s="73">
        <f t="shared" si="292"/>
        <v>0</v>
      </c>
      <c r="J795" s="73">
        <f t="shared" si="293"/>
        <v>0</v>
      </c>
      <c r="L795" s="58" t="str">
        <f t="shared" si="303"/>
        <v>ok</v>
      </c>
      <c r="M795" s="1"/>
      <c r="N795" s="64" t="s">
        <v>1080</v>
      </c>
      <c r="P795" s="11">
        <f t="shared" si="304"/>
        <v>0</v>
      </c>
      <c r="Q795" s="11">
        <f t="shared" si="305"/>
        <v>0</v>
      </c>
      <c r="R795" s="11">
        <f t="shared" si="306"/>
        <v>0</v>
      </c>
      <c r="S795" s="11">
        <f t="shared" si="307"/>
        <v>0</v>
      </c>
      <c r="T795" s="11">
        <f t="shared" si="308"/>
        <v>0</v>
      </c>
      <c r="U795" s="11">
        <f t="shared" si="309"/>
        <v>0</v>
      </c>
      <c r="V795" s="11">
        <f t="shared" si="310"/>
        <v>0</v>
      </c>
      <c r="W795" s="11">
        <f t="shared" si="311"/>
        <v>0</v>
      </c>
      <c r="X795" s="11"/>
    </row>
    <row r="796" spans="1:24" x14ac:dyDescent="0.2">
      <c r="A796" s="74" t="s">
        <v>791</v>
      </c>
      <c r="B796" s="76"/>
      <c r="C796" s="73">
        <f t="shared" si="286"/>
        <v>0</v>
      </c>
      <c r="D796" s="73">
        <f t="shared" si="287"/>
        <v>0</v>
      </c>
      <c r="E796" s="73">
        <f t="shared" si="288"/>
        <v>0</v>
      </c>
      <c r="F796" s="73">
        <f t="shared" si="289"/>
        <v>0</v>
      </c>
      <c r="G796" s="73">
        <f t="shared" si="290"/>
        <v>0</v>
      </c>
      <c r="H796" s="73">
        <f t="shared" si="291"/>
        <v>0</v>
      </c>
      <c r="I796" s="73">
        <f t="shared" si="292"/>
        <v>0</v>
      </c>
      <c r="J796" s="73">
        <f t="shared" si="293"/>
        <v>0</v>
      </c>
      <c r="L796" s="58" t="str">
        <f t="shared" si="303"/>
        <v>ok</v>
      </c>
      <c r="M796" s="1"/>
      <c r="N796" s="46" t="s">
        <v>791</v>
      </c>
      <c r="O796" s="12"/>
      <c r="P796" s="11">
        <f t="shared" si="304"/>
        <v>0</v>
      </c>
      <c r="Q796" s="11">
        <f t="shared" si="305"/>
        <v>0</v>
      </c>
      <c r="R796" s="11">
        <f t="shared" si="306"/>
        <v>0</v>
      </c>
      <c r="S796" s="11">
        <f t="shared" si="307"/>
        <v>0</v>
      </c>
      <c r="T796" s="11">
        <f t="shared" si="308"/>
        <v>0</v>
      </c>
      <c r="U796" s="11">
        <f t="shared" si="309"/>
        <v>0</v>
      </c>
      <c r="V796" s="11">
        <f t="shared" si="310"/>
        <v>0</v>
      </c>
      <c r="W796" s="11">
        <f t="shared" si="311"/>
        <v>0</v>
      </c>
      <c r="X796" s="11"/>
    </row>
    <row r="797" spans="1:24" x14ac:dyDescent="0.2">
      <c r="A797" s="74" t="s">
        <v>275</v>
      </c>
      <c r="B797" s="76"/>
      <c r="C797" s="73">
        <f t="shared" si="286"/>
        <v>44</v>
      </c>
      <c r="D797" s="73">
        <f t="shared" si="287"/>
        <v>44</v>
      </c>
      <c r="E797" s="73">
        <f t="shared" si="288"/>
        <v>44</v>
      </c>
      <c r="F797" s="73">
        <f t="shared" si="289"/>
        <v>45</v>
      </c>
      <c r="G797" s="73">
        <f t="shared" si="290"/>
        <v>45</v>
      </c>
      <c r="H797" s="73">
        <f t="shared" si="291"/>
        <v>45</v>
      </c>
      <c r="I797" s="73">
        <f t="shared" si="292"/>
        <v>45</v>
      </c>
      <c r="J797" s="73">
        <f t="shared" si="293"/>
        <v>45</v>
      </c>
      <c r="L797" s="58" t="str">
        <f t="shared" si="303"/>
        <v>ok</v>
      </c>
      <c r="M797" s="1"/>
      <c r="N797" s="46" t="s">
        <v>275</v>
      </c>
      <c r="O797" s="12"/>
      <c r="P797" s="11">
        <f t="shared" si="304"/>
        <v>43.84814999999999</v>
      </c>
      <c r="Q797" s="11">
        <f t="shared" si="305"/>
        <v>44.067390749999987</v>
      </c>
      <c r="R797" s="11">
        <f t="shared" si="306"/>
        <v>44.287727703749994</v>
      </c>
      <c r="S797" s="11">
        <f t="shared" si="307"/>
        <v>44.509166342268728</v>
      </c>
      <c r="T797" s="11">
        <f t="shared" si="308"/>
        <v>44.731712173980064</v>
      </c>
      <c r="U797" s="11">
        <f t="shared" si="309"/>
        <v>44.955370734849957</v>
      </c>
      <c r="V797" s="11">
        <f t="shared" si="310"/>
        <v>45.1801475885242</v>
      </c>
      <c r="W797" s="11">
        <f t="shared" si="311"/>
        <v>45.406048326466809</v>
      </c>
      <c r="X797" s="11"/>
    </row>
    <row r="798" spans="1:24" x14ac:dyDescent="0.2">
      <c r="A798" s="74" t="s">
        <v>516</v>
      </c>
      <c r="B798" s="85"/>
      <c r="C798" s="73">
        <f t="shared" si="286"/>
        <v>139</v>
      </c>
      <c r="D798" s="73">
        <f t="shared" si="287"/>
        <v>133</v>
      </c>
      <c r="E798" s="73">
        <f t="shared" si="288"/>
        <v>141</v>
      </c>
      <c r="F798" s="73">
        <f t="shared" si="289"/>
        <v>149</v>
      </c>
      <c r="G798" s="73">
        <f t="shared" si="290"/>
        <v>148</v>
      </c>
      <c r="H798" s="73">
        <f t="shared" si="291"/>
        <v>147</v>
      </c>
      <c r="I798" s="73">
        <f t="shared" si="292"/>
        <v>146</v>
      </c>
      <c r="J798" s="73">
        <f t="shared" si="293"/>
        <v>146</v>
      </c>
      <c r="L798" s="58" t="str">
        <f t="shared" si="303"/>
        <v>ok</v>
      </c>
      <c r="M798" s="1"/>
      <c r="N798" s="46" t="s">
        <v>516</v>
      </c>
      <c r="P798" s="11">
        <f t="shared" si="304"/>
        <v>138.92100462333249</v>
      </c>
      <c r="Q798" s="11">
        <f t="shared" si="305"/>
        <v>132.7196459445083</v>
      </c>
      <c r="R798" s="11">
        <f t="shared" si="306"/>
        <v>140.8777682418158</v>
      </c>
      <c r="S798" s="11">
        <f t="shared" si="307"/>
        <v>148.84165310145667</v>
      </c>
      <c r="T798" s="11">
        <f t="shared" si="308"/>
        <v>148.11127808978998</v>
      </c>
      <c r="U798" s="11">
        <f t="shared" si="309"/>
        <v>147.29313771745666</v>
      </c>
      <c r="V798" s="11">
        <f t="shared" si="310"/>
        <v>146.48265917545666</v>
      </c>
      <c r="W798" s="11">
        <f t="shared" si="311"/>
        <v>145.65870173045667</v>
      </c>
      <c r="X798" s="11"/>
    </row>
    <row r="799" spans="1:24" x14ac:dyDescent="0.2">
      <c r="A799" s="74" t="s">
        <v>517</v>
      </c>
      <c r="B799" s="85"/>
      <c r="C799" s="73">
        <f t="shared" si="286"/>
        <v>139</v>
      </c>
      <c r="D799" s="73">
        <f t="shared" si="287"/>
        <v>133</v>
      </c>
      <c r="E799" s="73">
        <f t="shared" si="288"/>
        <v>141</v>
      </c>
      <c r="F799" s="73">
        <f t="shared" si="289"/>
        <v>149</v>
      </c>
      <c r="G799" s="73">
        <f t="shared" si="290"/>
        <v>148</v>
      </c>
      <c r="H799" s="73">
        <f t="shared" si="291"/>
        <v>147</v>
      </c>
      <c r="I799" s="73">
        <f t="shared" si="292"/>
        <v>146</v>
      </c>
      <c r="J799" s="73">
        <f t="shared" si="293"/>
        <v>146</v>
      </c>
      <c r="L799" s="58" t="str">
        <f t="shared" si="303"/>
        <v>ok</v>
      </c>
      <c r="M799" s="1"/>
      <c r="N799" s="46" t="s">
        <v>517</v>
      </c>
      <c r="P799" s="11">
        <f t="shared" si="304"/>
        <v>138.92100462333249</v>
      </c>
      <c r="Q799" s="11">
        <f t="shared" si="305"/>
        <v>132.7196459445083</v>
      </c>
      <c r="R799" s="11">
        <f t="shared" si="306"/>
        <v>140.8777682418158</v>
      </c>
      <c r="S799" s="11">
        <f t="shared" si="307"/>
        <v>148.84165310145667</v>
      </c>
      <c r="T799" s="11">
        <f t="shared" si="308"/>
        <v>148.11127808978998</v>
      </c>
      <c r="U799" s="11">
        <f t="shared" si="309"/>
        <v>147.29313771745666</v>
      </c>
      <c r="V799" s="11">
        <f t="shared" si="310"/>
        <v>146.48265917545666</v>
      </c>
      <c r="W799" s="11">
        <f t="shared" si="311"/>
        <v>145.65870173045667</v>
      </c>
      <c r="X799" s="11"/>
    </row>
    <row r="800" spans="1:24" x14ac:dyDescent="0.2">
      <c r="A800" s="74" t="s">
        <v>515</v>
      </c>
      <c r="B800" s="76"/>
      <c r="C800" s="73">
        <f t="shared" si="286"/>
        <v>316</v>
      </c>
      <c r="D800" s="73">
        <f t="shared" si="287"/>
        <v>303</v>
      </c>
      <c r="E800" s="73">
        <f t="shared" si="288"/>
        <v>302</v>
      </c>
      <c r="F800" s="73">
        <f t="shared" si="289"/>
        <v>305</v>
      </c>
      <c r="G800" s="73">
        <f t="shared" si="290"/>
        <v>304</v>
      </c>
      <c r="H800" s="73">
        <f t="shared" si="291"/>
        <v>302</v>
      </c>
      <c r="I800" s="73">
        <f t="shared" si="292"/>
        <v>300</v>
      </c>
      <c r="J800" s="73">
        <f t="shared" si="293"/>
        <v>299</v>
      </c>
      <c r="L800" s="58" t="str">
        <f t="shared" si="303"/>
        <v>ok</v>
      </c>
      <c r="M800" s="1"/>
      <c r="N800" s="46" t="s">
        <v>515</v>
      </c>
      <c r="O800" s="12"/>
      <c r="P800" s="11">
        <f t="shared" si="304"/>
        <v>315.88199460612282</v>
      </c>
      <c r="Q800" s="11">
        <f t="shared" si="305"/>
        <v>303.30143243405433</v>
      </c>
      <c r="R800" s="11">
        <f t="shared" si="306"/>
        <v>302.44619211005437</v>
      </c>
      <c r="S800" s="11">
        <f t="shared" si="307"/>
        <v>304.76916103305433</v>
      </c>
      <c r="T800" s="11">
        <f t="shared" si="308"/>
        <v>303.54512800305434</v>
      </c>
      <c r="U800" s="11">
        <f t="shared" si="309"/>
        <v>302.01070664005437</v>
      </c>
      <c r="V800" s="11">
        <f t="shared" si="310"/>
        <v>300.4956879420543</v>
      </c>
      <c r="W800" s="11">
        <f t="shared" si="311"/>
        <v>298.93179171105436</v>
      </c>
      <c r="X800" s="11"/>
    </row>
    <row r="801" spans="1:24" x14ac:dyDescent="0.2">
      <c r="A801" s="74" t="s">
        <v>792</v>
      </c>
      <c r="B801" s="76"/>
      <c r="C801" s="73">
        <f t="shared" si="286"/>
        <v>0</v>
      </c>
      <c r="D801" s="73">
        <f t="shared" si="287"/>
        <v>0</v>
      </c>
      <c r="E801" s="73">
        <f t="shared" si="288"/>
        <v>0</v>
      </c>
      <c r="F801" s="73">
        <f t="shared" si="289"/>
        <v>0</v>
      </c>
      <c r="G801" s="73">
        <f t="shared" si="290"/>
        <v>0</v>
      </c>
      <c r="H801" s="73">
        <f t="shared" si="291"/>
        <v>0</v>
      </c>
      <c r="I801" s="73">
        <f t="shared" si="292"/>
        <v>0</v>
      </c>
      <c r="J801" s="73">
        <f t="shared" si="293"/>
        <v>0</v>
      </c>
      <c r="L801" s="58" t="str">
        <f t="shared" si="303"/>
        <v>ok</v>
      </c>
      <c r="M801" s="1"/>
      <c r="N801" s="46" t="s">
        <v>792</v>
      </c>
      <c r="O801" s="12"/>
      <c r="P801" s="11">
        <f t="shared" si="304"/>
        <v>0</v>
      </c>
      <c r="Q801" s="11">
        <f t="shared" si="305"/>
        <v>0</v>
      </c>
      <c r="R801" s="11">
        <f t="shared" si="306"/>
        <v>0</v>
      </c>
      <c r="S801" s="11">
        <f t="shared" si="307"/>
        <v>0</v>
      </c>
      <c r="T801" s="11">
        <f t="shared" si="308"/>
        <v>0</v>
      </c>
      <c r="U801" s="11">
        <f t="shared" si="309"/>
        <v>0</v>
      </c>
      <c r="V801" s="11">
        <f t="shared" si="310"/>
        <v>0</v>
      </c>
      <c r="W801" s="11">
        <f t="shared" si="311"/>
        <v>0</v>
      </c>
      <c r="X801" s="11"/>
    </row>
    <row r="802" spans="1:24" x14ac:dyDescent="0.2">
      <c r="A802" s="74" t="s">
        <v>239</v>
      </c>
      <c r="B802" s="76"/>
      <c r="C802" s="73">
        <f t="shared" si="286"/>
        <v>197</v>
      </c>
      <c r="D802" s="73">
        <f t="shared" si="287"/>
        <v>203</v>
      </c>
      <c r="E802" s="73">
        <f t="shared" si="288"/>
        <v>205</v>
      </c>
      <c r="F802" s="73">
        <f t="shared" si="289"/>
        <v>209</v>
      </c>
      <c r="G802" s="73">
        <f t="shared" si="290"/>
        <v>213</v>
      </c>
      <c r="H802" s="73">
        <f t="shared" si="291"/>
        <v>218</v>
      </c>
      <c r="I802" s="73">
        <f t="shared" si="292"/>
        <v>223</v>
      </c>
      <c r="J802" s="73">
        <f t="shared" si="293"/>
        <v>228</v>
      </c>
      <c r="L802" s="58" t="str">
        <f t="shared" si="303"/>
        <v>ok</v>
      </c>
      <c r="M802" s="1"/>
      <c r="N802" s="46" t="s">
        <v>239</v>
      </c>
      <c r="O802" s="12"/>
      <c r="P802" s="11">
        <f t="shared" si="304"/>
        <v>197.3</v>
      </c>
      <c r="Q802" s="11">
        <f t="shared" si="305"/>
        <v>202.5</v>
      </c>
      <c r="R802" s="11">
        <f t="shared" si="306"/>
        <v>204.7</v>
      </c>
      <c r="S802" s="11">
        <f t="shared" si="307"/>
        <v>208.6</v>
      </c>
      <c r="T802" s="11">
        <f t="shared" si="308"/>
        <v>212.6</v>
      </c>
      <c r="U802" s="11">
        <f t="shared" si="309"/>
        <v>217.8</v>
      </c>
      <c r="V802" s="11">
        <f t="shared" si="310"/>
        <v>222.7</v>
      </c>
      <c r="W802" s="11">
        <f t="shared" si="311"/>
        <v>227.5</v>
      </c>
      <c r="X802" s="11"/>
    </row>
    <row r="803" spans="1:24" x14ac:dyDescent="0.2">
      <c r="A803" s="74" t="s">
        <v>793</v>
      </c>
      <c r="B803" s="76"/>
      <c r="C803" s="73">
        <f t="shared" si="286"/>
        <v>0</v>
      </c>
      <c r="D803" s="73">
        <f t="shared" si="287"/>
        <v>0</v>
      </c>
      <c r="E803" s="73">
        <f t="shared" si="288"/>
        <v>0</v>
      </c>
      <c r="F803" s="73">
        <f t="shared" si="289"/>
        <v>0</v>
      </c>
      <c r="G803" s="73">
        <f t="shared" si="290"/>
        <v>0</v>
      </c>
      <c r="H803" s="73">
        <f t="shared" si="291"/>
        <v>0</v>
      </c>
      <c r="I803" s="73">
        <f t="shared" si="292"/>
        <v>0</v>
      </c>
      <c r="J803" s="73">
        <f t="shared" si="293"/>
        <v>0</v>
      </c>
      <c r="L803" s="58" t="str">
        <f t="shared" si="303"/>
        <v>ok</v>
      </c>
      <c r="M803" s="1"/>
      <c r="N803" s="46" t="s">
        <v>793</v>
      </c>
      <c r="O803" s="12"/>
      <c r="P803" s="11">
        <f t="shared" si="304"/>
        <v>0</v>
      </c>
      <c r="Q803" s="11">
        <f t="shared" si="305"/>
        <v>0</v>
      </c>
      <c r="R803" s="11">
        <f t="shared" si="306"/>
        <v>0</v>
      </c>
      <c r="S803" s="11">
        <f t="shared" si="307"/>
        <v>0</v>
      </c>
      <c r="T803" s="11">
        <f t="shared" si="308"/>
        <v>0</v>
      </c>
      <c r="U803" s="11">
        <f t="shared" si="309"/>
        <v>0</v>
      </c>
      <c r="V803" s="11">
        <f t="shared" si="310"/>
        <v>0</v>
      </c>
      <c r="W803" s="11">
        <f t="shared" si="311"/>
        <v>0</v>
      </c>
      <c r="X803" s="11"/>
    </row>
    <row r="804" spans="1:24" x14ac:dyDescent="0.2">
      <c r="A804" s="74" t="s">
        <v>277</v>
      </c>
      <c r="B804" s="76"/>
      <c r="C804" s="73">
        <f t="shared" si="286"/>
        <v>295</v>
      </c>
      <c r="D804" s="73">
        <f t="shared" si="287"/>
        <v>296</v>
      </c>
      <c r="E804" s="73">
        <f t="shared" si="288"/>
        <v>298</v>
      </c>
      <c r="F804" s="73">
        <f t="shared" si="289"/>
        <v>299</v>
      </c>
      <c r="G804" s="73">
        <f t="shared" si="290"/>
        <v>301</v>
      </c>
      <c r="H804" s="73">
        <f t="shared" si="291"/>
        <v>302</v>
      </c>
      <c r="I804" s="73">
        <f t="shared" si="292"/>
        <v>303</v>
      </c>
      <c r="J804" s="73">
        <f t="shared" si="293"/>
        <v>305</v>
      </c>
      <c r="L804" s="58" t="str">
        <f t="shared" si="303"/>
        <v>ok</v>
      </c>
      <c r="M804" s="1"/>
      <c r="N804" s="46" t="s">
        <v>277</v>
      </c>
      <c r="O804" s="12"/>
      <c r="P804" s="11">
        <f t="shared" si="304"/>
        <v>294.89639958637764</v>
      </c>
      <c r="Q804" s="11">
        <f t="shared" si="305"/>
        <v>296.2958170240762</v>
      </c>
      <c r="R804" s="11">
        <f t="shared" si="306"/>
        <v>297.7015618646891</v>
      </c>
      <c r="S804" s="11">
        <f t="shared" si="307"/>
        <v>299.11828425746643</v>
      </c>
      <c r="T804" s="11">
        <f t="shared" si="308"/>
        <v>300.54139748537227</v>
      </c>
      <c r="U804" s="11">
        <f t="shared" si="309"/>
        <v>301.97093350258223</v>
      </c>
      <c r="V804" s="11">
        <f t="shared" si="310"/>
        <v>303.40692442304305</v>
      </c>
      <c r="W804" s="11">
        <f t="shared" si="311"/>
        <v>304.84940252127086</v>
      </c>
      <c r="X804" s="11"/>
    </row>
    <row r="805" spans="1:24" x14ac:dyDescent="0.2">
      <c r="A805" s="74" t="s">
        <v>278</v>
      </c>
      <c r="B805" s="76"/>
      <c r="C805" s="73">
        <f t="shared" si="286"/>
        <v>89</v>
      </c>
      <c r="D805" s="73">
        <f t="shared" si="287"/>
        <v>90</v>
      </c>
      <c r="E805" s="73">
        <f t="shared" si="288"/>
        <v>90</v>
      </c>
      <c r="F805" s="73">
        <f t="shared" si="289"/>
        <v>90</v>
      </c>
      <c r="G805" s="73">
        <f t="shared" si="290"/>
        <v>91</v>
      </c>
      <c r="H805" s="73">
        <f t="shared" si="291"/>
        <v>91</v>
      </c>
      <c r="I805" s="73">
        <f t="shared" si="292"/>
        <v>92</v>
      </c>
      <c r="J805" s="73">
        <f t="shared" si="293"/>
        <v>92</v>
      </c>
      <c r="L805" s="58" t="str">
        <f t="shared" si="303"/>
        <v>ok</v>
      </c>
      <c r="M805" s="1"/>
      <c r="N805" s="46" t="s">
        <v>278</v>
      </c>
      <c r="O805" s="12"/>
      <c r="P805" s="11">
        <f t="shared" si="304"/>
        <v>89.2787656237264</v>
      </c>
      <c r="Q805" s="11">
        <f t="shared" si="305"/>
        <v>89.668416465566239</v>
      </c>
      <c r="R805" s="11">
        <f t="shared" si="306"/>
        <v>90.05934587734113</v>
      </c>
      <c r="S805" s="11">
        <f t="shared" si="307"/>
        <v>90.456178764136183</v>
      </c>
      <c r="T805" s="11">
        <f t="shared" si="308"/>
        <v>90.854303038529906</v>
      </c>
      <c r="U805" s="11">
        <f t="shared" si="309"/>
        <v>91.253725157460266</v>
      </c>
      <c r="V805" s="11">
        <f t="shared" si="310"/>
        <v>91.654451610149991</v>
      </c>
      <c r="W805" s="11">
        <f t="shared" si="311"/>
        <v>92.056488918267831</v>
      </c>
      <c r="X805" s="11"/>
    </row>
    <row r="806" spans="1:24" x14ac:dyDescent="0.2">
      <c r="A806" s="74" t="s">
        <v>794</v>
      </c>
      <c r="B806" s="76"/>
      <c r="C806" s="73">
        <f t="shared" si="286"/>
        <v>0</v>
      </c>
      <c r="D806" s="73">
        <f t="shared" si="287"/>
        <v>0</v>
      </c>
      <c r="E806" s="73">
        <f t="shared" si="288"/>
        <v>0</v>
      </c>
      <c r="F806" s="73">
        <f t="shared" si="289"/>
        <v>0</v>
      </c>
      <c r="G806" s="73">
        <f t="shared" si="290"/>
        <v>0</v>
      </c>
      <c r="H806" s="73">
        <f t="shared" si="291"/>
        <v>0</v>
      </c>
      <c r="I806" s="73">
        <f t="shared" si="292"/>
        <v>0</v>
      </c>
      <c r="J806" s="73">
        <f t="shared" si="293"/>
        <v>0</v>
      </c>
      <c r="L806" s="58" t="str">
        <f t="shared" si="303"/>
        <v>ok</v>
      </c>
      <c r="M806" s="1"/>
      <c r="N806" s="46" t="s">
        <v>794</v>
      </c>
      <c r="O806" s="12"/>
      <c r="P806" s="11">
        <f t="shared" si="304"/>
        <v>0</v>
      </c>
      <c r="Q806" s="11">
        <f t="shared" si="305"/>
        <v>0</v>
      </c>
      <c r="R806" s="11">
        <f t="shared" si="306"/>
        <v>0</v>
      </c>
      <c r="S806" s="11">
        <f t="shared" si="307"/>
        <v>0</v>
      </c>
      <c r="T806" s="11">
        <f t="shared" si="308"/>
        <v>0</v>
      </c>
      <c r="U806" s="11">
        <f t="shared" si="309"/>
        <v>0</v>
      </c>
      <c r="V806" s="11">
        <f t="shared" si="310"/>
        <v>0</v>
      </c>
      <c r="W806" s="11">
        <f t="shared" si="311"/>
        <v>0</v>
      </c>
      <c r="X806" s="11"/>
    </row>
    <row r="807" spans="1:24" x14ac:dyDescent="0.2">
      <c r="A807" s="74" t="s">
        <v>1043</v>
      </c>
      <c r="B807" s="76"/>
      <c r="C807" s="73">
        <f t="shared" si="286"/>
        <v>0</v>
      </c>
      <c r="D807" s="73">
        <f t="shared" si="287"/>
        <v>0</v>
      </c>
      <c r="E807" s="73">
        <f t="shared" si="288"/>
        <v>0</v>
      </c>
      <c r="F807" s="73">
        <f t="shared" si="289"/>
        <v>0</v>
      </c>
      <c r="G807" s="73">
        <f t="shared" si="290"/>
        <v>0</v>
      </c>
      <c r="H807" s="73">
        <f t="shared" si="291"/>
        <v>0</v>
      </c>
      <c r="I807" s="73">
        <f t="shared" si="292"/>
        <v>0</v>
      </c>
      <c r="J807" s="73">
        <f t="shared" si="293"/>
        <v>0</v>
      </c>
      <c r="L807" s="58" t="str">
        <f t="shared" si="303"/>
        <v>ok</v>
      </c>
      <c r="M807" s="1"/>
      <c r="N807" s="46" t="s">
        <v>1043</v>
      </c>
      <c r="O807" s="12"/>
      <c r="P807" s="11">
        <f t="shared" si="304"/>
        <v>0</v>
      </c>
      <c r="Q807" s="11">
        <f t="shared" si="305"/>
        <v>0</v>
      </c>
      <c r="R807" s="11">
        <f t="shared" si="306"/>
        <v>0</v>
      </c>
      <c r="S807" s="11">
        <f t="shared" si="307"/>
        <v>0</v>
      </c>
      <c r="T807" s="11">
        <f t="shared" si="308"/>
        <v>0</v>
      </c>
      <c r="U807" s="11">
        <f t="shared" si="309"/>
        <v>0</v>
      </c>
      <c r="V807" s="11">
        <f t="shared" si="310"/>
        <v>0</v>
      </c>
      <c r="W807" s="11">
        <f t="shared" si="311"/>
        <v>0</v>
      </c>
      <c r="X807" s="11"/>
    </row>
    <row r="808" spans="1:24" x14ac:dyDescent="0.2">
      <c r="A808" s="74" t="s">
        <v>692</v>
      </c>
      <c r="B808" s="76"/>
      <c r="C808" s="73">
        <f t="shared" si="286"/>
        <v>24</v>
      </c>
      <c r="D808" s="73">
        <f t="shared" si="287"/>
        <v>24</v>
      </c>
      <c r="E808" s="73">
        <f t="shared" si="288"/>
        <v>24</v>
      </c>
      <c r="F808" s="73">
        <f t="shared" si="289"/>
        <v>24</v>
      </c>
      <c r="G808" s="73">
        <f t="shared" si="290"/>
        <v>24</v>
      </c>
      <c r="H808" s="73">
        <f t="shared" si="291"/>
        <v>24</v>
      </c>
      <c r="I808" s="73">
        <f t="shared" si="292"/>
        <v>24</v>
      </c>
      <c r="J808" s="73">
        <f t="shared" si="293"/>
        <v>24</v>
      </c>
      <c r="L808" s="58" t="str">
        <f t="shared" si="303"/>
        <v>ok</v>
      </c>
      <c r="M808" s="1"/>
      <c r="N808" s="46" t="s">
        <v>692</v>
      </c>
      <c r="O808" s="12"/>
      <c r="P808" s="11">
        <f t="shared" si="304"/>
        <v>24.373528128913726</v>
      </c>
      <c r="Q808" s="11">
        <f t="shared" si="305"/>
        <v>24.373528128913726</v>
      </c>
      <c r="R808" s="11">
        <f t="shared" si="306"/>
        <v>24.373528128913726</v>
      </c>
      <c r="S808" s="11">
        <f t="shared" si="307"/>
        <v>24.373528128913726</v>
      </c>
      <c r="T808" s="11">
        <f t="shared" si="308"/>
        <v>24.373528128913726</v>
      </c>
      <c r="U808" s="11">
        <f t="shared" si="309"/>
        <v>24.373528128913726</v>
      </c>
      <c r="V808" s="11">
        <f t="shared" si="310"/>
        <v>24.373528128913726</v>
      </c>
      <c r="W808" s="11">
        <f t="shared" si="311"/>
        <v>24.373528128913726</v>
      </c>
      <c r="X808" s="11"/>
    </row>
    <row r="809" spans="1:24" x14ac:dyDescent="0.2">
      <c r="A809" s="74" t="s">
        <v>693</v>
      </c>
      <c r="B809" s="76"/>
      <c r="C809" s="73">
        <f t="shared" si="286"/>
        <v>24</v>
      </c>
      <c r="D809" s="73">
        <f t="shared" si="287"/>
        <v>24</v>
      </c>
      <c r="E809" s="73">
        <f t="shared" si="288"/>
        <v>24</v>
      </c>
      <c r="F809" s="73">
        <f t="shared" si="289"/>
        <v>24</v>
      </c>
      <c r="G809" s="73">
        <f t="shared" si="290"/>
        <v>24</v>
      </c>
      <c r="H809" s="73">
        <f t="shared" si="291"/>
        <v>24</v>
      </c>
      <c r="I809" s="73">
        <f t="shared" si="292"/>
        <v>24</v>
      </c>
      <c r="J809" s="73">
        <f t="shared" si="293"/>
        <v>24</v>
      </c>
      <c r="L809" s="58" t="str">
        <f t="shared" si="303"/>
        <v>ok</v>
      </c>
      <c r="M809" s="1"/>
      <c r="N809" s="46" t="s">
        <v>693</v>
      </c>
      <c r="O809" s="12"/>
      <c r="P809" s="11">
        <f t="shared" si="304"/>
        <v>24.373528128913726</v>
      </c>
      <c r="Q809" s="11">
        <f t="shared" si="305"/>
        <v>24.373528128913726</v>
      </c>
      <c r="R809" s="11">
        <f t="shared" si="306"/>
        <v>24.373528128913726</v>
      </c>
      <c r="S809" s="11">
        <f t="shared" si="307"/>
        <v>24.373528128913726</v>
      </c>
      <c r="T809" s="11">
        <f t="shared" si="308"/>
        <v>24.373528128913726</v>
      </c>
      <c r="U809" s="11">
        <f t="shared" si="309"/>
        <v>24.373528128913726</v>
      </c>
      <c r="V809" s="11">
        <f t="shared" si="310"/>
        <v>24.373528128913726</v>
      </c>
      <c r="W809" s="11">
        <f t="shared" si="311"/>
        <v>24.373528128913726</v>
      </c>
      <c r="X809" s="11"/>
    </row>
    <row r="810" spans="1:24" x14ac:dyDescent="0.2">
      <c r="A810" s="74" t="s">
        <v>39</v>
      </c>
      <c r="B810" s="76"/>
      <c r="C810" s="73">
        <f t="shared" si="286"/>
        <v>0</v>
      </c>
      <c r="D810" s="73">
        <f t="shared" si="287"/>
        <v>0</v>
      </c>
      <c r="E810" s="73">
        <f t="shared" si="288"/>
        <v>0</v>
      </c>
      <c r="F810" s="73">
        <f t="shared" si="289"/>
        <v>0</v>
      </c>
      <c r="G810" s="73">
        <f t="shared" si="290"/>
        <v>0</v>
      </c>
      <c r="H810" s="73">
        <f t="shared" si="291"/>
        <v>0</v>
      </c>
      <c r="I810" s="73">
        <f t="shared" si="292"/>
        <v>0</v>
      </c>
      <c r="J810" s="73">
        <f t="shared" si="293"/>
        <v>0</v>
      </c>
      <c r="L810" s="58" t="str">
        <f t="shared" si="303"/>
        <v>ok</v>
      </c>
      <c r="M810" s="1"/>
      <c r="N810" s="46" t="s">
        <v>39</v>
      </c>
      <c r="O810" s="12"/>
      <c r="P810" s="11">
        <f t="shared" si="304"/>
        <v>0</v>
      </c>
      <c r="Q810" s="11">
        <f t="shared" si="305"/>
        <v>0</v>
      </c>
      <c r="R810" s="11">
        <f t="shared" si="306"/>
        <v>0</v>
      </c>
      <c r="S810" s="11">
        <f t="shared" si="307"/>
        <v>0</v>
      </c>
      <c r="T810" s="11">
        <f t="shared" si="308"/>
        <v>0</v>
      </c>
      <c r="U810" s="11">
        <f t="shared" si="309"/>
        <v>0</v>
      </c>
      <c r="V810" s="11">
        <f t="shared" si="310"/>
        <v>0</v>
      </c>
      <c r="W810" s="11">
        <f t="shared" si="311"/>
        <v>0</v>
      </c>
      <c r="X810" s="11"/>
    </row>
    <row r="811" spans="1:24" x14ac:dyDescent="0.2">
      <c r="A811" s="74" t="s">
        <v>40</v>
      </c>
      <c r="B811" s="76"/>
      <c r="C811" s="73">
        <f t="shared" si="286"/>
        <v>0</v>
      </c>
      <c r="D811" s="73">
        <f t="shared" si="287"/>
        <v>0</v>
      </c>
      <c r="E811" s="73">
        <f t="shared" si="288"/>
        <v>0</v>
      </c>
      <c r="F811" s="73">
        <f t="shared" si="289"/>
        <v>0</v>
      </c>
      <c r="G811" s="73">
        <f t="shared" si="290"/>
        <v>0</v>
      </c>
      <c r="H811" s="73">
        <f t="shared" si="291"/>
        <v>0</v>
      </c>
      <c r="I811" s="73">
        <f t="shared" si="292"/>
        <v>0</v>
      </c>
      <c r="J811" s="73">
        <f t="shared" si="293"/>
        <v>0</v>
      </c>
      <c r="L811" s="58" t="str">
        <f t="shared" si="303"/>
        <v>ok</v>
      </c>
      <c r="M811" s="1"/>
      <c r="N811" s="46" t="s">
        <v>40</v>
      </c>
      <c r="O811" s="12"/>
      <c r="P811" s="11">
        <f t="shared" si="304"/>
        <v>0</v>
      </c>
      <c r="Q811" s="11">
        <f t="shared" si="305"/>
        <v>0</v>
      </c>
      <c r="R811" s="11">
        <f t="shared" si="306"/>
        <v>0</v>
      </c>
      <c r="S811" s="11">
        <f t="shared" si="307"/>
        <v>0</v>
      </c>
      <c r="T811" s="11">
        <f t="shared" si="308"/>
        <v>0</v>
      </c>
      <c r="U811" s="11">
        <f t="shared" si="309"/>
        <v>0</v>
      </c>
      <c r="V811" s="11">
        <f t="shared" si="310"/>
        <v>0</v>
      </c>
      <c r="W811" s="11">
        <f t="shared" si="311"/>
        <v>0</v>
      </c>
      <c r="X811" s="11"/>
    </row>
    <row r="812" spans="1:24" x14ac:dyDescent="0.2">
      <c r="A812" s="74" t="s">
        <v>41</v>
      </c>
      <c r="B812" s="84"/>
      <c r="C812" s="73">
        <f t="shared" si="286"/>
        <v>0</v>
      </c>
      <c r="D812" s="73">
        <f t="shared" si="287"/>
        <v>0</v>
      </c>
      <c r="E812" s="73">
        <f t="shared" si="288"/>
        <v>0</v>
      </c>
      <c r="F812" s="73">
        <f t="shared" si="289"/>
        <v>0</v>
      </c>
      <c r="G812" s="73">
        <f t="shared" si="290"/>
        <v>0</v>
      </c>
      <c r="H812" s="73">
        <f t="shared" si="291"/>
        <v>0</v>
      </c>
      <c r="I812" s="73">
        <f t="shared" si="292"/>
        <v>0</v>
      </c>
      <c r="J812" s="73">
        <f t="shared" si="293"/>
        <v>0</v>
      </c>
      <c r="L812" s="58" t="str">
        <f t="shared" si="303"/>
        <v>ok</v>
      </c>
      <c r="M812" s="1"/>
      <c r="N812" s="46" t="s">
        <v>41</v>
      </c>
      <c r="O812" s="17"/>
      <c r="P812" s="11">
        <f t="shared" si="304"/>
        <v>0</v>
      </c>
      <c r="Q812" s="11">
        <f t="shared" si="305"/>
        <v>0</v>
      </c>
      <c r="R812" s="11">
        <f t="shared" si="306"/>
        <v>0</v>
      </c>
      <c r="S812" s="11">
        <f t="shared" si="307"/>
        <v>0</v>
      </c>
      <c r="T812" s="11">
        <f t="shared" si="308"/>
        <v>0</v>
      </c>
      <c r="U812" s="11">
        <f t="shared" si="309"/>
        <v>0</v>
      </c>
      <c r="V812" s="11">
        <f t="shared" si="310"/>
        <v>0</v>
      </c>
      <c r="W812" s="11">
        <f t="shared" si="311"/>
        <v>0</v>
      </c>
      <c r="X812" s="11"/>
    </row>
    <row r="813" spans="1:24" x14ac:dyDescent="0.2">
      <c r="A813" s="74" t="s">
        <v>392</v>
      </c>
      <c r="B813" s="76"/>
      <c r="C813" s="73">
        <f t="shared" si="286"/>
        <v>24</v>
      </c>
      <c r="D813" s="73">
        <f t="shared" si="287"/>
        <v>19</v>
      </c>
      <c r="E813" s="73">
        <f t="shared" si="288"/>
        <v>16</v>
      </c>
      <c r="F813" s="73">
        <f t="shared" si="289"/>
        <v>16</v>
      </c>
      <c r="G813" s="73">
        <f t="shared" si="290"/>
        <v>16</v>
      </c>
      <c r="H813" s="73">
        <f t="shared" si="291"/>
        <v>16</v>
      </c>
      <c r="I813" s="73">
        <f t="shared" si="292"/>
        <v>16</v>
      </c>
      <c r="J813" s="73">
        <f t="shared" si="293"/>
        <v>16</v>
      </c>
      <c r="L813" s="58" t="str">
        <f t="shared" si="303"/>
        <v>ok</v>
      </c>
      <c r="M813" s="1"/>
      <c r="N813" s="46" t="s">
        <v>392</v>
      </c>
      <c r="O813" s="12"/>
      <c r="P813" s="11">
        <f t="shared" si="304"/>
        <v>24.18822653236024</v>
      </c>
      <c r="Q813" s="11">
        <f t="shared" si="305"/>
        <v>19.18822653236024</v>
      </c>
      <c r="R813" s="11">
        <f t="shared" si="306"/>
        <v>15.583992365693572</v>
      </c>
      <c r="S813" s="11">
        <f t="shared" si="307"/>
        <v>15.583992365693572</v>
      </c>
      <c r="T813" s="11">
        <f t="shared" si="308"/>
        <v>15.583992365693572</v>
      </c>
      <c r="U813" s="11">
        <f t="shared" si="309"/>
        <v>15.583992365693572</v>
      </c>
      <c r="V813" s="11">
        <f t="shared" si="310"/>
        <v>15.583992365693572</v>
      </c>
      <c r="W813" s="11">
        <f t="shared" si="311"/>
        <v>15.583992365693572</v>
      </c>
      <c r="X813" s="11"/>
    </row>
    <row r="814" spans="1:24" x14ac:dyDescent="0.2">
      <c r="A814" s="74" t="s">
        <v>393</v>
      </c>
      <c r="B814" s="76"/>
      <c r="C814" s="73">
        <f t="shared" si="286"/>
        <v>24</v>
      </c>
      <c r="D814" s="73">
        <f t="shared" si="287"/>
        <v>19</v>
      </c>
      <c r="E814" s="73">
        <f t="shared" si="288"/>
        <v>16</v>
      </c>
      <c r="F814" s="73">
        <f t="shared" si="289"/>
        <v>16</v>
      </c>
      <c r="G814" s="73">
        <f t="shared" si="290"/>
        <v>16</v>
      </c>
      <c r="H814" s="73">
        <f t="shared" si="291"/>
        <v>16</v>
      </c>
      <c r="I814" s="73">
        <f t="shared" si="292"/>
        <v>16</v>
      </c>
      <c r="J814" s="73">
        <f t="shared" si="293"/>
        <v>16</v>
      </c>
      <c r="L814" s="58" t="str">
        <f t="shared" si="303"/>
        <v>ok</v>
      </c>
      <c r="M814" s="1"/>
      <c r="N814" s="46" t="s">
        <v>393</v>
      </c>
      <c r="O814" s="12"/>
      <c r="P814" s="11">
        <f t="shared" si="304"/>
        <v>24.18822653236024</v>
      </c>
      <c r="Q814" s="11">
        <f t="shared" si="305"/>
        <v>19.18822653236024</v>
      </c>
      <c r="R814" s="11">
        <f t="shared" si="306"/>
        <v>15.583992365693572</v>
      </c>
      <c r="S814" s="11">
        <f t="shared" si="307"/>
        <v>15.583992365693572</v>
      </c>
      <c r="T814" s="11">
        <f t="shared" si="308"/>
        <v>15.583992365693572</v>
      </c>
      <c r="U814" s="11">
        <f t="shared" si="309"/>
        <v>15.583992365693572</v>
      </c>
      <c r="V814" s="11">
        <f t="shared" si="310"/>
        <v>15.583992365693572</v>
      </c>
      <c r="W814" s="11">
        <f t="shared" si="311"/>
        <v>15.583992365693572</v>
      </c>
      <c r="X814" s="11"/>
    </row>
    <row r="815" spans="1:24" x14ac:dyDescent="0.2">
      <c r="A815" s="74" t="s">
        <v>166</v>
      </c>
      <c r="B815" s="76"/>
      <c r="C815" s="73">
        <f t="shared" si="286"/>
        <v>0</v>
      </c>
      <c r="D815" s="73">
        <f t="shared" si="287"/>
        <v>0</v>
      </c>
      <c r="E815" s="73">
        <f t="shared" si="288"/>
        <v>0</v>
      </c>
      <c r="F815" s="73">
        <f t="shared" si="289"/>
        <v>0</v>
      </c>
      <c r="G815" s="73">
        <f t="shared" si="290"/>
        <v>0</v>
      </c>
      <c r="H815" s="73">
        <f t="shared" si="291"/>
        <v>0</v>
      </c>
      <c r="I815" s="73">
        <f t="shared" si="292"/>
        <v>0</v>
      </c>
      <c r="J815" s="73">
        <f t="shared" si="293"/>
        <v>0</v>
      </c>
      <c r="L815" s="58" t="str">
        <f t="shared" si="303"/>
        <v>ok</v>
      </c>
      <c r="M815" s="1"/>
      <c r="N815" s="46" t="s">
        <v>166</v>
      </c>
      <c r="O815" s="12"/>
      <c r="P815" s="11">
        <f t="shared" si="304"/>
        <v>0</v>
      </c>
      <c r="Q815" s="11">
        <f t="shared" si="305"/>
        <v>0</v>
      </c>
      <c r="R815" s="11">
        <f t="shared" si="306"/>
        <v>0</v>
      </c>
      <c r="S815" s="11">
        <f t="shared" si="307"/>
        <v>0</v>
      </c>
      <c r="T815" s="11">
        <f t="shared" si="308"/>
        <v>0</v>
      </c>
      <c r="U815" s="11">
        <f t="shared" si="309"/>
        <v>0</v>
      </c>
      <c r="V815" s="11">
        <f t="shared" si="310"/>
        <v>0</v>
      </c>
      <c r="W815" s="11">
        <f t="shared" si="311"/>
        <v>0</v>
      </c>
      <c r="X815" s="11"/>
    </row>
    <row r="816" spans="1:24" x14ac:dyDescent="0.2">
      <c r="A816" s="74" t="s">
        <v>694</v>
      </c>
      <c r="B816" s="76"/>
      <c r="C816" s="73">
        <f t="shared" si="286"/>
        <v>23</v>
      </c>
      <c r="D816" s="73">
        <f t="shared" si="287"/>
        <v>21</v>
      </c>
      <c r="E816" s="73">
        <f t="shared" si="288"/>
        <v>21</v>
      </c>
      <c r="F816" s="73">
        <f t="shared" si="289"/>
        <v>21</v>
      </c>
      <c r="G816" s="73">
        <f t="shared" si="290"/>
        <v>21</v>
      </c>
      <c r="H816" s="73">
        <f t="shared" si="291"/>
        <v>21</v>
      </c>
      <c r="I816" s="73">
        <f t="shared" si="292"/>
        <v>21</v>
      </c>
      <c r="J816" s="73">
        <f t="shared" si="293"/>
        <v>21</v>
      </c>
      <c r="L816" s="58" t="str">
        <f t="shared" si="303"/>
        <v>ok</v>
      </c>
      <c r="M816" s="1"/>
      <c r="N816" s="46" t="s">
        <v>694</v>
      </c>
      <c r="O816" s="12"/>
      <c r="P816" s="11">
        <f t="shared" si="304"/>
        <v>23.452002792993834</v>
      </c>
      <c r="Q816" s="11">
        <f t="shared" si="305"/>
        <v>21.096715980106787</v>
      </c>
      <c r="R816" s="11">
        <f t="shared" si="306"/>
        <v>21.096715980106787</v>
      </c>
      <c r="S816" s="11">
        <f t="shared" si="307"/>
        <v>21.096715980106787</v>
      </c>
      <c r="T816" s="11">
        <f t="shared" si="308"/>
        <v>21.096715980106787</v>
      </c>
      <c r="U816" s="11">
        <f t="shared" si="309"/>
        <v>21.096715980106787</v>
      </c>
      <c r="V816" s="11">
        <f t="shared" si="310"/>
        <v>21.096715980106787</v>
      </c>
      <c r="W816" s="11">
        <f t="shared" si="311"/>
        <v>21.096715980106787</v>
      </c>
      <c r="X816" s="11"/>
    </row>
    <row r="817" spans="1:24" x14ac:dyDescent="0.2">
      <c r="A817" s="74" t="s">
        <v>170</v>
      </c>
      <c r="B817" s="76"/>
      <c r="C817" s="73">
        <f t="shared" si="286"/>
        <v>0</v>
      </c>
      <c r="D817" s="73">
        <f t="shared" si="287"/>
        <v>0</v>
      </c>
      <c r="E817" s="73">
        <f t="shared" si="288"/>
        <v>0</v>
      </c>
      <c r="F817" s="73">
        <f t="shared" si="289"/>
        <v>0</v>
      </c>
      <c r="G817" s="73">
        <f t="shared" si="290"/>
        <v>0</v>
      </c>
      <c r="H817" s="73">
        <f t="shared" si="291"/>
        <v>0</v>
      </c>
      <c r="I817" s="73">
        <f t="shared" si="292"/>
        <v>0</v>
      </c>
      <c r="J817" s="73">
        <f t="shared" si="293"/>
        <v>0</v>
      </c>
      <c r="L817" s="58" t="str">
        <f t="shared" si="303"/>
        <v>ok</v>
      </c>
      <c r="M817" s="1"/>
      <c r="N817" s="46" t="s">
        <v>170</v>
      </c>
      <c r="O817" s="12"/>
      <c r="P817" s="11">
        <f t="shared" si="304"/>
        <v>0</v>
      </c>
      <c r="Q817" s="11">
        <f t="shared" si="305"/>
        <v>0</v>
      </c>
      <c r="R817" s="11">
        <f t="shared" si="306"/>
        <v>0</v>
      </c>
      <c r="S817" s="11">
        <f t="shared" si="307"/>
        <v>0</v>
      </c>
      <c r="T817" s="11">
        <f t="shared" si="308"/>
        <v>0</v>
      </c>
      <c r="U817" s="11">
        <f t="shared" si="309"/>
        <v>0</v>
      </c>
      <c r="V817" s="11">
        <f t="shared" si="310"/>
        <v>0</v>
      </c>
      <c r="W817" s="11">
        <f t="shared" si="311"/>
        <v>0</v>
      </c>
      <c r="X817" s="11"/>
    </row>
    <row r="818" spans="1:24" x14ac:dyDescent="0.2">
      <c r="A818" s="74" t="s">
        <v>636</v>
      </c>
      <c r="B818" s="76"/>
      <c r="C818" s="73">
        <f t="shared" si="286"/>
        <v>-8</v>
      </c>
      <c r="D818" s="73">
        <f t="shared" si="287"/>
        <v>-8</v>
      </c>
      <c r="E818" s="73">
        <f t="shared" si="288"/>
        <v>-8</v>
      </c>
      <c r="F818" s="73">
        <f t="shared" si="289"/>
        <v>-8</v>
      </c>
      <c r="G818" s="73">
        <f t="shared" si="290"/>
        <v>-7</v>
      </c>
      <c r="H818" s="73">
        <f t="shared" si="291"/>
        <v>-7</v>
      </c>
      <c r="I818" s="73">
        <f t="shared" si="292"/>
        <v>-7</v>
      </c>
      <c r="J818" s="73">
        <f t="shared" si="293"/>
        <v>-7</v>
      </c>
      <c r="L818" s="58" t="str">
        <f t="shared" si="303"/>
        <v>ok</v>
      </c>
      <c r="M818" s="1"/>
      <c r="N818" s="46" t="s">
        <v>636</v>
      </c>
      <c r="O818" s="12"/>
      <c r="P818" s="11">
        <f t="shared" si="304"/>
        <v>-7.6421835000000007</v>
      </c>
      <c r="Q818" s="11">
        <f t="shared" si="305"/>
        <v>-7.6116147660000006</v>
      </c>
      <c r="R818" s="11">
        <f t="shared" si="306"/>
        <v>-7.5735566921700004</v>
      </c>
      <c r="S818" s="11">
        <f t="shared" si="307"/>
        <v>-7.5356889087091501</v>
      </c>
      <c r="T818" s="11">
        <f t="shared" si="308"/>
        <v>-7.4754033974394769</v>
      </c>
      <c r="U818" s="11">
        <f t="shared" si="309"/>
        <v>-7.4006493634650825</v>
      </c>
      <c r="V818" s="11">
        <f t="shared" si="310"/>
        <v>-7.3414441685573619</v>
      </c>
      <c r="W818" s="11">
        <f t="shared" si="311"/>
        <v>-7.2313225060290014</v>
      </c>
      <c r="X818" s="11"/>
    </row>
    <row r="819" spans="1:24" x14ac:dyDescent="0.2">
      <c r="A819" s="74" t="s">
        <v>637</v>
      </c>
      <c r="B819" s="76"/>
      <c r="C819" s="73">
        <f t="shared" si="286"/>
        <v>-8</v>
      </c>
      <c r="D819" s="73">
        <f t="shared" si="287"/>
        <v>-8</v>
      </c>
      <c r="E819" s="73">
        <f t="shared" si="288"/>
        <v>-8</v>
      </c>
      <c r="F819" s="73">
        <f t="shared" si="289"/>
        <v>-8</v>
      </c>
      <c r="G819" s="73">
        <f t="shared" si="290"/>
        <v>-7</v>
      </c>
      <c r="H819" s="73">
        <f t="shared" si="291"/>
        <v>-7</v>
      </c>
      <c r="I819" s="73">
        <f t="shared" si="292"/>
        <v>-7</v>
      </c>
      <c r="J819" s="73">
        <f t="shared" si="293"/>
        <v>-7</v>
      </c>
      <c r="L819" s="58" t="str">
        <f t="shared" si="303"/>
        <v>ok</v>
      </c>
      <c r="M819" s="1"/>
      <c r="N819" s="46" t="s">
        <v>637</v>
      </c>
      <c r="O819" s="12"/>
      <c r="P819" s="11">
        <f t="shared" si="304"/>
        <v>-7.6421835000000007</v>
      </c>
      <c r="Q819" s="11">
        <f t="shared" si="305"/>
        <v>-7.6116147660000006</v>
      </c>
      <c r="R819" s="11">
        <f t="shared" si="306"/>
        <v>-7.5735566921700004</v>
      </c>
      <c r="S819" s="11">
        <f t="shared" si="307"/>
        <v>-7.5356889087091501</v>
      </c>
      <c r="T819" s="11">
        <f t="shared" si="308"/>
        <v>-7.4754033974394769</v>
      </c>
      <c r="U819" s="11">
        <f t="shared" si="309"/>
        <v>-7.4006493634650825</v>
      </c>
      <c r="V819" s="11">
        <f t="shared" si="310"/>
        <v>-7.3414441685573619</v>
      </c>
      <c r="W819" s="11">
        <f t="shared" si="311"/>
        <v>-7.2313225060290014</v>
      </c>
      <c r="X819" s="11"/>
    </row>
    <row r="820" spans="1:24" x14ac:dyDescent="0.2">
      <c r="A820" s="74" t="s">
        <v>1044</v>
      </c>
      <c r="B820" s="76"/>
      <c r="C820" s="73">
        <f t="shared" si="286"/>
        <v>0</v>
      </c>
      <c r="D820" s="73">
        <f t="shared" si="287"/>
        <v>0</v>
      </c>
      <c r="E820" s="73">
        <f t="shared" si="288"/>
        <v>0</v>
      </c>
      <c r="F820" s="73">
        <f t="shared" si="289"/>
        <v>0</v>
      </c>
      <c r="G820" s="73">
        <f t="shared" si="290"/>
        <v>0</v>
      </c>
      <c r="H820" s="73">
        <f t="shared" si="291"/>
        <v>0</v>
      </c>
      <c r="I820" s="73">
        <f t="shared" si="292"/>
        <v>0</v>
      </c>
      <c r="J820" s="73">
        <f t="shared" si="293"/>
        <v>0</v>
      </c>
      <c r="L820" s="58" t="str">
        <f t="shared" si="303"/>
        <v>ok</v>
      </c>
      <c r="M820" s="1"/>
      <c r="N820" s="46" t="s">
        <v>1044</v>
      </c>
      <c r="O820" s="12"/>
      <c r="P820" s="11">
        <f t="shared" si="304"/>
        <v>0</v>
      </c>
      <c r="Q820" s="11">
        <f t="shared" si="305"/>
        <v>0</v>
      </c>
      <c r="R820" s="11">
        <f t="shared" si="306"/>
        <v>0</v>
      </c>
      <c r="S820" s="11">
        <f t="shared" si="307"/>
        <v>0</v>
      </c>
      <c r="T820" s="11">
        <f t="shared" si="308"/>
        <v>0</v>
      </c>
      <c r="U820" s="11">
        <f t="shared" si="309"/>
        <v>0</v>
      </c>
      <c r="V820" s="11">
        <f t="shared" si="310"/>
        <v>0</v>
      </c>
      <c r="W820" s="11">
        <f t="shared" si="311"/>
        <v>0</v>
      </c>
      <c r="X820" s="11"/>
    </row>
    <row r="821" spans="1:24" x14ac:dyDescent="0.2">
      <c r="A821" s="74" t="s">
        <v>216</v>
      </c>
      <c r="B821" s="76"/>
      <c r="C821" s="73">
        <f t="shared" si="286"/>
        <v>0</v>
      </c>
      <c r="D821" s="73">
        <f t="shared" si="287"/>
        <v>0</v>
      </c>
      <c r="E821" s="73">
        <f t="shared" si="288"/>
        <v>0</v>
      </c>
      <c r="F821" s="73">
        <f t="shared" si="289"/>
        <v>0</v>
      </c>
      <c r="G821" s="73">
        <f t="shared" si="290"/>
        <v>0</v>
      </c>
      <c r="H821" s="73">
        <f t="shared" si="291"/>
        <v>0</v>
      </c>
      <c r="I821" s="73">
        <f t="shared" si="292"/>
        <v>0</v>
      </c>
      <c r="J821" s="73">
        <f t="shared" si="293"/>
        <v>0</v>
      </c>
      <c r="L821" s="58" t="str">
        <f t="shared" si="303"/>
        <v>ok</v>
      </c>
      <c r="M821" s="1"/>
      <c r="N821" s="46" t="s">
        <v>216</v>
      </c>
      <c r="O821" s="12"/>
      <c r="P821" s="11">
        <f t="shared" si="304"/>
        <v>0</v>
      </c>
      <c r="Q821" s="11">
        <f t="shared" si="305"/>
        <v>0</v>
      </c>
      <c r="R821" s="11">
        <f t="shared" si="306"/>
        <v>0</v>
      </c>
      <c r="S821" s="11">
        <f t="shared" si="307"/>
        <v>0</v>
      </c>
      <c r="T821" s="11">
        <f t="shared" si="308"/>
        <v>0</v>
      </c>
      <c r="U821" s="11">
        <f t="shared" si="309"/>
        <v>0</v>
      </c>
      <c r="V821" s="11">
        <f t="shared" si="310"/>
        <v>0</v>
      </c>
      <c r="W821" s="11">
        <f t="shared" si="311"/>
        <v>0</v>
      </c>
      <c r="X821" s="11"/>
    </row>
    <row r="822" spans="1:24" x14ac:dyDescent="0.2">
      <c r="A822" s="74" t="s">
        <v>1045</v>
      </c>
      <c r="B822" s="76"/>
      <c r="C822" s="73">
        <f t="shared" si="286"/>
        <v>0</v>
      </c>
      <c r="D822" s="73">
        <f t="shared" si="287"/>
        <v>0</v>
      </c>
      <c r="E822" s="73">
        <f t="shared" si="288"/>
        <v>0</v>
      </c>
      <c r="F822" s="73">
        <f t="shared" si="289"/>
        <v>0</v>
      </c>
      <c r="G822" s="73">
        <f t="shared" si="290"/>
        <v>0</v>
      </c>
      <c r="H822" s="73">
        <f t="shared" si="291"/>
        <v>0</v>
      </c>
      <c r="I822" s="73">
        <f t="shared" si="292"/>
        <v>0</v>
      </c>
      <c r="J822" s="73">
        <f t="shared" si="293"/>
        <v>0</v>
      </c>
      <c r="L822" s="58" t="str">
        <f t="shared" si="303"/>
        <v>ok</v>
      </c>
      <c r="M822" s="1"/>
      <c r="N822" s="46" t="s">
        <v>1045</v>
      </c>
      <c r="O822" s="12"/>
      <c r="P822" s="11">
        <f t="shared" si="304"/>
        <v>0</v>
      </c>
      <c r="Q822" s="11">
        <f t="shared" si="305"/>
        <v>0</v>
      </c>
      <c r="R822" s="11">
        <f t="shared" si="306"/>
        <v>0</v>
      </c>
      <c r="S822" s="11">
        <f t="shared" si="307"/>
        <v>0</v>
      </c>
      <c r="T822" s="11">
        <f t="shared" si="308"/>
        <v>0</v>
      </c>
      <c r="U822" s="11">
        <f t="shared" si="309"/>
        <v>0</v>
      </c>
      <c r="V822" s="11">
        <f t="shared" si="310"/>
        <v>0</v>
      </c>
      <c r="W822" s="11">
        <f t="shared" si="311"/>
        <v>0</v>
      </c>
      <c r="X822" s="11"/>
    </row>
    <row r="823" spans="1:24" x14ac:dyDescent="0.2">
      <c r="A823" s="74" t="s">
        <v>665</v>
      </c>
      <c r="B823" s="76"/>
      <c r="C823" s="73">
        <f t="shared" si="286"/>
        <v>0</v>
      </c>
      <c r="D823" s="73">
        <f t="shared" si="287"/>
        <v>0</v>
      </c>
      <c r="E823" s="73">
        <f t="shared" si="288"/>
        <v>0</v>
      </c>
      <c r="F823" s="73">
        <f t="shared" si="289"/>
        <v>0</v>
      </c>
      <c r="G823" s="73">
        <f t="shared" si="290"/>
        <v>0</v>
      </c>
      <c r="H823" s="73">
        <f t="shared" si="291"/>
        <v>0</v>
      </c>
      <c r="I823" s="73">
        <f t="shared" si="292"/>
        <v>0</v>
      </c>
      <c r="J823" s="73">
        <f t="shared" si="293"/>
        <v>0</v>
      </c>
      <c r="L823" s="58" t="str">
        <f t="shared" si="303"/>
        <v>ok</v>
      </c>
      <c r="M823" s="1"/>
      <c r="N823" s="46" t="s">
        <v>665</v>
      </c>
      <c r="O823" s="12"/>
      <c r="P823" s="11">
        <f t="shared" si="304"/>
        <v>0</v>
      </c>
      <c r="Q823" s="11">
        <f t="shared" si="305"/>
        <v>0</v>
      </c>
      <c r="R823" s="11">
        <f t="shared" si="306"/>
        <v>0</v>
      </c>
      <c r="S823" s="11">
        <f t="shared" si="307"/>
        <v>0</v>
      </c>
      <c r="T823" s="11">
        <f t="shared" si="308"/>
        <v>0</v>
      </c>
      <c r="U823" s="11">
        <f t="shared" si="309"/>
        <v>0</v>
      </c>
      <c r="V823" s="11">
        <f t="shared" si="310"/>
        <v>0</v>
      </c>
      <c r="W823" s="11">
        <f t="shared" si="311"/>
        <v>0</v>
      </c>
      <c r="X823" s="11"/>
    </row>
    <row r="824" spans="1:24" x14ac:dyDescent="0.2">
      <c r="A824" s="74" t="s">
        <v>795</v>
      </c>
      <c r="B824" s="76"/>
      <c r="C824" s="73">
        <f t="shared" si="286"/>
        <v>0</v>
      </c>
      <c r="D824" s="73">
        <f t="shared" si="287"/>
        <v>0</v>
      </c>
      <c r="E824" s="73">
        <f t="shared" si="288"/>
        <v>0</v>
      </c>
      <c r="F824" s="73">
        <f t="shared" si="289"/>
        <v>0</v>
      </c>
      <c r="G824" s="73">
        <f t="shared" si="290"/>
        <v>0</v>
      </c>
      <c r="H824" s="73">
        <f t="shared" si="291"/>
        <v>0</v>
      </c>
      <c r="I824" s="73">
        <f t="shared" si="292"/>
        <v>0</v>
      </c>
      <c r="J824" s="73">
        <f t="shared" si="293"/>
        <v>0</v>
      </c>
      <c r="L824" s="58" t="str">
        <f t="shared" si="303"/>
        <v>ok</v>
      </c>
      <c r="M824" s="1"/>
      <c r="N824" s="46" t="s">
        <v>795</v>
      </c>
      <c r="O824" s="12"/>
      <c r="P824" s="11">
        <f t="shared" si="304"/>
        <v>0</v>
      </c>
      <c r="Q824" s="11">
        <f t="shared" si="305"/>
        <v>0</v>
      </c>
      <c r="R824" s="11">
        <f t="shared" si="306"/>
        <v>0</v>
      </c>
      <c r="S824" s="11">
        <f t="shared" si="307"/>
        <v>0</v>
      </c>
      <c r="T824" s="11">
        <f t="shared" si="308"/>
        <v>0</v>
      </c>
      <c r="U824" s="11">
        <f t="shared" si="309"/>
        <v>0</v>
      </c>
      <c r="V824" s="11">
        <f t="shared" si="310"/>
        <v>0</v>
      </c>
      <c r="W824" s="11">
        <f t="shared" si="311"/>
        <v>0</v>
      </c>
      <c r="X824" s="11"/>
    </row>
    <row r="825" spans="1:24" x14ac:dyDescent="0.2">
      <c r="A825" s="74" t="s">
        <v>118</v>
      </c>
      <c r="B825" s="76"/>
      <c r="C825" s="73">
        <f t="shared" si="286"/>
        <v>0</v>
      </c>
      <c r="D825" s="73">
        <f t="shared" si="287"/>
        <v>0</v>
      </c>
      <c r="E825" s="73">
        <f t="shared" si="288"/>
        <v>0</v>
      </c>
      <c r="F825" s="73">
        <f t="shared" si="289"/>
        <v>0</v>
      </c>
      <c r="G825" s="73">
        <f t="shared" si="290"/>
        <v>0</v>
      </c>
      <c r="H825" s="73">
        <f t="shared" si="291"/>
        <v>0</v>
      </c>
      <c r="I825" s="73">
        <f t="shared" si="292"/>
        <v>0</v>
      </c>
      <c r="J825" s="73">
        <f t="shared" si="293"/>
        <v>0</v>
      </c>
      <c r="L825" s="58" t="str">
        <f t="shared" si="303"/>
        <v>ok</v>
      </c>
      <c r="M825" s="1"/>
      <c r="N825" s="46" t="s">
        <v>118</v>
      </c>
      <c r="O825" s="12"/>
      <c r="P825" s="11">
        <f t="shared" si="304"/>
        <v>0</v>
      </c>
      <c r="Q825" s="11">
        <f t="shared" si="305"/>
        <v>0</v>
      </c>
      <c r="R825" s="11">
        <f t="shared" si="306"/>
        <v>0</v>
      </c>
      <c r="S825" s="11">
        <f t="shared" si="307"/>
        <v>0</v>
      </c>
      <c r="T825" s="11">
        <f t="shared" si="308"/>
        <v>0</v>
      </c>
      <c r="U825" s="11">
        <f t="shared" si="309"/>
        <v>0</v>
      </c>
      <c r="V825" s="11">
        <f t="shared" si="310"/>
        <v>0</v>
      </c>
      <c r="W825" s="11">
        <f t="shared" si="311"/>
        <v>0</v>
      </c>
      <c r="X825" s="11"/>
    </row>
    <row r="826" spans="1:24" x14ac:dyDescent="0.2">
      <c r="A826" s="74" t="s">
        <v>119</v>
      </c>
      <c r="B826" s="76"/>
      <c r="C826" s="73">
        <f t="shared" si="286"/>
        <v>0</v>
      </c>
      <c r="D826" s="73">
        <f t="shared" si="287"/>
        <v>0</v>
      </c>
      <c r="E826" s="73">
        <f t="shared" si="288"/>
        <v>0</v>
      </c>
      <c r="F826" s="73">
        <f t="shared" si="289"/>
        <v>0</v>
      </c>
      <c r="G826" s="73">
        <f t="shared" si="290"/>
        <v>0</v>
      </c>
      <c r="H826" s="73">
        <f t="shared" si="291"/>
        <v>0</v>
      </c>
      <c r="I826" s="73">
        <f t="shared" si="292"/>
        <v>0</v>
      </c>
      <c r="J826" s="73">
        <f t="shared" si="293"/>
        <v>0</v>
      </c>
      <c r="L826" s="58" t="str">
        <f t="shared" si="303"/>
        <v>ok</v>
      </c>
      <c r="M826" s="1"/>
      <c r="N826" s="46" t="s">
        <v>119</v>
      </c>
      <c r="O826" s="12"/>
      <c r="P826" s="11">
        <f t="shared" ref="P826:P857" si="312">SUMIF($AB$11:$AB$598,$N826,AF$11:AF$598)</f>
        <v>0</v>
      </c>
      <c r="Q826" s="11">
        <f t="shared" ref="Q826:Q857" si="313">SUMIF($AB$11:$AB$598,$N826,AG$11:AG$598)</f>
        <v>0</v>
      </c>
      <c r="R826" s="11">
        <f t="shared" ref="R826:R857" si="314">SUMIF($AB$11:$AB$598,$N826,AH$11:AH$598)</f>
        <v>0</v>
      </c>
      <c r="S826" s="11">
        <f t="shared" ref="S826:S857" si="315">SUMIF($AB$11:$AB$598,$N826,AI$11:AI$598)</f>
        <v>0</v>
      </c>
      <c r="T826" s="11">
        <f t="shared" ref="T826:T857" si="316">SUMIF($AB$11:$AB$598,$N826,AJ$11:AJ$598)</f>
        <v>0</v>
      </c>
      <c r="U826" s="11">
        <f t="shared" ref="U826:U857" si="317">SUMIF($AB$11:$AB$598,$N826,AK$11:AK$598)</f>
        <v>0</v>
      </c>
      <c r="V826" s="11">
        <f t="shared" ref="V826:V857" si="318">SUMIF($AB$11:$AB$598,$N826,AL$11:AL$598)</f>
        <v>0</v>
      </c>
      <c r="W826" s="11">
        <f t="shared" ref="W826:W857" si="319">SUMIF($AB$11:$AB$598,$N826,AM$11:AM$598)</f>
        <v>0</v>
      </c>
      <c r="X826" s="11"/>
    </row>
    <row r="827" spans="1:24" x14ac:dyDescent="0.2">
      <c r="A827" s="74" t="s">
        <v>486</v>
      </c>
      <c r="B827" s="76"/>
      <c r="C827" s="73">
        <f t="shared" si="286"/>
        <v>524</v>
      </c>
      <c r="D827" s="73">
        <f t="shared" si="287"/>
        <v>547</v>
      </c>
      <c r="E827" s="73">
        <f t="shared" si="288"/>
        <v>567</v>
      </c>
      <c r="F827" s="73">
        <f t="shared" si="289"/>
        <v>586</v>
      </c>
      <c r="G827" s="73">
        <f t="shared" si="290"/>
        <v>594</v>
      </c>
      <c r="H827" s="73">
        <f t="shared" si="291"/>
        <v>603</v>
      </c>
      <c r="I827" s="73">
        <f t="shared" si="292"/>
        <v>612</v>
      </c>
      <c r="J827" s="73">
        <f t="shared" si="293"/>
        <v>622</v>
      </c>
      <c r="L827" s="58" t="str">
        <f t="shared" si="303"/>
        <v>ok</v>
      </c>
      <c r="M827" s="1"/>
      <c r="N827" s="46" t="s">
        <v>486</v>
      </c>
      <c r="O827" s="12"/>
      <c r="P827" s="11">
        <f t="shared" si="312"/>
        <v>524.34469824940402</v>
      </c>
      <c r="Q827" s="11">
        <f t="shared" si="313"/>
        <v>547.1127259282614</v>
      </c>
      <c r="R827" s="11">
        <f t="shared" si="314"/>
        <v>567.17507276419576</v>
      </c>
      <c r="S827" s="11">
        <f t="shared" si="315"/>
        <v>586.18590751860688</v>
      </c>
      <c r="T827" s="11">
        <f t="shared" si="316"/>
        <v>594.14679207385393</v>
      </c>
      <c r="U827" s="11">
        <f t="shared" si="317"/>
        <v>602.63468170564602</v>
      </c>
      <c r="V827" s="11">
        <f t="shared" si="318"/>
        <v>611.78039703438651</v>
      </c>
      <c r="W827" s="11">
        <f t="shared" si="319"/>
        <v>621.62395641095793</v>
      </c>
      <c r="X827" s="11"/>
    </row>
    <row r="828" spans="1:24" x14ac:dyDescent="0.2">
      <c r="A828" s="74" t="s">
        <v>420</v>
      </c>
      <c r="B828" s="76"/>
      <c r="C828" s="73">
        <f t="shared" si="286"/>
        <v>0</v>
      </c>
      <c r="D828" s="73">
        <f t="shared" si="287"/>
        <v>0</v>
      </c>
      <c r="E828" s="73">
        <f t="shared" si="288"/>
        <v>0</v>
      </c>
      <c r="F828" s="73">
        <f t="shared" si="289"/>
        <v>0</v>
      </c>
      <c r="G828" s="73">
        <f t="shared" si="290"/>
        <v>0</v>
      </c>
      <c r="H828" s="73">
        <f t="shared" si="291"/>
        <v>0</v>
      </c>
      <c r="I828" s="73">
        <f t="shared" si="292"/>
        <v>0</v>
      </c>
      <c r="J828" s="73">
        <f t="shared" si="293"/>
        <v>0</v>
      </c>
      <c r="L828" s="58" t="str">
        <f t="shared" si="303"/>
        <v>ok</v>
      </c>
      <c r="M828" s="1"/>
      <c r="N828" s="46" t="s">
        <v>420</v>
      </c>
      <c r="O828" s="12"/>
      <c r="P828" s="11">
        <f t="shared" si="312"/>
        <v>0</v>
      </c>
      <c r="Q828" s="11">
        <f t="shared" si="313"/>
        <v>0</v>
      </c>
      <c r="R828" s="11">
        <f t="shared" si="314"/>
        <v>0</v>
      </c>
      <c r="S828" s="11">
        <f t="shared" si="315"/>
        <v>0</v>
      </c>
      <c r="T828" s="11">
        <f t="shared" si="316"/>
        <v>0</v>
      </c>
      <c r="U828" s="11">
        <f t="shared" si="317"/>
        <v>0</v>
      </c>
      <c r="V828" s="11">
        <f t="shared" si="318"/>
        <v>0</v>
      </c>
      <c r="W828" s="11">
        <f t="shared" si="319"/>
        <v>0</v>
      </c>
      <c r="X828" s="11"/>
    </row>
    <row r="829" spans="1:24" x14ac:dyDescent="0.2">
      <c r="A829" s="74" t="s">
        <v>529</v>
      </c>
      <c r="B829" s="76"/>
      <c r="C829" s="73">
        <f t="shared" si="286"/>
        <v>350</v>
      </c>
      <c r="D829" s="73">
        <f t="shared" si="287"/>
        <v>352</v>
      </c>
      <c r="E829" s="73">
        <f t="shared" si="288"/>
        <v>354</v>
      </c>
      <c r="F829" s="73">
        <f t="shared" si="289"/>
        <v>358</v>
      </c>
      <c r="G829" s="73">
        <f t="shared" si="290"/>
        <v>362</v>
      </c>
      <c r="H829" s="73">
        <f t="shared" si="291"/>
        <v>367</v>
      </c>
      <c r="I829" s="73">
        <f t="shared" si="292"/>
        <v>371</v>
      </c>
      <c r="J829" s="73">
        <f t="shared" si="293"/>
        <v>376</v>
      </c>
      <c r="L829" s="58" t="str">
        <f t="shared" si="303"/>
        <v>ok</v>
      </c>
      <c r="M829" s="1"/>
      <c r="N829" s="46" t="s">
        <v>529</v>
      </c>
      <c r="O829" s="12"/>
      <c r="P829" s="11">
        <f t="shared" si="312"/>
        <v>349.94205643462942</v>
      </c>
      <c r="Q829" s="11">
        <f t="shared" si="313"/>
        <v>351.68512287461749</v>
      </c>
      <c r="R829" s="11">
        <f t="shared" si="314"/>
        <v>354.30617425553356</v>
      </c>
      <c r="S829" s="11">
        <f t="shared" si="315"/>
        <v>358.16789956452106</v>
      </c>
      <c r="T829" s="11">
        <f t="shared" si="316"/>
        <v>362.47875922257379</v>
      </c>
      <c r="U829" s="11">
        <f t="shared" si="317"/>
        <v>366.83095999591279</v>
      </c>
      <c r="V829" s="11">
        <f t="shared" si="318"/>
        <v>371.23541666312002</v>
      </c>
      <c r="W829" s="11">
        <f t="shared" si="319"/>
        <v>375.71468419721128</v>
      </c>
      <c r="X829" s="11"/>
    </row>
    <row r="830" spans="1:24" x14ac:dyDescent="0.2">
      <c r="A830" s="74" t="s">
        <v>1046</v>
      </c>
      <c r="B830" s="76"/>
      <c r="C830" s="73">
        <f t="shared" si="286"/>
        <v>0</v>
      </c>
      <c r="D830" s="73">
        <f t="shared" si="287"/>
        <v>0</v>
      </c>
      <c r="E830" s="73">
        <f t="shared" si="288"/>
        <v>0</v>
      </c>
      <c r="F830" s="73">
        <f t="shared" si="289"/>
        <v>0</v>
      </c>
      <c r="G830" s="73">
        <f t="shared" si="290"/>
        <v>0</v>
      </c>
      <c r="H830" s="73">
        <f t="shared" si="291"/>
        <v>0</v>
      </c>
      <c r="I830" s="73">
        <f t="shared" si="292"/>
        <v>0</v>
      </c>
      <c r="J830" s="73">
        <f t="shared" si="293"/>
        <v>0</v>
      </c>
      <c r="L830" s="58" t="str">
        <f t="shared" si="303"/>
        <v>ok</v>
      </c>
      <c r="M830" s="1"/>
      <c r="N830" s="46" t="s">
        <v>1046</v>
      </c>
      <c r="O830" s="12"/>
      <c r="P830" s="11">
        <f t="shared" si="312"/>
        <v>0</v>
      </c>
      <c r="Q830" s="11">
        <f t="shared" si="313"/>
        <v>0</v>
      </c>
      <c r="R830" s="11">
        <f t="shared" si="314"/>
        <v>0</v>
      </c>
      <c r="S830" s="11">
        <f t="shared" si="315"/>
        <v>0</v>
      </c>
      <c r="T830" s="11">
        <f t="shared" si="316"/>
        <v>0</v>
      </c>
      <c r="U830" s="11">
        <f t="shared" si="317"/>
        <v>0</v>
      </c>
      <c r="V830" s="11">
        <f t="shared" si="318"/>
        <v>0</v>
      </c>
      <c r="W830" s="11">
        <f t="shared" si="319"/>
        <v>0</v>
      </c>
      <c r="X830" s="11"/>
    </row>
    <row r="831" spans="1:24" x14ac:dyDescent="0.2">
      <c r="A831" s="74" t="s">
        <v>1047</v>
      </c>
      <c r="B831" s="76"/>
      <c r="C831" s="73">
        <f t="shared" si="286"/>
        <v>0</v>
      </c>
      <c r="D831" s="73">
        <f t="shared" si="287"/>
        <v>0</v>
      </c>
      <c r="E831" s="73">
        <f t="shared" si="288"/>
        <v>0</v>
      </c>
      <c r="F831" s="73">
        <f t="shared" si="289"/>
        <v>0</v>
      </c>
      <c r="G831" s="73">
        <f t="shared" si="290"/>
        <v>0</v>
      </c>
      <c r="H831" s="73">
        <f t="shared" si="291"/>
        <v>0</v>
      </c>
      <c r="I831" s="73">
        <f t="shared" si="292"/>
        <v>0</v>
      </c>
      <c r="J831" s="73">
        <f t="shared" si="293"/>
        <v>0</v>
      </c>
      <c r="L831" s="58" t="str">
        <f t="shared" si="303"/>
        <v>ok</v>
      </c>
      <c r="M831" s="1"/>
      <c r="N831" s="46" t="s">
        <v>1047</v>
      </c>
      <c r="O831" s="12"/>
      <c r="P831" s="11">
        <f t="shared" si="312"/>
        <v>0</v>
      </c>
      <c r="Q831" s="11">
        <f t="shared" si="313"/>
        <v>0</v>
      </c>
      <c r="R831" s="11">
        <f t="shared" si="314"/>
        <v>0</v>
      </c>
      <c r="S831" s="11">
        <f t="shared" si="315"/>
        <v>0</v>
      </c>
      <c r="T831" s="11">
        <f t="shared" si="316"/>
        <v>0</v>
      </c>
      <c r="U831" s="11">
        <f t="shared" si="317"/>
        <v>0</v>
      </c>
      <c r="V831" s="11">
        <f t="shared" si="318"/>
        <v>0</v>
      </c>
      <c r="W831" s="11">
        <f t="shared" si="319"/>
        <v>0</v>
      </c>
      <c r="X831" s="11"/>
    </row>
    <row r="832" spans="1:24" x14ac:dyDescent="0.2">
      <c r="A832" s="74" t="s">
        <v>796</v>
      </c>
      <c r="B832" s="76"/>
      <c r="C832" s="73">
        <f t="shared" si="286"/>
        <v>0</v>
      </c>
      <c r="D832" s="73">
        <f t="shared" si="287"/>
        <v>0</v>
      </c>
      <c r="E832" s="73">
        <f t="shared" si="288"/>
        <v>0</v>
      </c>
      <c r="F832" s="73">
        <f t="shared" si="289"/>
        <v>0</v>
      </c>
      <c r="G832" s="73">
        <f t="shared" si="290"/>
        <v>0</v>
      </c>
      <c r="H832" s="73">
        <f t="shared" si="291"/>
        <v>0</v>
      </c>
      <c r="I832" s="73">
        <f t="shared" si="292"/>
        <v>0</v>
      </c>
      <c r="J832" s="73">
        <f t="shared" si="293"/>
        <v>0</v>
      </c>
      <c r="L832" s="58" t="str">
        <f t="shared" si="303"/>
        <v>ok</v>
      </c>
      <c r="M832" s="1"/>
      <c r="N832" s="46" t="s">
        <v>796</v>
      </c>
      <c r="O832" s="12"/>
      <c r="P832" s="11">
        <f t="shared" si="312"/>
        <v>0</v>
      </c>
      <c r="Q832" s="11">
        <f t="shared" si="313"/>
        <v>0</v>
      </c>
      <c r="R832" s="11">
        <f t="shared" si="314"/>
        <v>0</v>
      </c>
      <c r="S832" s="11">
        <f t="shared" si="315"/>
        <v>0</v>
      </c>
      <c r="T832" s="11">
        <f t="shared" si="316"/>
        <v>0</v>
      </c>
      <c r="U832" s="11">
        <f t="shared" si="317"/>
        <v>0</v>
      </c>
      <c r="V832" s="11">
        <f t="shared" si="318"/>
        <v>0</v>
      </c>
      <c r="W832" s="11">
        <f t="shared" si="319"/>
        <v>0</v>
      </c>
      <c r="X832" s="11"/>
    </row>
    <row r="833" spans="1:24" x14ac:dyDescent="0.2">
      <c r="A833" s="74" t="s">
        <v>638</v>
      </c>
      <c r="B833" s="76"/>
      <c r="C833" s="73">
        <f t="shared" si="286"/>
        <v>7</v>
      </c>
      <c r="D833" s="73">
        <f t="shared" si="287"/>
        <v>7</v>
      </c>
      <c r="E833" s="73">
        <f t="shared" si="288"/>
        <v>7</v>
      </c>
      <c r="F833" s="73">
        <f t="shared" si="289"/>
        <v>7</v>
      </c>
      <c r="G833" s="73">
        <f t="shared" si="290"/>
        <v>7</v>
      </c>
      <c r="H833" s="73">
        <f t="shared" si="291"/>
        <v>7</v>
      </c>
      <c r="I833" s="73">
        <f t="shared" si="292"/>
        <v>7</v>
      </c>
      <c r="J833" s="73">
        <f t="shared" si="293"/>
        <v>7</v>
      </c>
      <c r="L833" s="58" t="str">
        <f t="shared" si="303"/>
        <v>ok</v>
      </c>
      <c r="M833" s="1"/>
      <c r="N833" s="46" t="s">
        <v>638</v>
      </c>
      <c r="O833" s="12"/>
      <c r="P833" s="11">
        <f t="shared" si="312"/>
        <v>7.0447204499999998</v>
      </c>
      <c r="Q833" s="11">
        <f t="shared" si="313"/>
        <v>7.0165415682000001</v>
      </c>
      <c r="R833" s="11">
        <f t="shared" si="314"/>
        <v>6.981458860359</v>
      </c>
      <c r="S833" s="11">
        <f t="shared" si="315"/>
        <v>6.946551566057205</v>
      </c>
      <c r="T833" s="11">
        <f t="shared" si="316"/>
        <v>6.8909791535287477</v>
      </c>
      <c r="U833" s="11">
        <f t="shared" si="317"/>
        <v>6.82206936199346</v>
      </c>
      <c r="V833" s="11">
        <f t="shared" si="318"/>
        <v>6.7674928070975122</v>
      </c>
      <c r="W833" s="11">
        <f t="shared" si="319"/>
        <v>6.6659804149910498</v>
      </c>
      <c r="X833" s="11"/>
    </row>
    <row r="834" spans="1:24" x14ac:dyDescent="0.2">
      <c r="A834" s="74" t="s">
        <v>639</v>
      </c>
      <c r="B834" s="76"/>
      <c r="C834" s="73">
        <f t="shared" si="286"/>
        <v>7</v>
      </c>
      <c r="D834" s="73">
        <f t="shared" si="287"/>
        <v>7</v>
      </c>
      <c r="E834" s="73">
        <f t="shared" si="288"/>
        <v>7</v>
      </c>
      <c r="F834" s="73">
        <f t="shared" si="289"/>
        <v>7</v>
      </c>
      <c r="G834" s="73">
        <f t="shared" si="290"/>
        <v>7</v>
      </c>
      <c r="H834" s="73">
        <f t="shared" si="291"/>
        <v>7</v>
      </c>
      <c r="I834" s="73">
        <f t="shared" si="292"/>
        <v>7</v>
      </c>
      <c r="J834" s="73">
        <f t="shared" si="293"/>
        <v>7</v>
      </c>
      <c r="L834" s="58" t="str">
        <f t="shared" si="303"/>
        <v>ok</v>
      </c>
      <c r="M834" s="1"/>
      <c r="N834" s="46" t="s">
        <v>639</v>
      </c>
      <c r="O834" s="12"/>
      <c r="P834" s="11">
        <f t="shared" si="312"/>
        <v>7.0447204499999998</v>
      </c>
      <c r="Q834" s="11">
        <f t="shared" si="313"/>
        <v>7.0165415682000001</v>
      </c>
      <c r="R834" s="11">
        <f t="shared" si="314"/>
        <v>6.981458860359</v>
      </c>
      <c r="S834" s="11">
        <f t="shared" si="315"/>
        <v>6.946551566057205</v>
      </c>
      <c r="T834" s="11">
        <f t="shared" si="316"/>
        <v>6.8909791535287477</v>
      </c>
      <c r="U834" s="11">
        <f t="shared" si="317"/>
        <v>6.82206936199346</v>
      </c>
      <c r="V834" s="11">
        <f t="shared" si="318"/>
        <v>6.7674928070975122</v>
      </c>
      <c r="W834" s="11">
        <f t="shared" si="319"/>
        <v>6.6659804149910498</v>
      </c>
      <c r="X834" s="11"/>
    </row>
    <row r="835" spans="1:24" x14ac:dyDescent="0.2">
      <c r="A835" s="74" t="s">
        <v>695</v>
      </c>
      <c r="B835" s="76"/>
      <c r="C835" s="73">
        <f t="shared" si="286"/>
        <v>43</v>
      </c>
      <c r="D835" s="73">
        <f t="shared" si="287"/>
        <v>44</v>
      </c>
      <c r="E835" s="73">
        <f t="shared" si="288"/>
        <v>44</v>
      </c>
      <c r="F835" s="73">
        <f t="shared" si="289"/>
        <v>45</v>
      </c>
      <c r="G835" s="73">
        <f t="shared" si="290"/>
        <v>46</v>
      </c>
      <c r="H835" s="73">
        <f t="shared" si="291"/>
        <v>47</v>
      </c>
      <c r="I835" s="73">
        <f t="shared" si="292"/>
        <v>48</v>
      </c>
      <c r="J835" s="73">
        <f t="shared" si="293"/>
        <v>49</v>
      </c>
      <c r="L835" s="58" t="str">
        <f t="shared" si="303"/>
        <v>ok</v>
      </c>
      <c r="M835" s="1"/>
      <c r="N835" s="46" t="s">
        <v>695</v>
      </c>
      <c r="O835" s="12"/>
      <c r="P835" s="11">
        <f t="shared" si="312"/>
        <v>43.258607299621787</v>
      </c>
      <c r="Q835" s="11">
        <f t="shared" si="313"/>
        <v>43.606667798314049</v>
      </c>
      <c r="R835" s="11">
        <f t="shared" si="314"/>
        <v>44.080344864627421</v>
      </c>
      <c r="S835" s="11">
        <f t="shared" si="315"/>
        <v>44.834550278992374</v>
      </c>
      <c r="T835" s="11">
        <f t="shared" si="316"/>
        <v>45.735301276179399</v>
      </c>
      <c r="U835" s="11">
        <f t="shared" si="317"/>
        <v>46.752525467961497</v>
      </c>
      <c r="V835" s="11">
        <f t="shared" si="318"/>
        <v>47.791561409129336</v>
      </c>
      <c r="W835" s="11">
        <f t="shared" si="319"/>
        <v>48.858097857491678</v>
      </c>
      <c r="X835" s="11"/>
    </row>
    <row r="836" spans="1:24" x14ac:dyDescent="0.2">
      <c r="A836" s="74" t="s">
        <v>696</v>
      </c>
      <c r="B836" s="76"/>
      <c r="C836" s="73">
        <f t="shared" si="286"/>
        <v>43</v>
      </c>
      <c r="D836" s="73">
        <f t="shared" si="287"/>
        <v>44</v>
      </c>
      <c r="E836" s="73">
        <f t="shared" si="288"/>
        <v>44</v>
      </c>
      <c r="F836" s="73">
        <f t="shared" si="289"/>
        <v>45</v>
      </c>
      <c r="G836" s="73">
        <f t="shared" si="290"/>
        <v>46</v>
      </c>
      <c r="H836" s="73">
        <f t="shared" si="291"/>
        <v>47</v>
      </c>
      <c r="I836" s="73">
        <f t="shared" si="292"/>
        <v>48</v>
      </c>
      <c r="J836" s="73">
        <f t="shared" si="293"/>
        <v>49</v>
      </c>
      <c r="L836" s="58" t="str">
        <f t="shared" si="303"/>
        <v>ok</v>
      </c>
      <c r="M836" s="1"/>
      <c r="N836" s="46" t="s">
        <v>696</v>
      </c>
      <c r="O836" s="12"/>
      <c r="P836" s="11">
        <f t="shared" si="312"/>
        <v>43.258607299621787</v>
      </c>
      <c r="Q836" s="11">
        <f t="shared" si="313"/>
        <v>43.606667798314049</v>
      </c>
      <c r="R836" s="11">
        <f t="shared" si="314"/>
        <v>44.080344864627421</v>
      </c>
      <c r="S836" s="11">
        <f t="shared" si="315"/>
        <v>44.834550278992374</v>
      </c>
      <c r="T836" s="11">
        <f t="shared" si="316"/>
        <v>45.735301276179399</v>
      </c>
      <c r="U836" s="11">
        <f t="shared" si="317"/>
        <v>46.752525467961497</v>
      </c>
      <c r="V836" s="11">
        <f t="shared" si="318"/>
        <v>47.791561409129336</v>
      </c>
      <c r="W836" s="11">
        <f t="shared" si="319"/>
        <v>48.858097857491678</v>
      </c>
      <c r="X836" s="11"/>
    </row>
    <row r="837" spans="1:24" x14ac:dyDescent="0.2">
      <c r="A837" s="74" t="s">
        <v>640</v>
      </c>
      <c r="B837" s="76"/>
      <c r="C837" s="73">
        <f t="shared" si="286"/>
        <v>10</v>
      </c>
      <c r="D837" s="73">
        <f t="shared" si="287"/>
        <v>10</v>
      </c>
      <c r="E837" s="73">
        <f t="shared" si="288"/>
        <v>10</v>
      </c>
      <c r="F837" s="73">
        <f t="shared" si="289"/>
        <v>10</v>
      </c>
      <c r="G837" s="73">
        <f t="shared" si="290"/>
        <v>9</v>
      </c>
      <c r="H837" s="73">
        <f t="shared" si="291"/>
        <v>9</v>
      </c>
      <c r="I837" s="73">
        <f t="shared" si="292"/>
        <v>9</v>
      </c>
      <c r="J837" s="73">
        <f t="shared" si="293"/>
        <v>9</v>
      </c>
      <c r="L837" s="58" t="str">
        <f t="shared" si="303"/>
        <v>ok</v>
      </c>
      <c r="M837" s="1"/>
      <c r="N837" s="46" t="s">
        <v>640</v>
      </c>
      <c r="O837" s="12"/>
      <c r="P837" s="11">
        <f t="shared" si="312"/>
        <v>9.6598305000000018</v>
      </c>
      <c r="Q837" s="11">
        <f t="shared" si="313"/>
        <v>9.6211911780000019</v>
      </c>
      <c r="R837" s="11">
        <f t="shared" si="314"/>
        <v>9.5730852221100022</v>
      </c>
      <c r="S837" s="11">
        <f t="shared" si="315"/>
        <v>9.5252197959994529</v>
      </c>
      <c r="T837" s="11">
        <f t="shared" si="316"/>
        <v>9.4490180376314576</v>
      </c>
      <c r="U837" s="11">
        <f t="shared" si="317"/>
        <v>9.3545278572551425</v>
      </c>
      <c r="V837" s="11">
        <f t="shared" si="318"/>
        <v>9.2796916343971017</v>
      </c>
      <c r="W837" s="11">
        <f t="shared" si="319"/>
        <v>9.1404962598811448</v>
      </c>
      <c r="X837" s="11"/>
    </row>
    <row r="838" spans="1:24" x14ac:dyDescent="0.2">
      <c r="A838" s="74" t="s">
        <v>641</v>
      </c>
      <c r="B838" s="76"/>
      <c r="C838" s="73">
        <f t="shared" si="286"/>
        <v>10</v>
      </c>
      <c r="D838" s="73">
        <f t="shared" si="287"/>
        <v>10</v>
      </c>
      <c r="E838" s="73">
        <f t="shared" si="288"/>
        <v>10</v>
      </c>
      <c r="F838" s="73">
        <f t="shared" si="289"/>
        <v>10</v>
      </c>
      <c r="G838" s="73">
        <f t="shared" si="290"/>
        <v>9</v>
      </c>
      <c r="H838" s="73">
        <f t="shared" si="291"/>
        <v>9</v>
      </c>
      <c r="I838" s="73">
        <f t="shared" si="292"/>
        <v>9</v>
      </c>
      <c r="J838" s="73">
        <f t="shared" si="293"/>
        <v>9</v>
      </c>
      <c r="L838" s="58" t="str">
        <f t="shared" si="303"/>
        <v>ok</v>
      </c>
      <c r="M838" s="1"/>
      <c r="N838" s="46" t="s">
        <v>641</v>
      </c>
      <c r="O838" s="12"/>
      <c r="P838" s="11">
        <f t="shared" si="312"/>
        <v>9.6598305000000018</v>
      </c>
      <c r="Q838" s="11">
        <f t="shared" si="313"/>
        <v>9.6211911780000019</v>
      </c>
      <c r="R838" s="11">
        <f t="shared" si="314"/>
        <v>9.5730852221100022</v>
      </c>
      <c r="S838" s="11">
        <f t="shared" si="315"/>
        <v>9.5252197959994529</v>
      </c>
      <c r="T838" s="11">
        <f t="shared" si="316"/>
        <v>9.4490180376314576</v>
      </c>
      <c r="U838" s="11">
        <f t="shared" si="317"/>
        <v>9.3545278572551425</v>
      </c>
      <c r="V838" s="11">
        <f t="shared" si="318"/>
        <v>9.2796916343971017</v>
      </c>
      <c r="W838" s="11">
        <f t="shared" si="319"/>
        <v>9.1404962598811448</v>
      </c>
      <c r="X838" s="11"/>
    </row>
    <row r="839" spans="1:24" x14ac:dyDescent="0.2">
      <c r="A839" s="74" t="s">
        <v>90</v>
      </c>
      <c r="B839" s="76"/>
      <c r="C839" s="73">
        <f t="shared" si="286"/>
        <v>0</v>
      </c>
      <c r="D839" s="73">
        <f t="shared" si="287"/>
        <v>0</v>
      </c>
      <c r="E839" s="73">
        <f t="shared" si="288"/>
        <v>0</v>
      </c>
      <c r="F839" s="73">
        <f t="shared" si="289"/>
        <v>0</v>
      </c>
      <c r="G839" s="73">
        <f t="shared" si="290"/>
        <v>0</v>
      </c>
      <c r="H839" s="73">
        <f t="shared" si="291"/>
        <v>0</v>
      </c>
      <c r="I839" s="73">
        <f t="shared" si="292"/>
        <v>0</v>
      </c>
      <c r="J839" s="73">
        <f t="shared" si="293"/>
        <v>0</v>
      </c>
      <c r="L839" s="58" t="str">
        <f t="shared" si="303"/>
        <v>ok</v>
      </c>
      <c r="M839" s="1"/>
      <c r="N839" s="46" t="s">
        <v>90</v>
      </c>
      <c r="O839" s="12"/>
      <c r="P839" s="11">
        <f t="shared" si="312"/>
        <v>0</v>
      </c>
      <c r="Q839" s="11">
        <f t="shared" si="313"/>
        <v>0</v>
      </c>
      <c r="R839" s="11">
        <f t="shared" si="314"/>
        <v>0</v>
      </c>
      <c r="S839" s="11">
        <f t="shared" si="315"/>
        <v>0</v>
      </c>
      <c r="T839" s="11">
        <f t="shared" si="316"/>
        <v>0</v>
      </c>
      <c r="U839" s="11">
        <f t="shared" si="317"/>
        <v>0</v>
      </c>
      <c r="V839" s="11">
        <f t="shared" si="318"/>
        <v>0</v>
      </c>
      <c r="W839" s="11">
        <f t="shared" si="319"/>
        <v>0</v>
      </c>
      <c r="X839" s="11"/>
    </row>
    <row r="840" spans="1:24" x14ac:dyDescent="0.2">
      <c r="A840" s="74" t="s">
        <v>91</v>
      </c>
      <c r="B840" s="76"/>
      <c r="C840" s="73">
        <f t="shared" si="286"/>
        <v>0</v>
      </c>
      <c r="D840" s="73">
        <f t="shared" si="287"/>
        <v>0</v>
      </c>
      <c r="E840" s="73">
        <f t="shared" si="288"/>
        <v>0</v>
      </c>
      <c r="F840" s="73">
        <f t="shared" si="289"/>
        <v>0</v>
      </c>
      <c r="G840" s="73">
        <f t="shared" si="290"/>
        <v>0</v>
      </c>
      <c r="H840" s="73">
        <f t="shared" si="291"/>
        <v>0</v>
      </c>
      <c r="I840" s="73">
        <f t="shared" si="292"/>
        <v>0</v>
      </c>
      <c r="J840" s="73">
        <f t="shared" si="293"/>
        <v>0</v>
      </c>
      <c r="L840" s="58" t="str">
        <f t="shared" si="303"/>
        <v>ok</v>
      </c>
      <c r="M840" s="1"/>
      <c r="N840" s="46" t="s">
        <v>91</v>
      </c>
      <c r="O840" s="12"/>
      <c r="P840" s="11">
        <f t="shared" si="312"/>
        <v>0</v>
      </c>
      <c r="Q840" s="11">
        <f t="shared" si="313"/>
        <v>0</v>
      </c>
      <c r="R840" s="11">
        <f t="shared" si="314"/>
        <v>0</v>
      </c>
      <c r="S840" s="11">
        <f t="shared" si="315"/>
        <v>0</v>
      </c>
      <c r="T840" s="11">
        <f t="shared" si="316"/>
        <v>0</v>
      </c>
      <c r="U840" s="11">
        <f t="shared" si="317"/>
        <v>0</v>
      </c>
      <c r="V840" s="11">
        <f t="shared" si="318"/>
        <v>0</v>
      </c>
      <c r="W840" s="11">
        <f t="shared" si="319"/>
        <v>0</v>
      </c>
      <c r="X840" s="11"/>
    </row>
    <row r="841" spans="1:24" x14ac:dyDescent="0.2">
      <c r="A841" s="74" t="s">
        <v>394</v>
      </c>
      <c r="B841" s="76"/>
      <c r="C841" s="73">
        <f t="shared" si="286"/>
        <v>16</v>
      </c>
      <c r="D841" s="73">
        <f t="shared" si="287"/>
        <v>16</v>
      </c>
      <c r="E841" s="73">
        <f t="shared" si="288"/>
        <v>16</v>
      </c>
      <c r="F841" s="73">
        <f t="shared" si="289"/>
        <v>16</v>
      </c>
      <c r="G841" s="73">
        <f t="shared" si="290"/>
        <v>16</v>
      </c>
      <c r="H841" s="73">
        <f t="shared" si="291"/>
        <v>16</v>
      </c>
      <c r="I841" s="73">
        <f t="shared" si="292"/>
        <v>16</v>
      </c>
      <c r="J841" s="73">
        <f t="shared" si="293"/>
        <v>16</v>
      </c>
      <c r="L841" s="58" t="str">
        <f t="shared" si="303"/>
        <v>ok</v>
      </c>
      <c r="M841" s="1"/>
      <c r="N841" s="46" t="s">
        <v>394</v>
      </c>
      <c r="O841" s="12"/>
      <c r="P841" s="11">
        <f t="shared" si="312"/>
        <v>16.141737348873932</v>
      </c>
      <c r="Q841" s="11">
        <f t="shared" si="313"/>
        <v>16.141737348873932</v>
      </c>
      <c r="R841" s="11">
        <f t="shared" si="314"/>
        <v>16.141737348873932</v>
      </c>
      <c r="S841" s="11">
        <f t="shared" si="315"/>
        <v>16.141737348873932</v>
      </c>
      <c r="T841" s="11">
        <f t="shared" si="316"/>
        <v>16.141737348873932</v>
      </c>
      <c r="U841" s="11">
        <f t="shared" si="317"/>
        <v>16.141737348873932</v>
      </c>
      <c r="V841" s="11">
        <f t="shared" si="318"/>
        <v>16.141737348873932</v>
      </c>
      <c r="W841" s="11">
        <f t="shared" si="319"/>
        <v>16.141737348873932</v>
      </c>
      <c r="X841" s="11"/>
    </row>
    <row r="842" spans="1:24" x14ac:dyDescent="0.2">
      <c r="A842" s="74" t="s">
        <v>395</v>
      </c>
      <c r="B842" s="76"/>
      <c r="C842" s="73">
        <f t="shared" si="286"/>
        <v>16</v>
      </c>
      <c r="D842" s="73">
        <f t="shared" si="287"/>
        <v>16</v>
      </c>
      <c r="E842" s="73">
        <f t="shared" si="288"/>
        <v>16</v>
      </c>
      <c r="F842" s="73">
        <f t="shared" si="289"/>
        <v>16</v>
      </c>
      <c r="G842" s="73">
        <f t="shared" si="290"/>
        <v>16</v>
      </c>
      <c r="H842" s="73">
        <f t="shared" si="291"/>
        <v>16</v>
      </c>
      <c r="I842" s="73">
        <f t="shared" si="292"/>
        <v>16</v>
      </c>
      <c r="J842" s="73">
        <f t="shared" si="293"/>
        <v>16</v>
      </c>
      <c r="L842" s="58" t="str">
        <f t="shared" si="303"/>
        <v>ok</v>
      </c>
      <c r="M842" s="1"/>
      <c r="N842" s="46" t="s">
        <v>395</v>
      </c>
      <c r="O842" s="12"/>
      <c r="P842" s="11">
        <f t="shared" si="312"/>
        <v>16.141737348873932</v>
      </c>
      <c r="Q842" s="11">
        <f t="shared" si="313"/>
        <v>16.141737348873932</v>
      </c>
      <c r="R842" s="11">
        <f t="shared" si="314"/>
        <v>16.141737348873932</v>
      </c>
      <c r="S842" s="11">
        <f t="shared" si="315"/>
        <v>16.141737348873932</v>
      </c>
      <c r="T842" s="11">
        <f t="shared" si="316"/>
        <v>16.141737348873932</v>
      </c>
      <c r="U842" s="11">
        <f t="shared" si="317"/>
        <v>16.141737348873932</v>
      </c>
      <c r="V842" s="11">
        <f t="shared" si="318"/>
        <v>16.141737348873932</v>
      </c>
      <c r="W842" s="11">
        <f t="shared" si="319"/>
        <v>16.141737348873932</v>
      </c>
      <c r="X842" s="11"/>
    </row>
    <row r="843" spans="1:24" x14ac:dyDescent="0.2">
      <c r="A843" s="74" t="s">
        <v>978</v>
      </c>
      <c r="B843" s="76"/>
      <c r="C843" s="73">
        <f t="shared" si="286"/>
        <v>10</v>
      </c>
      <c r="D843" s="73">
        <f t="shared" si="287"/>
        <v>10</v>
      </c>
      <c r="E843" s="73">
        <f t="shared" si="288"/>
        <v>10</v>
      </c>
      <c r="F843" s="73">
        <f t="shared" si="289"/>
        <v>10</v>
      </c>
      <c r="G843" s="73">
        <f t="shared" si="290"/>
        <v>10</v>
      </c>
      <c r="H843" s="73">
        <f t="shared" si="291"/>
        <v>10</v>
      </c>
      <c r="I843" s="73">
        <f t="shared" si="292"/>
        <v>10</v>
      </c>
      <c r="J843" s="73">
        <f t="shared" si="293"/>
        <v>10</v>
      </c>
      <c r="L843" s="58" t="str">
        <f t="shared" si="303"/>
        <v>ok</v>
      </c>
      <c r="M843" s="1"/>
      <c r="N843" s="46" t="s">
        <v>978</v>
      </c>
      <c r="O843" s="12"/>
      <c r="P843" s="11">
        <f t="shared" si="312"/>
        <v>10</v>
      </c>
      <c r="Q843" s="11">
        <f t="shared" si="313"/>
        <v>10</v>
      </c>
      <c r="R843" s="11">
        <f t="shared" si="314"/>
        <v>10</v>
      </c>
      <c r="S843" s="11">
        <f t="shared" si="315"/>
        <v>10</v>
      </c>
      <c r="T843" s="11">
        <f t="shared" si="316"/>
        <v>10</v>
      </c>
      <c r="U843" s="11">
        <f t="shared" si="317"/>
        <v>10</v>
      </c>
      <c r="V843" s="11">
        <f t="shared" si="318"/>
        <v>10</v>
      </c>
      <c r="W843" s="11">
        <f t="shared" si="319"/>
        <v>10</v>
      </c>
      <c r="X843" s="11"/>
    </row>
    <row r="844" spans="1:24" x14ac:dyDescent="0.2">
      <c r="A844" s="74" t="s">
        <v>979</v>
      </c>
      <c r="B844" s="76"/>
      <c r="C844" s="73">
        <f t="shared" ref="C844:C907" si="320">ROUND(P844,0)</f>
        <v>4</v>
      </c>
      <c r="D844" s="73">
        <f t="shared" ref="D844:D907" si="321">ROUND(Q844,0)</f>
        <v>4</v>
      </c>
      <c r="E844" s="73">
        <f t="shared" ref="E844:E907" si="322">ROUND(R844,0)</f>
        <v>4</v>
      </c>
      <c r="F844" s="73">
        <f t="shared" ref="F844:F907" si="323">ROUND(S844,0)</f>
        <v>4</v>
      </c>
      <c r="G844" s="73">
        <f t="shared" ref="G844:G907" si="324">ROUND(T844,0)</f>
        <v>4</v>
      </c>
      <c r="H844" s="73">
        <f t="shared" ref="H844:H907" si="325">ROUND(U844,0)</f>
        <v>0</v>
      </c>
      <c r="I844" s="73">
        <f t="shared" ref="I844:I907" si="326">ROUND(V844,0)</f>
        <v>0</v>
      </c>
      <c r="J844" s="73">
        <f t="shared" ref="J844:J907" si="327">ROUND(W844,0)</f>
        <v>0</v>
      </c>
      <c r="L844" s="58" t="str">
        <f t="shared" si="303"/>
        <v>ok</v>
      </c>
      <c r="M844" s="1"/>
      <c r="N844" s="46" t="s">
        <v>979</v>
      </c>
      <c r="O844" s="12"/>
      <c r="P844" s="11">
        <f t="shared" si="312"/>
        <v>4</v>
      </c>
      <c r="Q844" s="11">
        <f t="shared" si="313"/>
        <v>4</v>
      </c>
      <c r="R844" s="11">
        <f t="shared" si="314"/>
        <v>4</v>
      </c>
      <c r="S844" s="11">
        <f t="shared" si="315"/>
        <v>4</v>
      </c>
      <c r="T844" s="11">
        <f t="shared" si="316"/>
        <v>4</v>
      </c>
      <c r="U844" s="11">
        <f t="shared" si="317"/>
        <v>0</v>
      </c>
      <c r="V844" s="11">
        <f t="shared" si="318"/>
        <v>0</v>
      </c>
      <c r="W844" s="11">
        <f t="shared" si="319"/>
        <v>0</v>
      </c>
      <c r="X844" s="11"/>
    </row>
    <row r="845" spans="1:24" x14ac:dyDescent="0.2">
      <c r="A845" s="74" t="s">
        <v>561</v>
      </c>
      <c r="B845" s="76"/>
      <c r="C845" s="73">
        <f t="shared" si="320"/>
        <v>148</v>
      </c>
      <c r="D845" s="73">
        <f t="shared" si="321"/>
        <v>148</v>
      </c>
      <c r="E845" s="73">
        <f t="shared" si="322"/>
        <v>149</v>
      </c>
      <c r="F845" s="73">
        <f t="shared" si="323"/>
        <v>149</v>
      </c>
      <c r="G845" s="73">
        <f t="shared" si="324"/>
        <v>150</v>
      </c>
      <c r="H845" s="73">
        <f t="shared" si="325"/>
        <v>150</v>
      </c>
      <c r="I845" s="73">
        <f t="shared" si="326"/>
        <v>151</v>
      </c>
      <c r="J845" s="73">
        <f t="shared" si="327"/>
        <v>152</v>
      </c>
      <c r="L845" s="58" t="str">
        <f t="shared" si="303"/>
        <v>ok</v>
      </c>
      <c r="M845" s="1"/>
      <c r="N845" s="46" t="s">
        <v>561</v>
      </c>
      <c r="O845" s="12"/>
      <c r="P845" s="11">
        <f t="shared" si="312"/>
        <v>147.50626652772795</v>
      </c>
      <c r="Q845" s="11">
        <f t="shared" si="313"/>
        <v>148.09239317260156</v>
      </c>
      <c r="R845" s="11">
        <f t="shared" si="314"/>
        <v>148.68145045069954</v>
      </c>
      <c r="S845" s="11">
        <f t="shared" si="315"/>
        <v>149.27345301518804</v>
      </c>
      <c r="T845" s="11">
        <f t="shared" si="316"/>
        <v>149.86841559249896</v>
      </c>
      <c r="U845" s="11">
        <f t="shared" si="317"/>
        <v>150.46635298269646</v>
      </c>
      <c r="V845" s="11">
        <f t="shared" si="318"/>
        <v>151.0672800598449</v>
      </c>
      <c r="W845" s="11">
        <f t="shared" si="319"/>
        <v>151.67121177237914</v>
      </c>
      <c r="X845" s="11"/>
    </row>
    <row r="846" spans="1:24" x14ac:dyDescent="0.2">
      <c r="A846" s="74" t="s">
        <v>1048</v>
      </c>
      <c r="B846" s="76"/>
      <c r="C846" s="73">
        <f t="shared" si="320"/>
        <v>0</v>
      </c>
      <c r="D846" s="73">
        <f t="shared" si="321"/>
        <v>0</v>
      </c>
      <c r="E846" s="73">
        <f t="shared" si="322"/>
        <v>0</v>
      </c>
      <c r="F846" s="73">
        <f t="shared" si="323"/>
        <v>0</v>
      </c>
      <c r="G846" s="73">
        <f t="shared" si="324"/>
        <v>0</v>
      </c>
      <c r="H846" s="73">
        <f t="shared" si="325"/>
        <v>0</v>
      </c>
      <c r="I846" s="73">
        <f t="shared" si="326"/>
        <v>0</v>
      </c>
      <c r="J846" s="73">
        <f t="shared" si="327"/>
        <v>0</v>
      </c>
      <c r="L846" s="58" t="str">
        <f t="shared" si="303"/>
        <v>ok</v>
      </c>
      <c r="M846" s="1"/>
      <c r="N846" s="46" t="s">
        <v>1048</v>
      </c>
      <c r="O846" s="12"/>
      <c r="P846" s="11">
        <f t="shared" si="312"/>
        <v>0</v>
      </c>
      <c r="Q846" s="11">
        <f t="shared" si="313"/>
        <v>0</v>
      </c>
      <c r="R846" s="11">
        <f t="shared" si="314"/>
        <v>0</v>
      </c>
      <c r="S846" s="11">
        <f t="shared" si="315"/>
        <v>0</v>
      </c>
      <c r="T846" s="11">
        <f t="shared" si="316"/>
        <v>0</v>
      </c>
      <c r="U846" s="11">
        <f t="shared" si="317"/>
        <v>0</v>
      </c>
      <c r="V846" s="11">
        <f t="shared" si="318"/>
        <v>0</v>
      </c>
      <c r="W846" s="11">
        <f t="shared" si="319"/>
        <v>0</v>
      </c>
      <c r="X846" s="11"/>
    </row>
    <row r="847" spans="1:24" x14ac:dyDescent="0.2">
      <c r="A847" s="74" t="s">
        <v>1049</v>
      </c>
      <c r="B847" s="76"/>
      <c r="C847" s="73">
        <f t="shared" si="320"/>
        <v>0</v>
      </c>
      <c r="D847" s="73">
        <f t="shared" si="321"/>
        <v>0</v>
      </c>
      <c r="E847" s="73">
        <f t="shared" si="322"/>
        <v>0</v>
      </c>
      <c r="F847" s="73">
        <f t="shared" si="323"/>
        <v>0</v>
      </c>
      <c r="G847" s="73">
        <f t="shared" si="324"/>
        <v>0</v>
      </c>
      <c r="H847" s="73">
        <f t="shared" si="325"/>
        <v>0</v>
      </c>
      <c r="I847" s="73">
        <f t="shared" si="326"/>
        <v>0</v>
      </c>
      <c r="J847" s="73">
        <f t="shared" si="327"/>
        <v>0</v>
      </c>
      <c r="L847" s="58" t="str">
        <f t="shared" si="303"/>
        <v>ok</v>
      </c>
      <c r="M847" s="1"/>
      <c r="N847" s="46" t="s">
        <v>1049</v>
      </c>
      <c r="O847" s="12"/>
      <c r="P847" s="11">
        <f t="shared" si="312"/>
        <v>0</v>
      </c>
      <c r="Q847" s="11">
        <f t="shared" si="313"/>
        <v>0</v>
      </c>
      <c r="R847" s="11">
        <f t="shared" si="314"/>
        <v>0</v>
      </c>
      <c r="S847" s="11">
        <f t="shared" si="315"/>
        <v>0</v>
      </c>
      <c r="T847" s="11">
        <f t="shared" si="316"/>
        <v>0</v>
      </c>
      <c r="U847" s="11">
        <f t="shared" si="317"/>
        <v>0</v>
      </c>
      <c r="V847" s="11">
        <f t="shared" si="318"/>
        <v>0</v>
      </c>
      <c r="W847" s="11">
        <f t="shared" si="319"/>
        <v>0</v>
      </c>
      <c r="X847" s="11"/>
    </row>
    <row r="848" spans="1:24" x14ac:dyDescent="0.2">
      <c r="A848" s="79" t="s">
        <v>971</v>
      </c>
      <c r="B848" s="76"/>
      <c r="C848" s="73">
        <f t="shared" si="320"/>
        <v>22</v>
      </c>
      <c r="D848" s="73">
        <f t="shared" si="321"/>
        <v>22</v>
      </c>
      <c r="E848" s="73">
        <f t="shared" si="322"/>
        <v>22</v>
      </c>
      <c r="F848" s="73">
        <f t="shared" si="323"/>
        <v>21</v>
      </c>
      <c r="G848" s="73">
        <f t="shared" si="324"/>
        <v>17</v>
      </c>
      <c r="H848" s="73">
        <f t="shared" si="325"/>
        <v>17</v>
      </c>
      <c r="I848" s="73">
        <f t="shared" si="326"/>
        <v>17</v>
      </c>
      <c r="J848" s="73">
        <f t="shared" si="327"/>
        <v>17</v>
      </c>
      <c r="L848" s="58" t="str">
        <f t="shared" si="303"/>
        <v>ok</v>
      </c>
      <c r="M848" s="1"/>
      <c r="N848" s="47" t="s">
        <v>971</v>
      </c>
      <c r="O848" s="12"/>
      <c r="P848" s="11">
        <f t="shared" si="312"/>
        <v>21.76700232</v>
      </c>
      <c r="Q848" s="11">
        <f t="shared" si="313"/>
        <v>21.67993431072</v>
      </c>
      <c r="R848" s="11">
        <f t="shared" si="314"/>
        <v>21.571534639166401</v>
      </c>
      <c r="S848" s="11">
        <f t="shared" si="315"/>
        <v>21.463676965970571</v>
      </c>
      <c r="T848" s="11">
        <f t="shared" si="316"/>
        <v>17</v>
      </c>
      <c r="U848" s="11">
        <f t="shared" si="317"/>
        <v>17</v>
      </c>
      <c r="V848" s="11">
        <f t="shared" si="318"/>
        <v>17</v>
      </c>
      <c r="W848" s="11">
        <f t="shared" si="319"/>
        <v>17</v>
      </c>
      <c r="X848" s="11"/>
    </row>
    <row r="849" spans="1:24" x14ac:dyDescent="0.2">
      <c r="A849" s="72" t="s">
        <v>1081</v>
      </c>
      <c r="B849" s="72"/>
      <c r="C849" s="73">
        <f t="shared" si="320"/>
        <v>22</v>
      </c>
      <c r="D849" s="73">
        <f t="shared" si="321"/>
        <v>22</v>
      </c>
      <c r="E849" s="73">
        <f t="shared" si="322"/>
        <v>22</v>
      </c>
      <c r="F849" s="73">
        <f t="shared" si="323"/>
        <v>21</v>
      </c>
      <c r="G849" s="73">
        <f t="shared" si="324"/>
        <v>17</v>
      </c>
      <c r="H849" s="73">
        <f t="shared" si="325"/>
        <v>17</v>
      </c>
      <c r="I849" s="73">
        <f t="shared" si="326"/>
        <v>17</v>
      </c>
      <c r="J849" s="73">
        <f t="shared" si="327"/>
        <v>17</v>
      </c>
      <c r="L849" s="58" t="str">
        <f t="shared" si="303"/>
        <v>ok</v>
      </c>
      <c r="M849" s="1"/>
      <c r="N849" s="64" t="s">
        <v>1081</v>
      </c>
      <c r="P849" s="11">
        <f t="shared" si="312"/>
        <v>21.76700232</v>
      </c>
      <c r="Q849" s="11">
        <f t="shared" si="313"/>
        <v>21.67993431072</v>
      </c>
      <c r="R849" s="11">
        <f t="shared" si="314"/>
        <v>21.571534639166401</v>
      </c>
      <c r="S849" s="11">
        <f t="shared" si="315"/>
        <v>21.463676965970571</v>
      </c>
      <c r="T849" s="11">
        <f t="shared" si="316"/>
        <v>17</v>
      </c>
      <c r="U849" s="11">
        <f t="shared" si="317"/>
        <v>17</v>
      </c>
      <c r="V849" s="11">
        <f t="shared" si="318"/>
        <v>17</v>
      </c>
      <c r="W849" s="11">
        <f t="shared" si="319"/>
        <v>17</v>
      </c>
      <c r="X849" s="11"/>
    </row>
    <row r="850" spans="1:24" x14ac:dyDescent="0.2">
      <c r="A850" s="79" t="s">
        <v>104</v>
      </c>
      <c r="B850" s="76"/>
      <c r="C850" s="73">
        <f t="shared" si="320"/>
        <v>0</v>
      </c>
      <c r="D850" s="73">
        <f t="shared" si="321"/>
        <v>0</v>
      </c>
      <c r="E850" s="73">
        <f t="shared" si="322"/>
        <v>0</v>
      </c>
      <c r="F850" s="73">
        <f t="shared" si="323"/>
        <v>0</v>
      </c>
      <c r="G850" s="73">
        <f t="shared" si="324"/>
        <v>0</v>
      </c>
      <c r="H850" s="73">
        <f t="shared" si="325"/>
        <v>0</v>
      </c>
      <c r="I850" s="73">
        <f t="shared" si="326"/>
        <v>0</v>
      </c>
      <c r="J850" s="73">
        <f t="shared" si="327"/>
        <v>0</v>
      </c>
      <c r="L850" s="58" t="str">
        <f t="shared" si="303"/>
        <v>ok</v>
      </c>
      <c r="M850" s="1"/>
      <c r="N850" s="47" t="s">
        <v>104</v>
      </c>
      <c r="O850" s="12"/>
      <c r="P850" s="11">
        <f t="shared" si="312"/>
        <v>0</v>
      </c>
      <c r="Q850" s="11">
        <f t="shared" si="313"/>
        <v>0</v>
      </c>
      <c r="R850" s="11">
        <f t="shared" si="314"/>
        <v>0</v>
      </c>
      <c r="S850" s="11">
        <f t="shared" si="315"/>
        <v>0</v>
      </c>
      <c r="T850" s="11">
        <f t="shared" si="316"/>
        <v>0</v>
      </c>
      <c r="U850" s="11">
        <f t="shared" si="317"/>
        <v>0</v>
      </c>
      <c r="V850" s="11">
        <f t="shared" si="318"/>
        <v>0</v>
      </c>
      <c r="W850" s="11">
        <f t="shared" si="319"/>
        <v>0</v>
      </c>
      <c r="X850" s="11"/>
    </row>
    <row r="851" spans="1:24" x14ac:dyDescent="0.2">
      <c r="A851" s="86" t="s">
        <v>559</v>
      </c>
      <c r="B851" s="84"/>
      <c r="C851" s="73">
        <f t="shared" si="320"/>
        <v>96</v>
      </c>
      <c r="D851" s="73">
        <f t="shared" si="321"/>
        <v>97</v>
      </c>
      <c r="E851" s="73">
        <f t="shared" si="322"/>
        <v>97</v>
      </c>
      <c r="F851" s="73">
        <f t="shared" si="323"/>
        <v>98</v>
      </c>
      <c r="G851" s="73">
        <f t="shared" si="324"/>
        <v>98</v>
      </c>
      <c r="H851" s="73">
        <f t="shared" si="325"/>
        <v>98</v>
      </c>
      <c r="I851" s="73">
        <f t="shared" si="326"/>
        <v>99</v>
      </c>
      <c r="J851" s="73">
        <f t="shared" si="327"/>
        <v>99</v>
      </c>
      <c r="L851" s="58" t="str">
        <f t="shared" si="303"/>
        <v>ok</v>
      </c>
      <c r="M851" s="1"/>
      <c r="N851" s="54" t="s">
        <v>559</v>
      </c>
      <c r="O851" s="17"/>
      <c r="P851" s="11">
        <f t="shared" si="312"/>
        <v>96.144432132902807</v>
      </c>
      <c r="Q851" s="11">
        <f t="shared" si="313"/>
        <v>96.602519398014067</v>
      </c>
      <c r="R851" s="11">
        <f t="shared" si="314"/>
        <v>97.062897099450893</v>
      </c>
      <c r="S851" s="11">
        <f t="shared" si="315"/>
        <v>97.525576689394924</v>
      </c>
      <c r="T851" s="11">
        <f t="shared" si="316"/>
        <v>97.990569677288647</v>
      </c>
      <c r="U851" s="11">
        <f t="shared" si="317"/>
        <v>98.45788763012186</v>
      </c>
      <c r="V851" s="11">
        <f t="shared" si="318"/>
        <v>98.9275421727192</v>
      </c>
      <c r="W851" s="11">
        <f t="shared" si="319"/>
        <v>99.399544988029589</v>
      </c>
      <c r="X851" s="11"/>
    </row>
    <row r="852" spans="1:24" x14ac:dyDescent="0.2">
      <c r="A852" s="74" t="s">
        <v>799</v>
      </c>
      <c r="B852" s="76"/>
      <c r="C852" s="73">
        <f t="shared" si="320"/>
        <v>0</v>
      </c>
      <c r="D852" s="73">
        <f t="shared" si="321"/>
        <v>0</v>
      </c>
      <c r="E852" s="73">
        <f t="shared" si="322"/>
        <v>0</v>
      </c>
      <c r="F852" s="73">
        <f t="shared" si="323"/>
        <v>0</v>
      </c>
      <c r="G852" s="73">
        <f t="shared" si="324"/>
        <v>0</v>
      </c>
      <c r="H852" s="73">
        <f t="shared" si="325"/>
        <v>0</v>
      </c>
      <c r="I852" s="73">
        <f t="shared" si="326"/>
        <v>0</v>
      </c>
      <c r="J852" s="73">
        <f t="shared" si="327"/>
        <v>0</v>
      </c>
      <c r="L852" s="58" t="str">
        <f t="shared" si="303"/>
        <v>ok</v>
      </c>
      <c r="M852" s="1"/>
      <c r="N852" s="46" t="s">
        <v>799</v>
      </c>
      <c r="O852" s="12"/>
      <c r="P852" s="11">
        <f t="shared" si="312"/>
        <v>0</v>
      </c>
      <c r="Q852" s="11">
        <f t="shared" si="313"/>
        <v>0</v>
      </c>
      <c r="R852" s="11">
        <f t="shared" si="314"/>
        <v>0</v>
      </c>
      <c r="S852" s="11">
        <f t="shared" si="315"/>
        <v>0</v>
      </c>
      <c r="T852" s="11">
        <f t="shared" si="316"/>
        <v>0</v>
      </c>
      <c r="U852" s="11">
        <f t="shared" si="317"/>
        <v>0</v>
      </c>
      <c r="V852" s="11">
        <f t="shared" si="318"/>
        <v>0</v>
      </c>
      <c r="W852" s="11">
        <f t="shared" si="319"/>
        <v>0</v>
      </c>
      <c r="X852" s="11"/>
    </row>
    <row r="853" spans="1:24" x14ac:dyDescent="0.2">
      <c r="A853" s="74" t="s">
        <v>487</v>
      </c>
      <c r="B853" s="76"/>
      <c r="C853" s="73">
        <f t="shared" si="320"/>
        <v>100</v>
      </c>
      <c r="D853" s="73">
        <f t="shared" si="321"/>
        <v>102</v>
      </c>
      <c r="E853" s="73">
        <f t="shared" si="322"/>
        <v>105</v>
      </c>
      <c r="F853" s="73">
        <f t="shared" si="323"/>
        <v>106</v>
      </c>
      <c r="G853" s="73">
        <f t="shared" si="324"/>
        <v>107</v>
      </c>
      <c r="H853" s="73">
        <f t="shared" si="325"/>
        <v>108</v>
      </c>
      <c r="I853" s="73">
        <f t="shared" si="326"/>
        <v>109</v>
      </c>
      <c r="J853" s="73">
        <f t="shared" si="327"/>
        <v>110</v>
      </c>
      <c r="L853" s="58" t="str">
        <f t="shared" si="303"/>
        <v>ok</v>
      </c>
      <c r="M853" s="1"/>
      <c r="N853" s="46" t="s">
        <v>487</v>
      </c>
      <c r="O853" s="12"/>
      <c r="P853" s="11">
        <f t="shared" si="312"/>
        <v>100.21838231328201</v>
      </c>
      <c r="Q853" s="11">
        <f t="shared" si="313"/>
        <v>102.4565884169609</v>
      </c>
      <c r="R853" s="11">
        <f t="shared" si="314"/>
        <v>104.73132989451224</v>
      </c>
      <c r="S853" s="11">
        <f t="shared" si="315"/>
        <v>105.75656472953055</v>
      </c>
      <c r="T853" s="11">
        <f t="shared" si="316"/>
        <v>106.79685696003838</v>
      </c>
      <c r="U853" s="11">
        <f t="shared" si="317"/>
        <v>107.90657686346977</v>
      </c>
      <c r="V853" s="11">
        <f t="shared" si="318"/>
        <v>109.10470346845018</v>
      </c>
      <c r="W853" s="11">
        <f t="shared" si="319"/>
        <v>110.39649747743356</v>
      </c>
      <c r="X853" s="11"/>
    </row>
    <row r="854" spans="1:24" x14ac:dyDescent="0.2">
      <c r="A854" s="74" t="s">
        <v>488</v>
      </c>
      <c r="B854" s="76"/>
      <c r="C854" s="73">
        <f t="shared" si="320"/>
        <v>100</v>
      </c>
      <c r="D854" s="73">
        <f t="shared" si="321"/>
        <v>102</v>
      </c>
      <c r="E854" s="73">
        <f t="shared" si="322"/>
        <v>105</v>
      </c>
      <c r="F854" s="73">
        <f t="shared" si="323"/>
        <v>106</v>
      </c>
      <c r="G854" s="73">
        <f t="shared" si="324"/>
        <v>107</v>
      </c>
      <c r="H854" s="73">
        <f t="shared" si="325"/>
        <v>108</v>
      </c>
      <c r="I854" s="73">
        <f t="shared" si="326"/>
        <v>109</v>
      </c>
      <c r="J854" s="73">
        <f t="shared" si="327"/>
        <v>110</v>
      </c>
      <c r="L854" s="58" t="str">
        <f t="shared" si="303"/>
        <v>ok</v>
      </c>
      <c r="M854" s="1"/>
      <c r="N854" s="46" t="s">
        <v>488</v>
      </c>
      <c r="O854" s="12"/>
      <c r="P854" s="11">
        <f t="shared" si="312"/>
        <v>100.21838231328201</v>
      </c>
      <c r="Q854" s="11">
        <f t="shared" si="313"/>
        <v>102.4565884169609</v>
      </c>
      <c r="R854" s="11">
        <f t="shared" si="314"/>
        <v>104.73132989451224</v>
      </c>
      <c r="S854" s="11">
        <f t="shared" si="315"/>
        <v>105.75656472953055</v>
      </c>
      <c r="T854" s="11">
        <f t="shared" si="316"/>
        <v>106.79685696003838</v>
      </c>
      <c r="U854" s="11">
        <f t="shared" si="317"/>
        <v>107.90657686346977</v>
      </c>
      <c r="V854" s="11">
        <f t="shared" si="318"/>
        <v>109.10470346845018</v>
      </c>
      <c r="W854" s="11">
        <f t="shared" si="319"/>
        <v>110.39649747743356</v>
      </c>
      <c r="X854" s="11"/>
    </row>
    <row r="855" spans="1:24" x14ac:dyDescent="0.2">
      <c r="A855" s="74" t="s">
        <v>800</v>
      </c>
      <c r="B855" s="76"/>
      <c r="C855" s="73">
        <f t="shared" si="320"/>
        <v>0</v>
      </c>
      <c r="D855" s="73">
        <f t="shared" si="321"/>
        <v>0</v>
      </c>
      <c r="E855" s="73">
        <f t="shared" si="322"/>
        <v>0</v>
      </c>
      <c r="F855" s="73">
        <f t="shared" si="323"/>
        <v>0</v>
      </c>
      <c r="G855" s="73">
        <f t="shared" si="324"/>
        <v>0</v>
      </c>
      <c r="H855" s="73">
        <f t="shared" si="325"/>
        <v>0</v>
      </c>
      <c r="I855" s="73">
        <f t="shared" si="326"/>
        <v>0</v>
      </c>
      <c r="J855" s="73">
        <f t="shared" si="327"/>
        <v>0</v>
      </c>
      <c r="L855" s="58" t="str">
        <f t="shared" si="303"/>
        <v>ok</v>
      </c>
      <c r="M855" s="1"/>
      <c r="N855" s="46" t="s">
        <v>800</v>
      </c>
      <c r="O855" s="12"/>
      <c r="P855" s="11">
        <f t="shared" si="312"/>
        <v>0</v>
      </c>
      <c r="Q855" s="11">
        <f t="shared" si="313"/>
        <v>0</v>
      </c>
      <c r="R855" s="11">
        <f t="shared" si="314"/>
        <v>0</v>
      </c>
      <c r="S855" s="11">
        <f t="shared" si="315"/>
        <v>0</v>
      </c>
      <c r="T855" s="11">
        <f t="shared" si="316"/>
        <v>0</v>
      </c>
      <c r="U855" s="11">
        <f t="shared" si="317"/>
        <v>0</v>
      </c>
      <c r="V855" s="11">
        <f t="shared" si="318"/>
        <v>0</v>
      </c>
      <c r="W855" s="11">
        <f t="shared" si="319"/>
        <v>0</v>
      </c>
      <c r="X855" s="11"/>
    </row>
    <row r="856" spans="1:24" x14ac:dyDescent="0.2">
      <c r="A856" s="74" t="s">
        <v>801</v>
      </c>
      <c r="B856" s="76"/>
      <c r="C856" s="73">
        <f t="shared" si="320"/>
        <v>0</v>
      </c>
      <c r="D856" s="73">
        <f t="shared" si="321"/>
        <v>0</v>
      </c>
      <c r="E856" s="73">
        <f t="shared" si="322"/>
        <v>0</v>
      </c>
      <c r="F856" s="73">
        <f t="shared" si="323"/>
        <v>0</v>
      </c>
      <c r="G856" s="73">
        <f t="shared" si="324"/>
        <v>0</v>
      </c>
      <c r="H856" s="73">
        <f t="shared" si="325"/>
        <v>0</v>
      </c>
      <c r="I856" s="73">
        <f t="shared" si="326"/>
        <v>0</v>
      </c>
      <c r="J856" s="73">
        <f t="shared" si="327"/>
        <v>0</v>
      </c>
      <c r="L856" s="58" t="str">
        <f t="shared" si="303"/>
        <v>ok</v>
      </c>
      <c r="M856" s="1"/>
      <c r="N856" s="46" t="s">
        <v>801</v>
      </c>
      <c r="O856" s="12"/>
      <c r="P856" s="11">
        <f t="shared" si="312"/>
        <v>0</v>
      </c>
      <c r="Q856" s="11">
        <f t="shared" si="313"/>
        <v>0</v>
      </c>
      <c r="R856" s="11">
        <f t="shared" si="314"/>
        <v>0</v>
      </c>
      <c r="S856" s="11">
        <f t="shared" si="315"/>
        <v>0</v>
      </c>
      <c r="T856" s="11">
        <f t="shared" si="316"/>
        <v>0</v>
      </c>
      <c r="U856" s="11">
        <f t="shared" si="317"/>
        <v>0</v>
      </c>
      <c r="V856" s="11">
        <f t="shared" si="318"/>
        <v>0</v>
      </c>
      <c r="W856" s="11">
        <f t="shared" si="319"/>
        <v>0</v>
      </c>
      <c r="X856" s="11"/>
    </row>
    <row r="857" spans="1:24" x14ac:dyDescent="0.2">
      <c r="A857" s="74" t="s">
        <v>667</v>
      </c>
      <c r="B857" s="76"/>
      <c r="C857" s="73">
        <f t="shared" si="320"/>
        <v>2</v>
      </c>
      <c r="D857" s="73">
        <f t="shared" si="321"/>
        <v>2</v>
      </c>
      <c r="E857" s="73">
        <f t="shared" si="322"/>
        <v>2</v>
      </c>
      <c r="F857" s="73">
        <f t="shared" si="323"/>
        <v>2</v>
      </c>
      <c r="G857" s="73">
        <f t="shared" si="324"/>
        <v>2</v>
      </c>
      <c r="H857" s="73">
        <f t="shared" si="325"/>
        <v>2</v>
      </c>
      <c r="I857" s="73">
        <f t="shared" si="326"/>
        <v>2</v>
      </c>
      <c r="J857" s="73">
        <f t="shared" si="327"/>
        <v>2</v>
      </c>
      <c r="L857" s="58" t="str">
        <f t="shared" ref="L857:L920" si="328">IF(A857=N857,"ok","CHECK")</f>
        <v>ok</v>
      </c>
      <c r="M857" s="1"/>
      <c r="N857" s="46" t="s">
        <v>667</v>
      </c>
      <c r="O857" s="12"/>
      <c r="P857" s="11">
        <f t="shared" si="312"/>
        <v>2.0499999999999998</v>
      </c>
      <c r="Q857" s="11">
        <f t="shared" si="313"/>
        <v>2.0499999999999998</v>
      </c>
      <c r="R857" s="11">
        <f t="shared" si="314"/>
        <v>2.0499999999999998</v>
      </c>
      <c r="S857" s="11">
        <f t="shared" si="315"/>
        <v>2.0499999999999998</v>
      </c>
      <c r="T857" s="11">
        <f t="shared" si="316"/>
        <v>2.0499999999999998</v>
      </c>
      <c r="U857" s="11">
        <f t="shared" si="317"/>
        <v>2.0499999999999998</v>
      </c>
      <c r="V857" s="11">
        <f t="shared" si="318"/>
        <v>2.0499999999999998</v>
      </c>
      <c r="W857" s="11">
        <f t="shared" si="319"/>
        <v>2.0499999999999998</v>
      </c>
      <c r="X857" s="11"/>
    </row>
    <row r="858" spans="1:24" x14ac:dyDescent="0.2">
      <c r="A858" s="74" t="s">
        <v>668</v>
      </c>
      <c r="B858" s="76"/>
      <c r="C858" s="73">
        <f t="shared" si="320"/>
        <v>2</v>
      </c>
      <c r="D858" s="73">
        <f t="shared" si="321"/>
        <v>2</v>
      </c>
      <c r="E858" s="73">
        <f t="shared" si="322"/>
        <v>2</v>
      </c>
      <c r="F858" s="73">
        <f t="shared" si="323"/>
        <v>2</v>
      </c>
      <c r="G858" s="73">
        <f t="shared" si="324"/>
        <v>2</v>
      </c>
      <c r="H858" s="73">
        <f t="shared" si="325"/>
        <v>2</v>
      </c>
      <c r="I858" s="73">
        <f t="shared" si="326"/>
        <v>2</v>
      </c>
      <c r="J858" s="73">
        <f t="shared" si="327"/>
        <v>2</v>
      </c>
      <c r="L858" s="58" t="str">
        <f t="shared" si="328"/>
        <v>ok</v>
      </c>
      <c r="M858" s="1"/>
      <c r="N858" s="46" t="s">
        <v>668</v>
      </c>
      <c r="O858" s="12"/>
      <c r="P858" s="11">
        <f t="shared" ref="P858:P889" si="329">SUMIF($AB$11:$AB$598,$N858,AF$11:AF$598)</f>
        <v>2.0499999999999998</v>
      </c>
      <c r="Q858" s="11">
        <f t="shared" ref="Q858:Q889" si="330">SUMIF($AB$11:$AB$598,$N858,AG$11:AG$598)</f>
        <v>2.0499999999999998</v>
      </c>
      <c r="R858" s="11">
        <f t="shared" ref="R858:R889" si="331">SUMIF($AB$11:$AB$598,$N858,AH$11:AH$598)</f>
        <v>2.0499999999999998</v>
      </c>
      <c r="S858" s="11">
        <f t="shared" ref="S858:S889" si="332">SUMIF($AB$11:$AB$598,$N858,AI$11:AI$598)</f>
        <v>2.0499999999999998</v>
      </c>
      <c r="T858" s="11">
        <f t="shared" ref="T858:T889" si="333">SUMIF($AB$11:$AB$598,$N858,AJ$11:AJ$598)</f>
        <v>2.0499999999999998</v>
      </c>
      <c r="U858" s="11">
        <f t="shared" ref="U858:U889" si="334">SUMIF($AB$11:$AB$598,$N858,AK$11:AK$598)</f>
        <v>2.0499999999999998</v>
      </c>
      <c r="V858" s="11">
        <f t="shared" ref="V858:V889" si="335">SUMIF($AB$11:$AB$598,$N858,AL$11:AL$598)</f>
        <v>2.0499999999999998</v>
      </c>
      <c r="W858" s="11">
        <f t="shared" ref="W858:W889" si="336">SUMIF($AB$11:$AB$598,$N858,AM$11:AM$598)</f>
        <v>2.0499999999999998</v>
      </c>
      <c r="X858" s="11"/>
    </row>
    <row r="859" spans="1:24" x14ac:dyDescent="0.2">
      <c r="A859" s="74" t="s">
        <v>669</v>
      </c>
      <c r="B859" s="76"/>
      <c r="C859" s="73">
        <f t="shared" si="320"/>
        <v>0</v>
      </c>
      <c r="D859" s="73">
        <f t="shared" si="321"/>
        <v>0</v>
      </c>
      <c r="E859" s="73">
        <f t="shared" si="322"/>
        <v>0</v>
      </c>
      <c r="F859" s="73">
        <f t="shared" si="323"/>
        <v>0</v>
      </c>
      <c r="G859" s="73">
        <f t="shared" si="324"/>
        <v>0</v>
      </c>
      <c r="H859" s="73">
        <f t="shared" si="325"/>
        <v>0</v>
      </c>
      <c r="I859" s="73">
        <f t="shared" si="326"/>
        <v>0</v>
      </c>
      <c r="J859" s="73">
        <f t="shared" si="327"/>
        <v>0</v>
      </c>
      <c r="L859" s="58" t="str">
        <f t="shared" si="328"/>
        <v>ok</v>
      </c>
      <c r="M859" s="1"/>
      <c r="N859" s="46" t="s">
        <v>669</v>
      </c>
      <c r="O859" s="12"/>
      <c r="P859" s="11">
        <f t="shared" si="329"/>
        <v>0</v>
      </c>
      <c r="Q859" s="11">
        <f t="shared" si="330"/>
        <v>0</v>
      </c>
      <c r="R859" s="11">
        <f t="shared" si="331"/>
        <v>0</v>
      </c>
      <c r="S859" s="11">
        <f t="shared" si="332"/>
        <v>0</v>
      </c>
      <c r="T859" s="11">
        <f t="shared" si="333"/>
        <v>0</v>
      </c>
      <c r="U859" s="11">
        <f t="shared" si="334"/>
        <v>0</v>
      </c>
      <c r="V859" s="11">
        <f t="shared" si="335"/>
        <v>0</v>
      </c>
      <c r="W859" s="11">
        <f t="shared" si="336"/>
        <v>0</v>
      </c>
      <c r="X859" s="11"/>
    </row>
    <row r="860" spans="1:24" x14ac:dyDescent="0.2">
      <c r="A860" s="72" t="s">
        <v>1082</v>
      </c>
      <c r="B860" s="72"/>
      <c r="C860" s="73">
        <f t="shared" si="320"/>
        <v>0</v>
      </c>
      <c r="D860" s="73">
        <f t="shared" si="321"/>
        <v>0</v>
      </c>
      <c r="E860" s="73">
        <f t="shared" si="322"/>
        <v>0</v>
      </c>
      <c r="F860" s="73">
        <f t="shared" si="323"/>
        <v>0</v>
      </c>
      <c r="G860" s="73">
        <f t="shared" si="324"/>
        <v>0</v>
      </c>
      <c r="H860" s="73">
        <f t="shared" si="325"/>
        <v>0</v>
      </c>
      <c r="I860" s="73">
        <f t="shared" si="326"/>
        <v>0</v>
      </c>
      <c r="J860" s="73">
        <f t="shared" si="327"/>
        <v>0</v>
      </c>
      <c r="L860" s="58" t="str">
        <f t="shared" si="328"/>
        <v>ok</v>
      </c>
      <c r="M860" s="1"/>
      <c r="N860" s="64" t="s">
        <v>1082</v>
      </c>
      <c r="P860" s="11">
        <f t="shared" si="329"/>
        <v>0</v>
      </c>
      <c r="Q860" s="11">
        <f t="shared" si="330"/>
        <v>0</v>
      </c>
      <c r="R860" s="11">
        <f t="shared" si="331"/>
        <v>0</v>
      </c>
      <c r="S860" s="11">
        <f t="shared" si="332"/>
        <v>0</v>
      </c>
      <c r="T860" s="11">
        <f t="shared" si="333"/>
        <v>0</v>
      </c>
      <c r="U860" s="11">
        <f t="shared" si="334"/>
        <v>0</v>
      </c>
      <c r="V860" s="11">
        <f t="shared" si="335"/>
        <v>0</v>
      </c>
      <c r="W860" s="11">
        <f t="shared" si="336"/>
        <v>0</v>
      </c>
      <c r="X860" s="11"/>
    </row>
    <row r="861" spans="1:24" x14ac:dyDescent="0.2">
      <c r="A861" s="72" t="s">
        <v>1083</v>
      </c>
      <c r="B861" s="72"/>
      <c r="C861" s="73">
        <f t="shared" si="320"/>
        <v>0</v>
      </c>
      <c r="D861" s="73">
        <f t="shared" si="321"/>
        <v>0</v>
      </c>
      <c r="E861" s="73">
        <f t="shared" si="322"/>
        <v>0</v>
      </c>
      <c r="F861" s="73">
        <f t="shared" si="323"/>
        <v>0</v>
      </c>
      <c r="G861" s="73">
        <f t="shared" si="324"/>
        <v>0</v>
      </c>
      <c r="H861" s="73">
        <f t="shared" si="325"/>
        <v>0</v>
      </c>
      <c r="I861" s="73">
        <f t="shared" si="326"/>
        <v>0</v>
      </c>
      <c r="J861" s="73">
        <f t="shared" si="327"/>
        <v>0</v>
      </c>
      <c r="L861" s="58" t="str">
        <f t="shared" si="328"/>
        <v>ok</v>
      </c>
      <c r="M861" s="1"/>
      <c r="N861" s="64" t="s">
        <v>1083</v>
      </c>
      <c r="P861" s="11">
        <f t="shared" si="329"/>
        <v>0</v>
      </c>
      <c r="Q861" s="11">
        <f t="shared" si="330"/>
        <v>0</v>
      </c>
      <c r="R861" s="11">
        <f t="shared" si="331"/>
        <v>0</v>
      </c>
      <c r="S861" s="11">
        <f t="shared" si="332"/>
        <v>0</v>
      </c>
      <c r="T861" s="11">
        <f t="shared" si="333"/>
        <v>0</v>
      </c>
      <c r="U861" s="11">
        <f t="shared" si="334"/>
        <v>0</v>
      </c>
      <c r="V861" s="11">
        <f t="shared" si="335"/>
        <v>0</v>
      </c>
      <c r="W861" s="11">
        <f t="shared" si="336"/>
        <v>0</v>
      </c>
      <c r="X861" s="11"/>
    </row>
    <row r="862" spans="1:24" x14ac:dyDescent="0.2">
      <c r="A862" s="74" t="s">
        <v>396</v>
      </c>
      <c r="B862" s="76"/>
      <c r="C862" s="73">
        <f t="shared" si="320"/>
        <v>17</v>
      </c>
      <c r="D862" s="73">
        <f t="shared" si="321"/>
        <v>17</v>
      </c>
      <c r="E862" s="73">
        <f t="shared" si="322"/>
        <v>17</v>
      </c>
      <c r="F862" s="73">
        <f t="shared" si="323"/>
        <v>17</v>
      </c>
      <c r="G862" s="73">
        <f t="shared" si="324"/>
        <v>17</v>
      </c>
      <c r="H862" s="73">
        <f t="shared" si="325"/>
        <v>17</v>
      </c>
      <c r="I862" s="73">
        <f t="shared" si="326"/>
        <v>17</v>
      </c>
      <c r="J862" s="73">
        <f t="shared" si="327"/>
        <v>17</v>
      </c>
      <c r="L862" s="58" t="str">
        <f t="shared" si="328"/>
        <v>ok</v>
      </c>
      <c r="M862" s="1"/>
      <c r="N862" s="46" t="s">
        <v>396</v>
      </c>
      <c r="O862" s="12"/>
      <c r="P862" s="11">
        <f t="shared" si="329"/>
        <v>16.511376184897745</v>
      </c>
      <c r="Q862" s="11">
        <f t="shared" si="330"/>
        <v>16.511376184897745</v>
      </c>
      <c r="R862" s="11">
        <f t="shared" si="331"/>
        <v>16.511376184897745</v>
      </c>
      <c r="S862" s="11">
        <f t="shared" si="332"/>
        <v>16.511376184897745</v>
      </c>
      <c r="T862" s="11">
        <f t="shared" si="333"/>
        <v>16.511376184897745</v>
      </c>
      <c r="U862" s="11">
        <f t="shared" si="334"/>
        <v>16.511376184897745</v>
      </c>
      <c r="V862" s="11">
        <f t="shared" si="335"/>
        <v>16.511376184897745</v>
      </c>
      <c r="W862" s="11">
        <f t="shared" si="336"/>
        <v>16.511376184897745</v>
      </c>
      <c r="X862" s="11"/>
    </row>
    <row r="863" spans="1:24" x14ac:dyDescent="0.2">
      <c r="A863" s="74" t="s">
        <v>142</v>
      </c>
      <c r="B863" s="76"/>
      <c r="C863" s="73">
        <f t="shared" si="320"/>
        <v>0</v>
      </c>
      <c r="D863" s="73">
        <f t="shared" si="321"/>
        <v>0</v>
      </c>
      <c r="E863" s="73">
        <f t="shared" si="322"/>
        <v>0</v>
      </c>
      <c r="F863" s="73">
        <f t="shared" si="323"/>
        <v>0</v>
      </c>
      <c r="G863" s="73">
        <f t="shared" si="324"/>
        <v>0</v>
      </c>
      <c r="H863" s="73">
        <f t="shared" si="325"/>
        <v>0</v>
      </c>
      <c r="I863" s="73">
        <f t="shared" si="326"/>
        <v>0</v>
      </c>
      <c r="J863" s="73">
        <f t="shared" si="327"/>
        <v>0</v>
      </c>
      <c r="L863" s="58" t="str">
        <f t="shared" si="328"/>
        <v>ok</v>
      </c>
      <c r="M863" s="1"/>
      <c r="N863" s="46" t="s">
        <v>142</v>
      </c>
      <c r="O863" s="12"/>
      <c r="P863" s="11">
        <f t="shared" si="329"/>
        <v>0</v>
      </c>
      <c r="Q863" s="11">
        <f t="shared" si="330"/>
        <v>0</v>
      </c>
      <c r="R863" s="11">
        <f t="shared" si="331"/>
        <v>0</v>
      </c>
      <c r="S863" s="11">
        <f t="shared" si="332"/>
        <v>0</v>
      </c>
      <c r="T863" s="11">
        <f t="shared" si="333"/>
        <v>0</v>
      </c>
      <c r="U863" s="11">
        <f t="shared" si="334"/>
        <v>0</v>
      </c>
      <c r="V863" s="11">
        <f t="shared" si="335"/>
        <v>0</v>
      </c>
      <c r="W863" s="11">
        <f t="shared" si="336"/>
        <v>0</v>
      </c>
      <c r="X863" s="11"/>
    </row>
    <row r="864" spans="1:24" x14ac:dyDescent="0.2">
      <c r="A864" s="74" t="s">
        <v>1050</v>
      </c>
      <c r="B864" s="76"/>
      <c r="C864" s="73">
        <f t="shared" si="320"/>
        <v>0</v>
      </c>
      <c r="D864" s="73">
        <f t="shared" si="321"/>
        <v>0</v>
      </c>
      <c r="E864" s="73">
        <f t="shared" si="322"/>
        <v>0</v>
      </c>
      <c r="F864" s="73">
        <f t="shared" si="323"/>
        <v>0</v>
      </c>
      <c r="G864" s="73">
        <f t="shared" si="324"/>
        <v>0</v>
      </c>
      <c r="H864" s="73">
        <f t="shared" si="325"/>
        <v>0</v>
      </c>
      <c r="I864" s="73">
        <f t="shared" si="326"/>
        <v>0</v>
      </c>
      <c r="J864" s="73">
        <f t="shared" si="327"/>
        <v>0</v>
      </c>
      <c r="L864" s="58" t="str">
        <f t="shared" si="328"/>
        <v>ok</v>
      </c>
      <c r="M864" s="1"/>
      <c r="N864" s="46" t="s">
        <v>1050</v>
      </c>
      <c r="O864" s="12"/>
      <c r="P864" s="11">
        <f t="shared" si="329"/>
        <v>0</v>
      </c>
      <c r="Q864" s="11">
        <f t="shared" si="330"/>
        <v>0</v>
      </c>
      <c r="R864" s="11">
        <f t="shared" si="331"/>
        <v>0</v>
      </c>
      <c r="S864" s="11">
        <f t="shared" si="332"/>
        <v>0</v>
      </c>
      <c r="T864" s="11">
        <f t="shared" si="333"/>
        <v>0</v>
      </c>
      <c r="U864" s="11">
        <f t="shared" si="334"/>
        <v>0</v>
      </c>
      <c r="V864" s="11">
        <f t="shared" si="335"/>
        <v>0</v>
      </c>
      <c r="W864" s="11">
        <f t="shared" si="336"/>
        <v>0</v>
      </c>
      <c r="X864" s="11"/>
    </row>
    <row r="865" spans="1:24" x14ac:dyDescent="0.2">
      <c r="A865" s="74" t="s">
        <v>156</v>
      </c>
      <c r="B865" s="76"/>
      <c r="C865" s="73">
        <f t="shared" si="320"/>
        <v>0</v>
      </c>
      <c r="D865" s="73">
        <f t="shared" si="321"/>
        <v>0</v>
      </c>
      <c r="E865" s="73">
        <f t="shared" si="322"/>
        <v>0</v>
      </c>
      <c r="F865" s="73">
        <f t="shared" si="323"/>
        <v>0</v>
      </c>
      <c r="G865" s="73">
        <f t="shared" si="324"/>
        <v>0</v>
      </c>
      <c r="H865" s="73">
        <f t="shared" si="325"/>
        <v>0</v>
      </c>
      <c r="I865" s="73">
        <f t="shared" si="326"/>
        <v>0</v>
      </c>
      <c r="J865" s="73">
        <f t="shared" si="327"/>
        <v>0</v>
      </c>
      <c r="L865" s="58" t="str">
        <f t="shared" si="328"/>
        <v>ok</v>
      </c>
      <c r="M865" s="1"/>
      <c r="N865" s="46" t="s">
        <v>156</v>
      </c>
      <c r="O865" s="12"/>
      <c r="P865" s="11">
        <f t="shared" si="329"/>
        <v>0</v>
      </c>
      <c r="Q865" s="11">
        <f t="shared" si="330"/>
        <v>0</v>
      </c>
      <c r="R865" s="11">
        <f t="shared" si="331"/>
        <v>0</v>
      </c>
      <c r="S865" s="11">
        <f t="shared" si="332"/>
        <v>0</v>
      </c>
      <c r="T865" s="11">
        <f t="shared" si="333"/>
        <v>0</v>
      </c>
      <c r="U865" s="11">
        <f t="shared" si="334"/>
        <v>0</v>
      </c>
      <c r="V865" s="11">
        <f t="shared" si="335"/>
        <v>0</v>
      </c>
      <c r="W865" s="11">
        <f t="shared" si="336"/>
        <v>0</v>
      </c>
      <c r="X865" s="11"/>
    </row>
    <row r="866" spans="1:24" x14ac:dyDescent="0.2">
      <c r="A866" s="74" t="s">
        <v>42</v>
      </c>
      <c r="B866" s="76"/>
      <c r="C866" s="73">
        <f t="shared" si="320"/>
        <v>0</v>
      </c>
      <c r="D866" s="73">
        <f t="shared" si="321"/>
        <v>0</v>
      </c>
      <c r="E866" s="73">
        <f t="shared" si="322"/>
        <v>0</v>
      </c>
      <c r="F866" s="73">
        <f t="shared" si="323"/>
        <v>0</v>
      </c>
      <c r="G866" s="73">
        <f t="shared" si="324"/>
        <v>0</v>
      </c>
      <c r="H866" s="73">
        <f t="shared" si="325"/>
        <v>0</v>
      </c>
      <c r="I866" s="73">
        <f t="shared" si="326"/>
        <v>0</v>
      </c>
      <c r="J866" s="73">
        <f t="shared" si="327"/>
        <v>0</v>
      </c>
      <c r="L866" s="58" t="str">
        <f t="shared" si="328"/>
        <v>ok</v>
      </c>
      <c r="M866" s="1"/>
      <c r="N866" s="46" t="s">
        <v>42</v>
      </c>
      <c r="O866" s="12"/>
      <c r="P866" s="11">
        <f t="shared" si="329"/>
        <v>0</v>
      </c>
      <c r="Q866" s="11">
        <f t="shared" si="330"/>
        <v>0</v>
      </c>
      <c r="R866" s="11">
        <f t="shared" si="331"/>
        <v>0</v>
      </c>
      <c r="S866" s="11">
        <f t="shared" si="332"/>
        <v>0</v>
      </c>
      <c r="T866" s="11">
        <f t="shared" si="333"/>
        <v>0</v>
      </c>
      <c r="U866" s="11">
        <f t="shared" si="334"/>
        <v>0</v>
      </c>
      <c r="V866" s="11">
        <f t="shared" si="335"/>
        <v>0</v>
      </c>
      <c r="W866" s="11">
        <f t="shared" si="336"/>
        <v>0</v>
      </c>
      <c r="X866" s="11"/>
    </row>
    <row r="867" spans="1:24" x14ac:dyDescent="0.2">
      <c r="A867" s="74" t="s">
        <v>673</v>
      </c>
      <c r="B867" s="76"/>
      <c r="C867" s="73">
        <f t="shared" si="320"/>
        <v>272</v>
      </c>
      <c r="D867" s="73">
        <f t="shared" si="321"/>
        <v>274</v>
      </c>
      <c r="E867" s="73">
        <f t="shared" si="322"/>
        <v>276</v>
      </c>
      <c r="F867" s="73">
        <f t="shared" si="323"/>
        <v>279</v>
      </c>
      <c r="G867" s="73">
        <f t="shared" si="324"/>
        <v>286</v>
      </c>
      <c r="H867" s="73">
        <f t="shared" si="325"/>
        <v>291</v>
      </c>
      <c r="I867" s="73">
        <f t="shared" si="326"/>
        <v>295</v>
      </c>
      <c r="J867" s="73">
        <f t="shared" si="327"/>
        <v>300</v>
      </c>
      <c r="L867" s="58" t="str">
        <f t="shared" si="328"/>
        <v>ok</v>
      </c>
      <c r="M867" s="1"/>
      <c r="N867" s="46" t="s">
        <v>673</v>
      </c>
      <c r="O867" s="12"/>
      <c r="P867" s="11">
        <f t="shared" si="329"/>
        <v>272.35157976413132</v>
      </c>
      <c r="Q867" s="11">
        <f t="shared" si="330"/>
        <v>274.00039973012855</v>
      </c>
      <c r="R867" s="11">
        <f t="shared" si="331"/>
        <v>276.08172850330055</v>
      </c>
      <c r="S867" s="11">
        <f t="shared" si="332"/>
        <v>279.46050159163076</v>
      </c>
      <c r="T867" s="11">
        <f t="shared" si="333"/>
        <v>286.25483533736929</v>
      </c>
      <c r="U867" s="11">
        <f t="shared" si="334"/>
        <v>291.33446044522503</v>
      </c>
      <c r="V867" s="11">
        <f t="shared" si="335"/>
        <v>295.25177415186323</v>
      </c>
      <c r="W867" s="11">
        <f t="shared" si="336"/>
        <v>299.51965196297198</v>
      </c>
      <c r="X867" s="11"/>
    </row>
    <row r="868" spans="1:24" x14ac:dyDescent="0.2">
      <c r="A868" s="74" t="s">
        <v>421</v>
      </c>
      <c r="B868" s="76"/>
      <c r="C868" s="73">
        <f t="shared" si="320"/>
        <v>38</v>
      </c>
      <c r="D868" s="73">
        <f t="shared" si="321"/>
        <v>38</v>
      </c>
      <c r="E868" s="73">
        <f t="shared" si="322"/>
        <v>44</v>
      </c>
      <c r="F868" s="73">
        <f t="shared" si="323"/>
        <v>45</v>
      </c>
      <c r="G868" s="73">
        <f t="shared" si="324"/>
        <v>46</v>
      </c>
      <c r="H868" s="73">
        <f t="shared" si="325"/>
        <v>47</v>
      </c>
      <c r="I868" s="73">
        <f t="shared" si="326"/>
        <v>48</v>
      </c>
      <c r="J868" s="73">
        <f t="shared" si="327"/>
        <v>49</v>
      </c>
      <c r="L868" s="58" t="str">
        <f t="shared" si="328"/>
        <v>ok</v>
      </c>
      <c r="M868" s="1"/>
      <c r="N868" s="46" t="s">
        <v>421</v>
      </c>
      <c r="O868" s="12"/>
      <c r="P868" s="11">
        <f t="shared" si="329"/>
        <v>37.732724402761761</v>
      </c>
      <c r="Q868" s="11">
        <f t="shared" si="330"/>
        <v>38.366634172728155</v>
      </c>
      <c r="R868" s="11">
        <f t="shared" si="331"/>
        <v>43.999683636578169</v>
      </c>
      <c r="S868" s="11">
        <f t="shared" si="332"/>
        <v>44.809277815491207</v>
      </c>
      <c r="T868" s="11">
        <f t="shared" si="333"/>
        <v>45.692020588456387</v>
      </c>
      <c r="U868" s="11">
        <f t="shared" si="334"/>
        <v>46.706653675774128</v>
      </c>
      <c r="V868" s="11">
        <f t="shared" si="335"/>
        <v>47.743541387376311</v>
      </c>
      <c r="W868" s="11">
        <f t="shared" si="336"/>
        <v>48.793899297898591</v>
      </c>
      <c r="X868" s="11"/>
    </row>
    <row r="869" spans="1:24" x14ac:dyDescent="0.2">
      <c r="A869" s="74" t="s">
        <v>802</v>
      </c>
      <c r="B869" s="76"/>
      <c r="C869" s="73">
        <f t="shared" si="320"/>
        <v>0</v>
      </c>
      <c r="D869" s="73">
        <f t="shared" si="321"/>
        <v>0</v>
      </c>
      <c r="E869" s="73">
        <f t="shared" si="322"/>
        <v>0</v>
      </c>
      <c r="F869" s="73">
        <f t="shared" si="323"/>
        <v>0</v>
      </c>
      <c r="G869" s="73">
        <f t="shared" si="324"/>
        <v>0</v>
      </c>
      <c r="H869" s="73">
        <f t="shared" si="325"/>
        <v>0</v>
      </c>
      <c r="I869" s="73">
        <f t="shared" si="326"/>
        <v>0</v>
      </c>
      <c r="J869" s="73">
        <f t="shared" si="327"/>
        <v>0</v>
      </c>
      <c r="L869" s="58" t="str">
        <f t="shared" si="328"/>
        <v>ok</v>
      </c>
      <c r="M869" s="1"/>
      <c r="N869" s="46" t="s">
        <v>802</v>
      </c>
      <c r="O869" s="12"/>
      <c r="P869" s="11">
        <f t="shared" si="329"/>
        <v>0</v>
      </c>
      <c r="Q869" s="11">
        <f t="shared" si="330"/>
        <v>0</v>
      </c>
      <c r="R869" s="11">
        <f t="shared" si="331"/>
        <v>0</v>
      </c>
      <c r="S869" s="11">
        <f t="shared" si="332"/>
        <v>0</v>
      </c>
      <c r="T869" s="11">
        <f t="shared" si="333"/>
        <v>0</v>
      </c>
      <c r="U869" s="11">
        <f t="shared" si="334"/>
        <v>0</v>
      </c>
      <c r="V869" s="11">
        <f t="shared" si="335"/>
        <v>0</v>
      </c>
      <c r="W869" s="11">
        <f t="shared" si="336"/>
        <v>0</v>
      </c>
      <c r="X869" s="11"/>
    </row>
    <row r="870" spans="1:24" x14ac:dyDescent="0.2">
      <c r="A870" s="74" t="s">
        <v>670</v>
      </c>
      <c r="B870" s="76"/>
      <c r="C870" s="73">
        <f t="shared" si="320"/>
        <v>0</v>
      </c>
      <c r="D870" s="73">
        <f t="shared" si="321"/>
        <v>0</v>
      </c>
      <c r="E870" s="73">
        <f t="shared" si="322"/>
        <v>0</v>
      </c>
      <c r="F870" s="73">
        <f t="shared" si="323"/>
        <v>0</v>
      </c>
      <c r="G870" s="73">
        <f t="shared" si="324"/>
        <v>0</v>
      </c>
      <c r="H870" s="73">
        <f t="shared" si="325"/>
        <v>0</v>
      </c>
      <c r="I870" s="73">
        <f t="shared" si="326"/>
        <v>0</v>
      </c>
      <c r="J870" s="73">
        <f t="shared" si="327"/>
        <v>0</v>
      </c>
      <c r="L870" s="58" t="str">
        <f t="shared" si="328"/>
        <v>ok</v>
      </c>
      <c r="M870" s="1"/>
      <c r="N870" s="46" t="s">
        <v>670</v>
      </c>
      <c r="O870" s="12"/>
      <c r="P870" s="11">
        <f t="shared" si="329"/>
        <v>0</v>
      </c>
      <c r="Q870" s="11">
        <f t="shared" si="330"/>
        <v>0</v>
      </c>
      <c r="R870" s="11">
        <f t="shared" si="331"/>
        <v>0</v>
      </c>
      <c r="S870" s="11">
        <f t="shared" si="332"/>
        <v>0</v>
      </c>
      <c r="T870" s="11">
        <f t="shared" si="333"/>
        <v>0</v>
      </c>
      <c r="U870" s="11">
        <f t="shared" si="334"/>
        <v>0</v>
      </c>
      <c r="V870" s="11">
        <f t="shared" si="335"/>
        <v>0</v>
      </c>
      <c r="W870" s="11">
        <f t="shared" si="336"/>
        <v>0</v>
      </c>
      <c r="X870" s="11"/>
    </row>
    <row r="871" spans="1:24" x14ac:dyDescent="0.2">
      <c r="A871" s="74" t="s">
        <v>105</v>
      </c>
      <c r="B871" s="76"/>
      <c r="C871" s="73">
        <f t="shared" si="320"/>
        <v>0</v>
      </c>
      <c r="D871" s="73">
        <f t="shared" si="321"/>
        <v>0</v>
      </c>
      <c r="E871" s="73">
        <f t="shared" si="322"/>
        <v>0</v>
      </c>
      <c r="F871" s="73">
        <f t="shared" si="323"/>
        <v>0</v>
      </c>
      <c r="G871" s="73">
        <f t="shared" si="324"/>
        <v>0</v>
      </c>
      <c r="H871" s="73">
        <f t="shared" si="325"/>
        <v>0</v>
      </c>
      <c r="I871" s="73">
        <f t="shared" si="326"/>
        <v>0</v>
      </c>
      <c r="J871" s="73">
        <f t="shared" si="327"/>
        <v>0</v>
      </c>
      <c r="L871" s="58" t="str">
        <f t="shared" si="328"/>
        <v>ok</v>
      </c>
      <c r="M871" s="1"/>
      <c r="N871" s="46" t="s">
        <v>105</v>
      </c>
      <c r="O871" s="12"/>
      <c r="P871" s="11">
        <f t="shared" si="329"/>
        <v>0</v>
      </c>
      <c r="Q871" s="11">
        <f t="shared" si="330"/>
        <v>0</v>
      </c>
      <c r="R871" s="11">
        <f t="shared" si="331"/>
        <v>0</v>
      </c>
      <c r="S871" s="11">
        <f t="shared" si="332"/>
        <v>0</v>
      </c>
      <c r="T871" s="11">
        <f t="shared" si="333"/>
        <v>0</v>
      </c>
      <c r="U871" s="11">
        <f t="shared" si="334"/>
        <v>0</v>
      </c>
      <c r="V871" s="11">
        <f t="shared" si="335"/>
        <v>0</v>
      </c>
      <c r="W871" s="11">
        <f t="shared" si="336"/>
        <v>0</v>
      </c>
      <c r="X871" s="11"/>
    </row>
    <row r="872" spans="1:24" x14ac:dyDescent="0.2">
      <c r="A872" s="74" t="s">
        <v>106</v>
      </c>
      <c r="B872" s="76"/>
      <c r="C872" s="73">
        <f t="shared" si="320"/>
        <v>0</v>
      </c>
      <c r="D872" s="73">
        <f t="shared" si="321"/>
        <v>0</v>
      </c>
      <c r="E872" s="73">
        <f t="shared" si="322"/>
        <v>0</v>
      </c>
      <c r="F872" s="73">
        <f t="shared" si="323"/>
        <v>0</v>
      </c>
      <c r="G872" s="73">
        <f t="shared" si="324"/>
        <v>0</v>
      </c>
      <c r="H872" s="73">
        <f t="shared" si="325"/>
        <v>0</v>
      </c>
      <c r="I872" s="73">
        <f t="shared" si="326"/>
        <v>0</v>
      </c>
      <c r="J872" s="73">
        <f t="shared" si="327"/>
        <v>0</v>
      </c>
      <c r="L872" s="58" t="str">
        <f t="shared" si="328"/>
        <v>ok</v>
      </c>
      <c r="M872" s="1"/>
      <c r="N872" s="46" t="s">
        <v>106</v>
      </c>
      <c r="O872" s="12"/>
      <c r="P872" s="11">
        <f t="shared" si="329"/>
        <v>0</v>
      </c>
      <c r="Q872" s="11">
        <f t="shared" si="330"/>
        <v>0</v>
      </c>
      <c r="R872" s="11">
        <f t="shared" si="331"/>
        <v>0</v>
      </c>
      <c r="S872" s="11">
        <f t="shared" si="332"/>
        <v>0</v>
      </c>
      <c r="T872" s="11">
        <f t="shared" si="333"/>
        <v>0</v>
      </c>
      <c r="U872" s="11">
        <f t="shared" si="334"/>
        <v>0</v>
      </c>
      <c r="V872" s="11">
        <f t="shared" si="335"/>
        <v>0</v>
      </c>
      <c r="W872" s="11">
        <f t="shared" si="336"/>
        <v>0</v>
      </c>
      <c r="X872" s="11"/>
    </row>
    <row r="873" spans="1:24" x14ac:dyDescent="0.2">
      <c r="A873" s="74" t="s">
        <v>644</v>
      </c>
      <c r="B873" s="76"/>
      <c r="C873" s="73">
        <f t="shared" si="320"/>
        <v>5</v>
      </c>
      <c r="D873" s="73">
        <f t="shared" si="321"/>
        <v>5</v>
      </c>
      <c r="E873" s="73">
        <f t="shared" si="322"/>
        <v>5</v>
      </c>
      <c r="F873" s="73">
        <f t="shared" si="323"/>
        <v>5</v>
      </c>
      <c r="G873" s="73">
        <f t="shared" si="324"/>
        <v>5</v>
      </c>
      <c r="H873" s="73">
        <f t="shared" si="325"/>
        <v>5</v>
      </c>
      <c r="I873" s="73">
        <f t="shared" si="326"/>
        <v>5</v>
      </c>
      <c r="J873" s="73">
        <f t="shared" si="327"/>
        <v>5</v>
      </c>
      <c r="L873" s="58" t="str">
        <f t="shared" si="328"/>
        <v>ok</v>
      </c>
      <c r="M873" s="1"/>
      <c r="N873" s="46" t="s">
        <v>644</v>
      </c>
      <c r="O873" s="12"/>
      <c r="P873" s="11">
        <f t="shared" si="329"/>
        <v>5.3030027999999998</v>
      </c>
      <c r="Q873" s="11">
        <f t="shared" si="330"/>
        <v>5.2817907887999995</v>
      </c>
      <c r="R873" s="11">
        <f t="shared" si="331"/>
        <v>5.2553818348559993</v>
      </c>
      <c r="S873" s="11">
        <f t="shared" si="332"/>
        <v>5.2291049256817193</v>
      </c>
      <c r="T873" s="11">
        <f t="shared" si="333"/>
        <v>5.1872720862762653</v>
      </c>
      <c r="U873" s="11">
        <f t="shared" si="334"/>
        <v>5.1353993654135026</v>
      </c>
      <c r="V873" s="11">
        <f t="shared" si="335"/>
        <v>5.0943161704901945</v>
      </c>
      <c r="W873" s="11">
        <f t="shared" si="336"/>
        <v>5.0179014279328413</v>
      </c>
      <c r="X873" s="11"/>
    </row>
    <row r="874" spans="1:24" x14ac:dyDescent="0.2">
      <c r="A874" s="74" t="s">
        <v>645</v>
      </c>
      <c r="B874" s="76"/>
      <c r="C874" s="73">
        <f t="shared" si="320"/>
        <v>5</v>
      </c>
      <c r="D874" s="73">
        <f t="shared" si="321"/>
        <v>5</v>
      </c>
      <c r="E874" s="73">
        <f t="shared" si="322"/>
        <v>5</v>
      </c>
      <c r="F874" s="73">
        <f t="shared" si="323"/>
        <v>5</v>
      </c>
      <c r="G874" s="73">
        <f t="shared" si="324"/>
        <v>5</v>
      </c>
      <c r="H874" s="73">
        <f t="shared" si="325"/>
        <v>5</v>
      </c>
      <c r="I874" s="73">
        <f t="shared" si="326"/>
        <v>5</v>
      </c>
      <c r="J874" s="73">
        <f t="shared" si="327"/>
        <v>5</v>
      </c>
      <c r="L874" s="58" t="str">
        <f t="shared" si="328"/>
        <v>ok</v>
      </c>
      <c r="M874" s="1"/>
      <c r="N874" s="46" t="s">
        <v>645</v>
      </c>
      <c r="O874" s="12"/>
      <c r="P874" s="11">
        <f t="shared" si="329"/>
        <v>5.3030027999999998</v>
      </c>
      <c r="Q874" s="11">
        <f t="shared" si="330"/>
        <v>5.2817907887999995</v>
      </c>
      <c r="R874" s="11">
        <f t="shared" si="331"/>
        <v>5.2553818348559993</v>
      </c>
      <c r="S874" s="11">
        <f t="shared" si="332"/>
        <v>5.2291049256817193</v>
      </c>
      <c r="T874" s="11">
        <f t="shared" si="333"/>
        <v>5.1872720862762653</v>
      </c>
      <c r="U874" s="11">
        <f t="shared" si="334"/>
        <v>5.1353993654135026</v>
      </c>
      <c r="V874" s="11">
        <f t="shared" si="335"/>
        <v>5.0943161704901945</v>
      </c>
      <c r="W874" s="11">
        <f t="shared" si="336"/>
        <v>5.0179014279328413</v>
      </c>
      <c r="X874" s="11"/>
    </row>
    <row r="875" spans="1:24" x14ac:dyDescent="0.2">
      <c r="A875" s="74" t="s">
        <v>1051</v>
      </c>
      <c r="B875" s="76"/>
      <c r="C875" s="73">
        <f t="shared" si="320"/>
        <v>0</v>
      </c>
      <c r="D875" s="73">
        <f t="shared" si="321"/>
        <v>0</v>
      </c>
      <c r="E875" s="73">
        <f t="shared" si="322"/>
        <v>0</v>
      </c>
      <c r="F875" s="73">
        <f t="shared" si="323"/>
        <v>0</v>
      </c>
      <c r="G875" s="73">
        <f t="shared" si="324"/>
        <v>0</v>
      </c>
      <c r="H875" s="73">
        <f t="shared" si="325"/>
        <v>0</v>
      </c>
      <c r="I875" s="73">
        <f t="shared" si="326"/>
        <v>0</v>
      </c>
      <c r="J875" s="73">
        <f t="shared" si="327"/>
        <v>0</v>
      </c>
      <c r="L875" s="58" t="str">
        <f t="shared" si="328"/>
        <v>ok</v>
      </c>
      <c r="M875" s="1"/>
      <c r="N875" s="46" t="s">
        <v>1051</v>
      </c>
      <c r="O875" s="12"/>
      <c r="P875" s="11">
        <f t="shared" si="329"/>
        <v>0</v>
      </c>
      <c r="Q875" s="11">
        <f t="shared" si="330"/>
        <v>0</v>
      </c>
      <c r="R875" s="11">
        <f t="shared" si="331"/>
        <v>0</v>
      </c>
      <c r="S875" s="11">
        <f t="shared" si="332"/>
        <v>0</v>
      </c>
      <c r="T875" s="11">
        <f t="shared" si="333"/>
        <v>0</v>
      </c>
      <c r="U875" s="11">
        <f t="shared" si="334"/>
        <v>0</v>
      </c>
      <c r="V875" s="11">
        <f t="shared" si="335"/>
        <v>0</v>
      </c>
      <c r="W875" s="11">
        <f t="shared" si="336"/>
        <v>0</v>
      </c>
      <c r="X875" s="11"/>
    </row>
    <row r="876" spans="1:24" x14ac:dyDescent="0.2">
      <c r="A876" s="74" t="s">
        <v>1052</v>
      </c>
      <c r="B876" s="76"/>
      <c r="C876" s="73">
        <f t="shared" si="320"/>
        <v>0</v>
      </c>
      <c r="D876" s="73">
        <f t="shared" si="321"/>
        <v>0</v>
      </c>
      <c r="E876" s="73">
        <f t="shared" si="322"/>
        <v>0</v>
      </c>
      <c r="F876" s="73">
        <f t="shared" si="323"/>
        <v>0</v>
      </c>
      <c r="G876" s="73">
        <f t="shared" si="324"/>
        <v>0</v>
      </c>
      <c r="H876" s="73">
        <f t="shared" si="325"/>
        <v>0</v>
      </c>
      <c r="I876" s="73">
        <f t="shared" si="326"/>
        <v>0</v>
      </c>
      <c r="J876" s="73">
        <f t="shared" si="327"/>
        <v>0</v>
      </c>
      <c r="L876" s="58" t="str">
        <f t="shared" si="328"/>
        <v>ok</v>
      </c>
      <c r="M876" s="1"/>
      <c r="N876" s="46" t="s">
        <v>1052</v>
      </c>
      <c r="O876" s="12"/>
      <c r="P876" s="11">
        <f t="shared" si="329"/>
        <v>0</v>
      </c>
      <c r="Q876" s="11">
        <f t="shared" si="330"/>
        <v>0</v>
      </c>
      <c r="R876" s="11">
        <f t="shared" si="331"/>
        <v>0</v>
      </c>
      <c r="S876" s="11">
        <f t="shared" si="332"/>
        <v>0</v>
      </c>
      <c r="T876" s="11">
        <f t="shared" si="333"/>
        <v>0</v>
      </c>
      <c r="U876" s="11">
        <f t="shared" si="334"/>
        <v>0</v>
      </c>
      <c r="V876" s="11">
        <f t="shared" si="335"/>
        <v>0</v>
      </c>
      <c r="W876" s="11">
        <f t="shared" si="336"/>
        <v>0</v>
      </c>
      <c r="X876" s="11"/>
    </row>
    <row r="877" spans="1:24" x14ac:dyDescent="0.2">
      <c r="A877" s="74" t="s">
        <v>854</v>
      </c>
      <c r="B877" s="76"/>
      <c r="C877" s="73">
        <f t="shared" si="320"/>
        <v>0</v>
      </c>
      <c r="D877" s="73">
        <f t="shared" si="321"/>
        <v>0</v>
      </c>
      <c r="E877" s="73">
        <f t="shared" si="322"/>
        <v>0</v>
      </c>
      <c r="F877" s="73">
        <f t="shared" si="323"/>
        <v>0</v>
      </c>
      <c r="G877" s="73">
        <f t="shared" si="324"/>
        <v>0</v>
      </c>
      <c r="H877" s="73">
        <f t="shared" si="325"/>
        <v>0</v>
      </c>
      <c r="I877" s="73">
        <f t="shared" si="326"/>
        <v>0</v>
      </c>
      <c r="J877" s="73">
        <f t="shared" si="327"/>
        <v>0</v>
      </c>
      <c r="L877" s="58" t="str">
        <f t="shared" si="328"/>
        <v>ok</v>
      </c>
      <c r="M877" s="1"/>
      <c r="N877" s="46" t="s">
        <v>854</v>
      </c>
      <c r="O877" s="12"/>
      <c r="P877" s="11">
        <f t="shared" si="329"/>
        <v>0</v>
      </c>
      <c r="Q877" s="11">
        <f t="shared" si="330"/>
        <v>0</v>
      </c>
      <c r="R877" s="11">
        <f t="shared" si="331"/>
        <v>0</v>
      </c>
      <c r="S877" s="11">
        <f t="shared" si="332"/>
        <v>0</v>
      </c>
      <c r="T877" s="11">
        <f t="shared" si="333"/>
        <v>0</v>
      </c>
      <c r="U877" s="11">
        <f t="shared" si="334"/>
        <v>0</v>
      </c>
      <c r="V877" s="11">
        <f t="shared" si="335"/>
        <v>0</v>
      </c>
      <c r="W877" s="11">
        <f t="shared" si="336"/>
        <v>0</v>
      </c>
      <c r="X877" s="11"/>
    </row>
    <row r="878" spans="1:24" x14ac:dyDescent="0.2">
      <c r="A878" s="74" t="s">
        <v>1053</v>
      </c>
      <c r="B878" s="76"/>
      <c r="C878" s="73">
        <f t="shared" si="320"/>
        <v>0</v>
      </c>
      <c r="D878" s="73">
        <f t="shared" si="321"/>
        <v>0</v>
      </c>
      <c r="E878" s="73">
        <f t="shared" si="322"/>
        <v>0</v>
      </c>
      <c r="F878" s="73">
        <f t="shared" si="323"/>
        <v>0</v>
      </c>
      <c r="G878" s="73">
        <f t="shared" si="324"/>
        <v>0</v>
      </c>
      <c r="H878" s="73">
        <f t="shared" si="325"/>
        <v>0</v>
      </c>
      <c r="I878" s="73">
        <f t="shared" si="326"/>
        <v>0</v>
      </c>
      <c r="J878" s="73">
        <f t="shared" si="327"/>
        <v>0</v>
      </c>
      <c r="L878" s="58" t="str">
        <f t="shared" si="328"/>
        <v>ok</v>
      </c>
      <c r="M878" s="1"/>
      <c r="N878" s="46" t="s">
        <v>1053</v>
      </c>
      <c r="O878" s="12"/>
      <c r="P878" s="11">
        <f t="shared" si="329"/>
        <v>0</v>
      </c>
      <c r="Q878" s="11">
        <f t="shared" si="330"/>
        <v>0</v>
      </c>
      <c r="R878" s="11">
        <f t="shared" si="331"/>
        <v>0</v>
      </c>
      <c r="S878" s="11">
        <f t="shared" si="332"/>
        <v>0</v>
      </c>
      <c r="T878" s="11">
        <f t="shared" si="333"/>
        <v>0</v>
      </c>
      <c r="U878" s="11">
        <f t="shared" si="334"/>
        <v>0</v>
      </c>
      <c r="V878" s="11">
        <f t="shared" si="335"/>
        <v>0</v>
      </c>
      <c r="W878" s="11">
        <f t="shared" si="336"/>
        <v>0</v>
      </c>
      <c r="X878" s="11"/>
    </row>
    <row r="879" spans="1:24" x14ac:dyDescent="0.2">
      <c r="A879" s="74" t="s">
        <v>279</v>
      </c>
      <c r="B879" s="76"/>
      <c r="C879" s="73">
        <f t="shared" si="320"/>
        <v>178</v>
      </c>
      <c r="D879" s="73">
        <f t="shared" si="321"/>
        <v>179</v>
      </c>
      <c r="E879" s="73">
        <f t="shared" si="322"/>
        <v>180</v>
      </c>
      <c r="F879" s="73">
        <f t="shared" si="323"/>
        <v>181</v>
      </c>
      <c r="G879" s="73">
        <f t="shared" si="324"/>
        <v>182</v>
      </c>
      <c r="H879" s="73">
        <f t="shared" si="325"/>
        <v>182</v>
      </c>
      <c r="I879" s="73">
        <f t="shared" si="326"/>
        <v>183</v>
      </c>
      <c r="J879" s="73">
        <f t="shared" si="327"/>
        <v>184</v>
      </c>
      <c r="L879" s="58" t="str">
        <f t="shared" si="328"/>
        <v>ok</v>
      </c>
      <c r="M879" s="1"/>
      <c r="N879" s="46" t="s">
        <v>279</v>
      </c>
      <c r="O879" s="12"/>
      <c r="P879" s="11">
        <f t="shared" si="329"/>
        <v>178.35347156530287</v>
      </c>
      <c r="Q879" s="11">
        <f t="shared" si="330"/>
        <v>179.14238140160907</v>
      </c>
      <c r="R879" s="11">
        <f t="shared" si="331"/>
        <v>179.93542976551512</v>
      </c>
      <c r="S879" s="11">
        <f t="shared" si="332"/>
        <v>180.73263904220249</v>
      </c>
      <c r="T879" s="11">
        <f t="shared" si="333"/>
        <v>181.53403174354662</v>
      </c>
      <c r="U879" s="11">
        <f t="shared" si="334"/>
        <v>182.33963050887959</v>
      </c>
      <c r="V879" s="11">
        <f t="shared" si="335"/>
        <v>183.14945810575688</v>
      </c>
      <c r="W879" s="11">
        <f t="shared" si="336"/>
        <v>183.96320003573427</v>
      </c>
      <c r="X879" s="11"/>
    </row>
    <row r="880" spans="1:24" x14ac:dyDescent="0.2">
      <c r="A880" s="74" t="s">
        <v>94</v>
      </c>
      <c r="B880" s="76"/>
      <c r="C880" s="73">
        <f t="shared" si="320"/>
        <v>0</v>
      </c>
      <c r="D880" s="73">
        <f t="shared" si="321"/>
        <v>0</v>
      </c>
      <c r="E880" s="73">
        <f t="shared" si="322"/>
        <v>0</v>
      </c>
      <c r="F880" s="73">
        <f t="shared" si="323"/>
        <v>0</v>
      </c>
      <c r="G880" s="73">
        <f t="shared" si="324"/>
        <v>0</v>
      </c>
      <c r="H880" s="73">
        <f t="shared" si="325"/>
        <v>0</v>
      </c>
      <c r="I880" s="73">
        <f t="shared" si="326"/>
        <v>0</v>
      </c>
      <c r="J880" s="73">
        <f t="shared" si="327"/>
        <v>0</v>
      </c>
      <c r="L880" s="58" t="str">
        <f t="shared" si="328"/>
        <v>ok</v>
      </c>
      <c r="M880" s="1"/>
      <c r="N880" s="46" t="s">
        <v>94</v>
      </c>
      <c r="O880" s="12"/>
      <c r="P880" s="11">
        <f t="shared" si="329"/>
        <v>0</v>
      </c>
      <c r="Q880" s="11">
        <f t="shared" si="330"/>
        <v>0</v>
      </c>
      <c r="R880" s="11">
        <f t="shared" si="331"/>
        <v>0</v>
      </c>
      <c r="S880" s="11">
        <f t="shared" si="332"/>
        <v>0</v>
      </c>
      <c r="T880" s="11">
        <f t="shared" si="333"/>
        <v>0</v>
      </c>
      <c r="U880" s="11">
        <f t="shared" si="334"/>
        <v>0</v>
      </c>
      <c r="V880" s="11">
        <f t="shared" si="335"/>
        <v>0</v>
      </c>
      <c r="W880" s="11">
        <f t="shared" si="336"/>
        <v>0</v>
      </c>
      <c r="X880" s="11"/>
    </row>
    <row r="881" spans="1:24" x14ac:dyDescent="0.2">
      <c r="A881" s="74" t="s">
        <v>974</v>
      </c>
      <c r="B881" s="76"/>
      <c r="C881" s="73">
        <f t="shared" si="320"/>
        <v>24</v>
      </c>
      <c r="D881" s="73">
        <f t="shared" si="321"/>
        <v>24</v>
      </c>
      <c r="E881" s="73">
        <f t="shared" si="322"/>
        <v>24</v>
      </c>
      <c r="F881" s="73">
        <f t="shared" si="323"/>
        <v>24</v>
      </c>
      <c r="G881" s="73">
        <f t="shared" si="324"/>
        <v>25</v>
      </c>
      <c r="H881" s="73">
        <f t="shared" si="325"/>
        <v>25</v>
      </c>
      <c r="I881" s="73">
        <f t="shared" si="326"/>
        <v>25</v>
      </c>
      <c r="J881" s="73">
        <f t="shared" si="327"/>
        <v>26</v>
      </c>
      <c r="L881" s="58" t="str">
        <f t="shared" si="328"/>
        <v>ok</v>
      </c>
      <c r="M881" s="1"/>
      <c r="N881" s="46" t="s">
        <v>974</v>
      </c>
      <c r="O881" s="12"/>
      <c r="P881" s="11">
        <f t="shared" si="329"/>
        <v>23.782887897104722</v>
      </c>
      <c r="Q881" s="11">
        <f t="shared" si="330"/>
        <v>23.901350805398188</v>
      </c>
      <c r="R881" s="11">
        <f t="shared" si="331"/>
        <v>24.079483642016875</v>
      </c>
      <c r="S881" s="11">
        <f t="shared" si="332"/>
        <v>24.341935606347199</v>
      </c>
      <c r="T881" s="11">
        <f t="shared" si="333"/>
        <v>24.634911800841191</v>
      </c>
      <c r="U881" s="11">
        <f t="shared" si="334"/>
        <v>24.930697635080723</v>
      </c>
      <c r="V881" s="11">
        <f t="shared" si="335"/>
        <v>25.230034903173316</v>
      </c>
      <c r="W881" s="11">
        <f t="shared" si="336"/>
        <v>25.534456494307026</v>
      </c>
      <c r="X881" s="11"/>
    </row>
    <row r="882" spans="1:24" x14ac:dyDescent="0.2">
      <c r="A882" s="74" t="s">
        <v>975</v>
      </c>
      <c r="B882" s="76"/>
      <c r="C882" s="73">
        <f t="shared" si="320"/>
        <v>16</v>
      </c>
      <c r="D882" s="73">
        <f t="shared" si="321"/>
        <v>17</v>
      </c>
      <c r="E882" s="73">
        <f t="shared" si="322"/>
        <v>17</v>
      </c>
      <c r="F882" s="73">
        <f t="shared" si="323"/>
        <v>17</v>
      </c>
      <c r="G882" s="73">
        <f t="shared" si="324"/>
        <v>17</v>
      </c>
      <c r="H882" s="73">
        <f t="shared" si="325"/>
        <v>17</v>
      </c>
      <c r="I882" s="73">
        <f t="shared" si="326"/>
        <v>17</v>
      </c>
      <c r="J882" s="73">
        <f t="shared" si="327"/>
        <v>18</v>
      </c>
      <c r="L882" s="58" t="str">
        <f t="shared" si="328"/>
        <v>ok</v>
      </c>
      <c r="M882" s="1"/>
      <c r="N882" s="46" t="s">
        <v>975</v>
      </c>
      <c r="O882" s="12"/>
      <c r="P882" s="11">
        <f t="shared" si="329"/>
        <v>16.440231057030179</v>
      </c>
      <c r="Q882" s="11">
        <f t="shared" si="330"/>
        <v>16.522120085497129</v>
      </c>
      <c r="R882" s="11">
        <f t="shared" si="331"/>
        <v>16.645256729185046</v>
      </c>
      <c r="S882" s="11">
        <f t="shared" si="332"/>
        <v>16.826680068252596</v>
      </c>
      <c r="T882" s="11">
        <f t="shared" si="333"/>
        <v>17.029203679032303</v>
      </c>
      <c r="U882" s="11">
        <f t="shared" si="334"/>
        <v>17.233669489884747</v>
      </c>
      <c r="V882" s="11">
        <f t="shared" si="335"/>
        <v>17.440590275649438</v>
      </c>
      <c r="W882" s="11">
        <f t="shared" si="336"/>
        <v>17.651025665945173</v>
      </c>
      <c r="X882" s="11"/>
    </row>
    <row r="883" spans="1:24" x14ac:dyDescent="0.2">
      <c r="A883" s="74" t="s">
        <v>531</v>
      </c>
      <c r="B883" s="76"/>
      <c r="C883" s="73">
        <f t="shared" si="320"/>
        <v>171</v>
      </c>
      <c r="D883" s="73">
        <f t="shared" si="321"/>
        <v>172</v>
      </c>
      <c r="E883" s="73">
        <f t="shared" si="322"/>
        <v>173</v>
      </c>
      <c r="F883" s="73">
        <f t="shared" si="323"/>
        <v>175</v>
      </c>
      <c r="G883" s="73">
        <f t="shared" si="324"/>
        <v>177</v>
      </c>
      <c r="H883" s="73">
        <f t="shared" si="325"/>
        <v>179</v>
      </c>
      <c r="I883" s="73">
        <f t="shared" si="326"/>
        <v>181</v>
      </c>
      <c r="J883" s="73">
        <f t="shared" si="327"/>
        <v>183</v>
      </c>
      <c r="L883" s="58" t="str">
        <f t="shared" si="328"/>
        <v>ok</v>
      </c>
      <c r="M883" s="1"/>
      <c r="N883" s="46" t="s">
        <v>531</v>
      </c>
      <c r="O883" s="12"/>
      <c r="P883" s="11">
        <f t="shared" si="329"/>
        <v>170.71251648610723</v>
      </c>
      <c r="Q883" s="11">
        <f t="shared" si="330"/>
        <v>171.55974976864675</v>
      </c>
      <c r="R883" s="11">
        <f t="shared" si="331"/>
        <v>172.83373561004328</v>
      </c>
      <c r="S883" s="11">
        <f t="shared" si="332"/>
        <v>174.71076228828156</v>
      </c>
      <c r="T883" s="11">
        <f t="shared" si="333"/>
        <v>176.80609479820251</v>
      </c>
      <c r="U883" s="11">
        <f t="shared" si="334"/>
        <v>178.92152153287833</v>
      </c>
      <c r="V883" s="11">
        <f t="shared" si="335"/>
        <v>181.06234771962232</v>
      </c>
      <c r="W883" s="11">
        <f t="shared" si="336"/>
        <v>183.23953640802753</v>
      </c>
      <c r="X883" s="11"/>
    </row>
    <row r="884" spans="1:24" x14ac:dyDescent="0.2">
      <c r="A884" s="79" t="s">
        <v>803</v>
      </c>
      <c r="B884" s="76"/>
      <c r="C884" s="73">
        <f t="shared" si="320"/>
        <v>0</v>
      </c>
      <c r="D884" s="73">
        <f t="shared" si="321"/>
        <v>0</v>
      </c>
      <c r="E884" s="73">
        <f t="shared" si="322"/>
        <v>0</v>
      </c>
      <c r="F884" s="73">
        <f t="shared" si="323"/>
        <v>0</v>
      </c>
      <c r="G884" s="73">
        <f t="shared" si="324"/>
        <v>0</v>
      </c>
      <c r="H884" s="73">
        <f t="shared" si="325"/>
        <v>0</v>
      </c>
      <c r="I884" s="73">
        <f t="shared" si="326"/>
        <v>0</v>
      </c>
      <c r="J884" s="73">
        <f t="shared" si="327"/>
        <v>0</v>
      </c>
      <c r="L884" s="58" t="str">
        <f t="shared" si="328"/>
        <v>ok</v>
      </c>
      <c r="M884" s="1"/>
      <c r="N884" s="47" t="s">
        <v>803</v>
      </c>
      <c r="O884" s="12"/>
      <c r="P884" s="11">
        <f t="shared" si="329"/>
        <v>0</v>
      </c>
      <c r="Q884" s="11">
        <f t="shared" si="330"/>
        <v>0</v>
      </c>
      <c r="R884" s="11">
        <f t="shared" si="331"/>
        <v>0</v>
      </c>
      <c r="S884" s="11">
        <f t="shared" si="332"/>
        <v>0</v>
      </c>
      <c r="T884" s="11">
        <f t="shared" si="333"/>
        <v>0</v>
      </c>
      <c r="U884" s="11">
        <f t="shared" si="334"/>
        <v>0</v>
      </c>
      <c r="V884" s="11">
        <f t="shared" si="335"/>
        <v>0</v>
      </c>
      <c r="W884" s="11">
        <f t="shared" si="336"/>
        <v>0</v>
      </c>
      <c r="X884" s="11"/>
    </row>
    <row r="885" spans="1:24" x14ac:dyDescent="0.2">
      <c r="A885" s="79" t="s">
        <v>804</v>
      </c>
      <c r="B885" s="76"/>
      <c r="C885" s="73">
        <f t="shared" si="320"/>
        <v>0</v>
      </c>
      <c r="D885" s="73">
        <f t="shared" si="321"/>
        <v>0</v>
      </c>
      <c r="E885" s="73">
        <f t="shared" si="322"/>
        <v>0</v>
      </c>
      <c r="F885" s="73">
        <f t="shared" si="323"/>
        <v>0</v>
      </c>
      <c r="G885" s="73">
        <f t="shared" si="324"/>
        <v>0</v>
      </c>
      <c r="H885" s="73">
        <f t="shared" si="325"/>
        <v>0</v>
      </c>
      <c r="I885" s="73">
        <f t="shared" si="326"/>
        <v>0</v>
      </c>
      <c r="J885" s="73">
        <f t="shared" si="327"/>
        <v>0</v>
      </c>
      <c r="L885" s="58" t="str">
        <f t="shared" si="328"/>
        <v>ok</v>
      </c>
      <c r="M885" s="1"/>
      <c r="N885" s="47" t="s">
        <v>804</v>
      </c>
      <c r="O885" s="12"/>
      <c r="P885" s="11">
        <f t="shared" si="329"/>
        <v>0</v>
      </c>
      <c r="Q885" s="11">
        <f t="shared" si="330"/>
        <v>0</v>
      </c>
      <c r="R885" s="11">
        <f t="shared" si="331"/>
        <v>0</v>
      </c>
      <c r="S885" s="11">
        <f t="shared" si="332"/>
        <v>0</v>
      </c>
      <c r="T885" s="11">
        <f t="shared" si="333"/>
        <v>0</v>
      </c>
      <c r="U885" s="11">
        <f t="shared" si="334"/>
        <v>0</v>
      </c>
      <c r="V885" s="11">
        <f t="shared" si="335"/>
        <v>0</v>
      </c>
      <c r="W885" s="11">
        <f t="shared" si="336"/>
        <v>0</v>
      </c>
      <c r="X885" s="11"/>
    </row>
    <row r="886" spans="1:24" x14ac:dyDescent="0.2">
      <c r="A886" s="79" t="s">
        <v>697</v>
      </c>
      <c r="B886" s="75"/>
      <c r="C886" s="73">
        <f t="shared" si="320"/>
        <v>453</v>
      </c>
      <c r="D886" s="73">
        <f t="shared" si="321"/>
        <v>462</v>
      </c>
      <c r="E886" s="73">
        <f t="shared" si="322"/>
        <v>470</v>
      </c>
      <c r="F886" s="73">
        <f t="shared" si="323"/>
        <v>479</v>
      </c>
      <c r="G886" s="73">
        <f t="shared" si="324"/>
        <v>488</v>
      </c>
      <c r="H886" s="73">
        <f t="shared" si="325"/>
        <v>498</v>
      </c>
      <c r="I886" s="73">
        <f t="shared" si="326"/>
        <v>508</v>
      </c>
      <c r="J886" s="73">
        <f t="shared" si="327"/>
        <v>519</v>
      </c>
      <c r="L886" s="58" t="str">
        <f t="shared" si="328"/>
        <v>ok</v>
      </c>
      <c r="M886" s="1"/>
      <c r="N886" s="47" t="s">
        <v>697</v>
      </c>
      <c r="O886" s="10"/>
      <c r="P886" s="11">
        <f t="shared" si="329"/>
        <v>452.7</v>
      </c>
      <c r="Q886" s="11">
        <f t="shared" si="330"/>
        <v>461.6</v>
      </c>
      <c r="R886" s="11">
        <f t="shared" si="331"/>
        <v>470.3</v>
      </c>
      <c r="S886" s="11">
        <f t="shared" si="332"/>
        <v>479.2</v>
      </c>
      <c r="T886" s="11">
        <f t="shared" si="333"/>
        <v>488</v>
      </c>
      <c r="U886" s="11">
        <f t="shared" si="334"/>
        <v>497.7</v>
      </c>
      <c r="V886" s="11">
        <f t="shared" si="335"/>
        <v>508.1</v>
      </c>
      <c r="W886" s="11">
        <f t="shared" si="336"/>
        <v>519.4</v>
      </c>
      <c r="X886" s="11"/>
    </row>
    <row r="887" spans="1:24" x14ac:dyDescent="0.2">
      <c r="A887" s="79" t="s">
        <v>240</v>
      </c>
      <c r="B887" s="75"/>
      <c r="C887" s="73">
        <f t="shared" si="320"/>
        <v>248</v>
      </c>
      <c r="D887" s="73">
        <f t="shared" si="321"/>
        <v>251</v>
      </c>
      <c r="E887" s="73">
        <f t="shared" si="322"/>
        <v>254</v>
      </c>
      <c r="F887" s="73">
        <f t="shared" si="323"/>
        <v>257</v>
      </c>
      <c r="G887" s="73">
        <f t="shared" si="324"/>
        <v>261</v>
      </c>
      <c r="H887" s="73">
        <f t="shared" si="325"/>
        <v>266</v>
      </c>
      <c r="I887" s="73">
        <f t="shared" si="326"/>
        <v>270</v>
      </c>
      <c r="J887" s="73">
        <f t="shared" si="327"/>
        <v>275</v>
      </c>
      <c r="L887" s="58" t="str">
        <f t="shared" si="328"/>
        <v>ok</v>
      </c>
      <c r="M887" s="1"/>
      <c r="N887" s="47" t="s">
        <v>240</v>
      </c>
      <c r="O887" s="10"/>
      <c r="P887" s="11">
        <f t="shared" si="329"/>
        <v>248.2</v>
      </c>
      <c r="Q887" s="11">
        <f t="shared" si="330"/>
        <v>250.5</v>
      </c>
      <c r="R887" s="11">
        <f t="shared" si="331"/>
        <v>253.6</v>
      </c>
      <c r="S887" s="11">
        <f t="shared" si="332"/>
        <v>257.2</v>
      </c>
      <c r="T887" s="11">
        <f t="shared" si="333"/>
        <v>260.8</v>
      </c>
      <c r="U887" s="11">
        <f t="shared" si="334"/>
        <v>265.60000000000002</v>
      </c>
      <c r="V887" s="11">
        <f t="shared" si="335"/>
        <v>270.10000000000002</v>
      </c>
      <c r="W887" s="11">
        <f t="shared" si="336"/>
        <v>274.5</v>
      </c>
      <c r="X887" s="11"/>
    </row>
    <row r="888" spans="1:24" x14ac:dyDescent="0.2">
      <c r="A888" s="79" t="s">
        <v>467</v>
      </c>
      <c r="B888" s="75"/>
      <c r="C888" s="73">
        <f t="shared" si="320"/>
        <v>129</v>
      </c>
      <c r="D888" s="73">
        <f t="shared" si="321"/>
        <v>134</v>
      </c>
      <c r="E888" s="73">
        <f t="shared" si="322"/>
        <v>140</v>
      </c>
      <c r="F888" s="73">
        <f t="shared" si="323"/>
        <v>147</v>
      </c>
      <c r="G888" s="73">
        <f t="shared" si="324"/>
        <v>152</v>
      </c>
      <c r="H888" s="73">
        <f t="shared" si="325"/>
        <v>157</v>
      </c>
      <c r="I888" s="73">
        <f t="shared" si="326"/>
        <v>162</v>
      </c>
      <c r="J888" s="73">
        <f t="shared" si="327"/>
        <v>168</v>
      </c>
      <c r="L888" s="58" t="str">
        <f t="shared" si="328"/>
        <v>ok</v>
      </c>
      <c r="M888" s="1"/>
      <c r="N888" s="47" t="s">
        <v>467</v>
      </c>
      <c r="O888" s="10"/>
      <c r="P888" s="11">
        <f t="shared" si="329"/>
        <v>128.52691260762549</v>
      </c>
      <c r="Q888" s="11">
        <f t="shared" si="330"/>
        <v>134.26994910477293</v>
      </c>
      <c r="R888" s="11">
        <f t="shared" si="331"/>
        <v>140.1771236623743</v>
      </c>
      <c r="S888" s="11">
        <f t="shared" si="332"/>
        <v>147.04075707960095</v>
      </c>
      <c r="T888" s="11">
        <f t="shared" si="333"/>
        <v>151.82635278619966</v>
      </c>
      <c r="U888" s="11">
        <f t="shared" si="334"/>
        <v>156.93342681549098</v>
      </c>
      <c r="V888" s="11">
        <f t="shared" si="335"/>
        <v>162.43941473034067</v>
      </c>
      <c r="W888" s="11">
        <f t="shared" si="336"/>
        <v>168.35959617836471</v>
      </c>
      <c r="X888" s="11"/>
    </row>
    <row r="889" spans="1:24" x14ac:dyDescent="0.2">
      <c r="A889" s="79" t="s">
        <v>95</v>
      </c>
      <c r="B889" s="75"/>
      <c r="C889" s="73">
        <f t="shared" si="320"/>
        <v>0</v>
      </c>
      <c r="D889" s="73">
        <f t="shared" si="321"/>
        <v>0</v>
      </c>
      <c r="E889" s="73">
        <f t="shared" si="322"/>
        <v>0</v>
      </c>
      <c r="F889" s="73">
        <f t="shared" si="323"/>
        <v>0</v>
      </c>
      <c r="G889" s="73">
        <f t="shared" si="324"/>
        <v>0</v>
      </c>
      <c r="H889" s="73">
        <f t="shared" si="325"/>
        <v>0</v>
      </c>
      <c r="I889" s="73">
        <f t="shared" si="326"/>
        <v>0</v>
      </c>
      <c r="J889" s="73">
        <f t="shared" si="327"/>
        <v>0</v>
      </c>
      <c r="L889" s="58" t="str">
        <f t="shared" si="328"/>
        <v>ok</v>
      </c>
      <c r="M889" s="1"/>
      <c r="N889" s="47" t="s">
        <v>95</v>
      </c>
      <c r="O889" s="10"/>
      <c r="P889" s="11">
        <f t="shared" si="329"/>
        <v>0</v>
      </c>
      <c r="Q889" s="11">
        <f t="shared" si="330"/>
        <v>0</v>
      </c>
      <c r="R889" s="11">
        <f t="shared" si="331"/>
        <v>0</v>
      </c>
      <c r="S889" s="11">
        <f t="shared" si="332"/>
        <v>0</v>
      </c>
      <c r="T889" s="11">
        <f t="shared" si="333"/>
        <v>0</v>
      </c>
      <c r="U889" s="11">
        <f t="shared" si="334"/>
        <v>0</v>
      </c>
      <c r="V889" s="11">
        <f t="shared" si="335"/>
        <v>0</v>
      </c>
      <c r="W889" s="11">
        <f t="shared" si="336"/>
        <v>0</v>
      </c>
      <c r="X889" s="11"/>
    </row>
    <row r="890" spans="1:24" x14ac:dyDescent="0.2">
      <c r="A890" s="79" t="s">
        <v>805</v>
      </c>
      <c r="B890" s="75"/>
      <c r="C890" s="73">
        <f t="shared" si="320"/>
        <v>0</v>
      </c>
      <c r="D890" s="73">
        <f t="shared" si="321"/>
        <v>0</v>
      </c>
      <c r="E890" s="73">
        <f t="shared" si="322"/>
        <v>0</v>
      </c>
      <c r="F890" s="73">
        <f t="shared" si="323"/>
        <v>0</v>
      </c>
      <c r="G890" s="73">
        <f t="shared" si="324"/>
        <v>0</v>
      </c>
      <c r="H890" s="73">
        <f t="shared" si="325"/>
        <v>0</v>
      </c>
      <c r="I890" s="73">
        <f t="shared" si="326"/>
        <v>0</v>
      </c>
      <c r="J890" s="73">
        <f t="shared" si="327"/>
        <v>0</v>
      </c>
      <c r="L890" s="58" t="str">
        <f t="shared" si="328"/>
        <v>ok</v>
      </c>
      <c r="M890" s="1"/>
      <c r="N890" s="47" t="s">
        <v>805</v>
      </c>
      <c r="O890" s="10"/>
      <c r="P890" s="11">
        <f t="shared" ref="P890:P921" si="337">SUMIF($AB$11:$AB$598,$N890,AF$11:AF$598)</f>
        <v>0</v>
      </c>
      <c r="Q890" s="11">
        <f t="shared" ref="Q890:Q921" si="338">SUMIF($AB$11:$AB$598,$N890,AG$11:AG$598)</f>
        <v>0</v>
      </c>
      <c r="R890" s="11">
        <f t="shared" ref="R890:R921" si="339">SUMIF($AB$11:$AB$598,$N890,AH$11:AH$598)</f>
        <v>0</v>
      </c>
      <c r="S890" s="11">
        <f t="shared" ref="S890:S921" si="340">SUMIF($AB$11:$AB$598,$N890,AI$11:AI$598)</f>
        <v>0</v>
      </c>
      <c r="T890" s="11">
        <f t="shared" ref="T890:T921" si="341">SUMIF($AB$11:$AB$598,$N890,AJ$11:AJ$598)</f>
        <v>0</v>
      </c>
      <c r="U890" s="11">
        <f t="shared" ref="U890:U921" si="342">SUMIF($AB$11:$AB$598,$N890,AK$11:AK$598)</f>
        <v>0</v>
      </c>
      <c r="V890" s="11">
        <f t="shared" ref="V890:V921" si="343">SUMIF($AB$11:$AB$598,$N890,AL$11:AL$598)</f>
        <v>0</v>
      </c>
      <c r="W890" s="11">
        <f t="shared" ref="W890:W921" si="344">SUMIF($AB$11:$AB$598,$N890,AM$11:AM$598)</f>
        <v>0</v>
      </c>
      <c r="X890" s="11"/>
    </row>
    <row r="891" spans="1:24" x14ac:dyDescent="0.2">
      <c r="A891" s="79" t="s">
        <v>806</v>
      </c>
      <c r="B891" s="75"/>
      <c r="C891" s="73">
        <f t="shared" si="320"/>
        <v>0</v>
      </c>
      <c r="D891" s="73">
        <f t="shared" si="321"/>
        <v>0</v>
      </c>
      <c r="E891" s="73">
        <f t="shared" si="322"/>
        <v>0</v>
      </c>
      <c r="F891" s="73">
        <f t="shared" si="323"/>
        <v>0</v>
      </c>
      <c r="G891" s="73">
        <f t="shared" si="324"/>
        <v>0</v>
      </c>
      <c r="H891" s="73">
        <f t="shared" si="325"/>
        <v>0</v>
      </c>
      <c r="I891" s="73">
        <f t="shared" si="326"/>
        <v>0</v>
      </c>
      <c r="J891" s="73">
        <f t="shared" si="327"/>
        <v>0</v>
      </c>
      <c r="L891" s="58" t="str">
        <f t="shared" si="328"/>
        <v>ok</v>
      </c>
      <c r="M891" s="1"/>
      <c r="N891" s="47" t="s">
        <v>806</v>
      </c>
      <c r="O891" s="10"/>
      <c r="P891" s="11">
        <f t="shared" si="337"/>
        <v>0</v>
      </c>
      <c r="Q891" s="11">
        <f t="shared" si="338"/>
        <v>0</v>
      </c>
      <c r="R891" s="11">
        <f t="shared" si="339"/>
        <v>0</v>
      </c>
      <c r="S891" s="11">
        <f t="shared" si="340"/>
        <v>0</v>
      </c>
      <c r="T891" s="11">
        <f t="shared" si="341"/>
        <v>0</v>
      </c>
      <c r="U891" s="11">
        <f t="shared" si="342"/>
        <v>0</v>
      </c>
      <c r="V891" s="11">
        <f t="shared" si="343"/>
        <v>0</v>
      </c>
      <c r="W891" s="11">
        <f t="shared" si="344"/>
        <v>0</v>
      </c>
      <c r="X891" s="11"/>
    </row>
    <row r="892" spans="1:24" x14ac:dyDescent="0.2">
      <c r="A892" s="74" t="s">
        <v>489</v>
      </c>
      <c r="B892" s="76"/>
      <c r="C892" s="73">
        <f t="shared" si="320"/>
        <v>221</v>
      </c>
      <c r="D892" s="73">
        <f t="shared" si="321"/>
        <v>241</v>
      </c>
      <c r="E892" s="73">
        <f t="shared" si="322"/>
        <v>262</v>
      </c>
      <c r="F892" s="73">
        <f t="shared" si="323"/>
        <v>284</v>
      </c>
      <c r="G892" s="73">
        <f t="shared" si="324"/>
        <v>305</v>
      </c>
      <c r="H892" s="73">
        <f t="shared" si="325"/>
        <v>309</v>
      </c>
      <c r="I892" s="73">
        <f t="shared" si="326"/>
        <v>312</v>
      </c>
      <c r="J892" s="73">
        <f t="shared" si="327"/>
        <v>316</v>
      </c>
      <c r="L892" s="58" t="str">
        <f t="shared" si="328"/>
        <v>ok</v>
      </c>
      <c r="M892" s="1"/>
      <c r="N892" s="46" t="s">
        <v>489</v>
      </c>
      <c r="O892" s="12"/>
      <c r="P892" s="11">
        <f t="shared" si="337"/>
        <v>220.94702227246486</v>
      </c>
      <c r="Q892" s="11">
        <f t="shared" si="338"/>
        <v>241.30830571896473</v>
      </c>
      <c r="R892" s="11">
        <f t="shared" si="339"/>
        <v>261.78715885124632</v>
      </c>
      <c r="S892" s="11">
        <f t="shared" si="340"/>
        <v>283.59759447187122</v>
      </c>
      <c r="T892" s="11">
        <f t="shared" si="341"/>
        <v>305.46093948509213</v>
      </c>
      <c r="U892" s="11">
        <f t="shared" si="342"/>
        <v>308.71759855296352</v>
      </c>
      <c r="V892" s="11">
        <f t="shared" si="343"/>
        <v>312.24366133534119</v>
      </c>
      <c r="W892" s="11">
        <f t="shared" si="344"/>
        <v>316.05595497665212</v>
      </c>
      <c r="X892" s="11"/>
    </row>
    <row r="893" spans="1:24" x14ac:dyDescent="0.2">
      <c r="A893" s="74" t="s">
        <v>518</v>
      </c>
      <c r="B893" s="76"/>
      <c r="C893" s="73">
        <f t="shared" si="320"/>
        <v>89</v>
      </c>
      <c r="D893" s="73">
        <f t="shared" si="321"/>
        <v>89</v>
      </c>
      <c r="E893" s="73">
        <f t="shared" si="322"/>
        <v>86</v>
      </c>
      <c r="F893" s="73">
        <f t="shared" si="323"/>
        <v>85</v>
      </c>
      <c r="G893" s="73">
        <f t="shared" si="324"/>
        <v>85</v>
      </c>
      <c r="H893" s="73">
        <f t="shared" si="325"/>
        <v>84</v>
      </c>
      <c r="I893" s="73">
        <f t="shared" si="326"/>
        <v>83</v>
      </c>
      <c r="J893" s="73">
        <f t="shared" si="327"/>
        <v>82</v>
      </c>
      <c r="L893" s="58" t="str">
        <f t="shared" si="328"/>
        <v>ok</v>
      </c>
      <c r="M893" s="1"/>
      <c r="N893" s="46" t="s">
        <v>518</v>
      </c>
      <c r="O893" s="12"/>
      <c r="P893" s="11">
        <f t="shared" si="337"/>
        <v>89.08459231673929</v>
      </c>
      <c r="Q893" s="11">
        <f t="shared" si="338"/>
        <v>89.096153880584367</v>
      </c>
      <c r="R893" s="11">
        <f t="shared" si="339"/>
        <v>86.081926433084377</v>
      </c>
      <c r="S893" s="11">
        <f t="shared" si="340"/>
        <v>85.301018756084375</v>
      </c>
      <c r="T893" s="11">
        <f t="shared" si="341"/>
        <v>84.613456530584372</v>
      </c>
      <c r="U893" s="11">
        <f t="shared" si="342"/>
        <v>83.84498455508438</v>
      </c>
      <c r="V893" s="11">
        <f t="shared" si="343"/>
        <v>83.07119200108437</v>
      </c>
      <c r="W893" s="11">
        <f t="shared" si="344"/>
        <v>82.277861860084386</v>
      </c>
      <c r="X893" s="11"/>
    </row>
    <row r="894" spans="1:24" x14ac:dyDescent="0.2">
      <c r="A894" s="74" t="s">
        <v>519</v>
      </c>
      <c r="B894" s="76"/>
      <c r="C894" s="73">
        <f t="shared" si="320"/>
        <v>89</v>
      </c>
      <c r="D894" s="73">
        <f t="shared" si="321"/>
        <v>89</v>
      </c>
      <c r="E894" s="73">
        <f t="shared" si="322"/>
        <v>86</v>
      </c>
      <c r="F894" s="73">
        <f t="shared" si="323"/>
        <v>85</v>
      </c>
      <c r="G894" s="73">
        <f t="shared" si="324"/>
        <v>85</v>
      </c>
      <c r="H894" s="73">
        <f t="shared" si="325"/>
        <v>84</v>
      </c>
      <c r="I894" s="73">
        <f t="shared" si="326"/>
        <v>83</v>
      </c>
      <c r="J894" s="73">
        <f t="shared" si="327"/>
        <v>82</v>
      </c>
      <c r="L894" s="58" t="str">
        <f t="shared" si="328"/>
        <v>ok</v>
      </c>
      <c r="M894" s="1"/>
      <c r="N894" s="46" t="s">
        <v>519</v>
      </c>
      <c r="O894" s="12"/>
      <c r="P894" s="11">
        <f t="shared" si="337"/>
        <v>89.08459231673929</v>
      </c>
      <c r="Q894" s="11">
        <f t="shared" si="338"/>
        <v>89.096153880584367</v>
      </c>
      <c r="R894" s="11">
        <f t="shared" si="339"/>
        <v>86.081926433084377</v>
      </c>
      <c r="S894" s="11">
        <f t="shared" si="340"/>
        <v>85.301018756084375</v>
      </c>
      <c r="T894" s="11">
        <f t="shared" si="341"/>
        <v>84.613456530584372</v>
      </c>
      <c r="U894" s="11">
        <f t="shared" si="342"/>
        <v>83.84498455508438</v>
      </c>
      <c r="V894" s="11">
        <f t="shared" si="343"/>
        <v>83.07119200108437</v>
      </c>
      <c r="W894" s="11">
        <f t="shared" si="344"/>
        <v>82.277861860084386</v>
      </c>
      <c r="X894" s="11"/>
    </row>
    <row r="895" spans="1:24" x14ac:dyDescent="0.2">
      <c r="A895" s="74" t="s">
        <v>957</v>
      </c>
      <c r="B895" s="76"/>
      <c r="C895" s="73">
        <f t="shared" si="320"/>
        <v>105</v>
      </c>
      <c r="D895" s="73">
        <f t="shared" si="321"/>
        <v>106</v>
      </c>
      <c r="E895" s="73">
        <f t="shared" si="322"/>
        <v>107</v>
      </c>
      <c r="F895" s="73">
        <f t="shared" si="323"/>
        <v>108</v>
      </c>
      <c r="G895" s="73">
        <f t="shared" si="324"/>
        <v>110</v>
      </c>
      <c r="H895" s="73">
        <f t="shared" si="325"/>
        <v>112</v>
      </c>
      <c r="I895" s="73">
        <f t="shared" si="326"/>
        <v>114</v>
      </c>
      <c r="J895" s="73">
        <f t="shared" si="327"/>
        <v>116</v>
      </c>
      <c r="L895" s="58" t="str">
        <f t="shared" si="328"/>
        <v>ok</v>
      </c>
      <c r="M895" s="1"/>
      <c r="N895" s="46" t="s">
        <v>957</v>
      </c>
      <c r="O895" s="12"/>
      <c r="P895" s="11">
        <f t="shared" si="337"/>
        <v>104.8195608559259</v>
      </c>
      <c r="Q895" s="11">
        <f t="shared" si="338"/>
        <v>105.68967859286347</v>
      </c>
      <c r="R895" s="11">
        <f t="shared" si="339"/>
        <v>106.62620294367353</v>
      </c>
      <c r="S895" s="11">
        <f t="shared" si="340"/>
        <v>108.24698870841956</v>
      </c>
      <c r="T895" s="11">
        <f t="shared" si="341"/>
        <v>109.89541712651275</v>
      </c>
      <c r="U895" s="11">
        <f t="shared" si="342"/>
        <v>111.65819439262482</v>
      </c>
      <c r="V895" s="11">
        <f t="shared" si="343"/>
        <v>113.56562556326149</v>
      </c>
      <c r="W895" s="11">
        <f t="shared" si="344"/>
        <v>115.6263968818994</v>
      </c>
      <c r="X895" s="11"/>
    </row>
    <row r="896" spans="1:24" x14ac:dyDescent="0.2">
      <c r="A896" s="74" t="s">
        <v>958</v>
      </c>
      <c r="B896" s="76"/>
      <c r="C896" s="73">
        <f t="shared" si="320"/>
        <v>92</v>
      </c>
      <c r="D896" s="73">
        <f t="shared" si="321"/>
        <v>93</v>
      </c>
      <c r="E896" s="73">
        <f t="shared" si="322"/>
        <v>94</v>
      </c>
      <c r="F896" s="73">
        <f t="shared" si="323"/>
        <v>95</v>
      </c>
      <c r="G896" s="73">
        <f t="shared" si="324"/>
        <v>97</v>
      </c>
      <c r="H896" s="73">
        <f t="shared" si="325"/>
        <v>99</v>
      </c>
      <c r="I896" s="73">
        <f t="shared" si="326"/>
        <v>100</v>
      </c>
      <c r="J896" s="73">
        <f t="shared" si="327"/>
        <v>102</v>
      </c>
      <c r="L896" s="58" t="str">
        <f t="shared" si="328"/>
        <v>ok</v>
      </c>
      <c r="M896" s="1"/>
      <c r="N896" s="46" t="s">
        <v>958</v>
      </c>
      <c r="O896" s="12"/>
      <c r="P896" s="11">
        <f t="shared" si="337"/>
        <v>92.444359072555741</v>
      </c>
      <c r="Q896" s="11">
        <f t="shared" si="338"/>
        <v>93.223335657048636</v>
      </c>
      <c r="R896" s="11">
        <f t="shared" si="339"/>
        <v>94.063484763114076</v>
      </c>
      <c r="S896" s="11">
        <f t="shared" si="340"/>
        <v>95.497217726163939</v>
      </c>
      <c r="T896" s="11">
        <f t="shared" si="341"/>
        <v>96.949366752816942</v>
      </c>
      <c r="U896" s="11">
        <f t="shared" si="342"/>
        <v>98.501916512110284</v>
      </c>
      <c r="V896" s="11">
        <f t="shared" si="343"/>
        <v>100.18275642602973</v>
      </c>
      <c r="W896" s="11">
        <f t="shared" si="344"/>
        <v>101.99952062619677</v>
      </c>
      <c r="X896" s="11"/>
    </row>
    <row r="897" spans="1:24" x14ac:dyDescent="0.2">
      <c r="A897" s="74" t="s">
        <v>280</v>
      </c>
      <c r="B897" s="76"/>
      <c r="C897" s="73">
        <f t="shared" si="320"/>
        <v>254</v>
      </c>
      <c r="D897" s="73">
        <f t="shared" si="321"/>
        <v>255</v>
      </c>
      <c r="E897" s="73">
        <f t="shared" si="322"/>
        <v>256</v>
      </c>
      <c r="F897" s="73">
        <f t="shared" si="323"/>
        <v>257</v>
      </c>
      <c r="G897" s="73">
        <f t="shared" si="324"/>
        <v>258</v>
      </c>
      <c r="H897" s="73">
        <f t="shared" si="325"/>
        <v>259</v>
      </c>
      <c r="I897" s="73">
        <f t="shared" si="326"/>
        <v>260</v>
      </c>
      <c r="J897" s="73">
        <f t="shared" si="327"/>
        <v>261</v>
      </c>
      <c r="L897" s="58" t="str">
        <f t="shared" si="328"/>
        <v>ok</v>
      </c>
      <c r="M897" s="1"/>
      <c r="N897" s="46" t="s">
        <v>280</v>
      </c>
      <c r="O897" s="12"/>
      <c r="P897" s="11">
        <f t="shared" si="337"/>
        <v>254.25915470702705</v>
      </c>
      <c r="Q897" s="11">
        <f t="shared" si="338"/>
        <v>255.24460727440936</v>
      </c>
      <c r="R897" s="11">
        <f t="shared" si="339"/>
        <v>256.23498710462871</v>
      </c>
      <c r="S897" s="11">
        <f t="shared" si="340"/>
        <v>257.23031883399904</v>
      </c>
      <c r="T897" s="11">
        <f t="shared" si="341"/>
        <v>258.23062722201627</v>
      </c>
      <c r="U897" s="11">
        <f t="shared" si="342"/>
        <v>259.23593715197353</v>
      </c>
      <c r="V897" s="11">
        <f t="shared" si="343"/>
        <v>260.24627363158066</v>
      </c>
      <c r="W897" s="11">
        <f t="shared" si="344"/>
        <v>261.26166179358563</v>
      </c>
      <c r="X897" s="11"/>
    </row>
    <row r="898" spans="1:24" x14ac:dyDescent="0.2">
      <c r="A898" s="74" t="s">
        <v>241</v>
      </c>
      <c r="B898" s="76"/>
      <c r="C898" s="73">
        <f t="shared" si="320"/>
        <v>262</v>
      </c>
      <c r="D898" s="73">
        <f t="shared" si="321"/>
        <v>265</v>
      </c>
      <c r="E898" s="73">
        <f t="shared" si="322"/>
        <v>269</v>
      </c>
      <c r="F898" s="73">
        <f t="shared" si="323"/>
        <v>273</v>
      </c>
      <c r="G898" s="73">
        <f t="shared" si="324"/>
        <v>277</v>
      </c>
      <c r="H898" s="73">
        <f t="shared" si="325"/>
        <v>282</v>
      </c>
      <c r="I898" s="73">
        <f t="shared" si="326"/>
        <v>288</v>
      </c>
      <c r="J898" s="73">
        <f t="shared" si="327"/>
        <v>293</v>
      </c>
      <c r="L898" s="58" t="str">
        <f t="shared" si="328"/>
        <v>ok</v>
      </c>
      <c r="M898" s="1"/>
      <c r="N898" s="46" t="s">
        <v>241</v>
      </c>
      <c r="O898" s="12"/>
      <c r="P898" s="11">
        <f t="shared" si="337"/>
        <v>262.39999999999998</v>
      </c>
      <c r="Q898" s="11">
        <f t="shared" si="338"/>
        <v>265.2</v>
      </c>
      <c r="R898" s="11">
        <f t="shared" si="339"/>
        <v>268.60000000000002</v>
      </c>
      <c r="S898" s="11">
        <f t="shared" si="340"/>
        <v>272.7</v>
      </c>
      <c r="T898" s="11">
        <f t="shared" si="341"/>
        <v>276.89999999999998</v>
      </c>
      <c r="U898" s="11">
        <f t="shared" si="342"/>
        <v>282.39999999999998</v>
      </c>
      <c r="V898" s="11">
        <f t="shared" si="343"/>
        <v>287.5</v>
      </c>
      <c r="W898" s="11">
        <f t="shared" si="344"/>
        <v>292.5</v>
      </c>
      <c r="X898" s="11"/>
    </row>
    <row r="899" spans="1:24" x14ac:dyDescent="0.2">
      <c r="A899" s="74" t="s">
        <v>1054</v>
      </c>
      <c r="B899" s="76"/>
      <c r="C899" s="73">
        <f t="shared" si="320"/>
        <v>0</v>
      </c>
      <c r="D899" s="73">
        <f t="shared" si="321"/>
        <v>0</v>
      </c>
      <c r="E899" s="73">
        <f t="shared" si="322"/>
        <v>0</v>
      </c>
      <c r="F899" s="73">
        <f t="shared" si="323"/>
        <v>0</v>
      </c>
      <c r="G899" s="73">
        <f t="shared" si="324"/>
        <v>0</v>
      </c>
      <c r="H899" s="73">
        <f t="shared" si="325"/>
        <v>0</v>
      </c>
      <c r="I899" s="73">
        <f t="shared" si="326"/>
        <v>0</v>
      </c>
      <c r="J899" s="73">
        <f t="shared" si="327"/>
        <v>0</v>
      </c>
      <c r="L899" s="58" t="str">
        <f t="shared" si="328"/>
        <v>ok</v>
      </c>
      <c r="M899" s="1"/>
      <c r="N899" s="46" t="s">
        <v>1054</v>
      </c>
      <c r="O899" s="12"/>
      <c r="P899" s="11">
        <f t="shared" si="337"/>
        <v>0</v>
      </c>
      <c r="Q899" s="11">
        <f t="shared" si="338"/>
        <v>0</v>
      </c>
      <c r="R899" s="11">
        <f t="shared" si="339"/>
        <v>0</v>
      </c>
      <c r="S899" s="11">
        <f t="shared" si="340"/>
        <v>0</v>
      </c>
      <c r="T899" s="11">
        <f t="shared" si="341"/>
        <v>0</v>
      </c>
      <c r="U899" s="11">
        <f t="shared" si="342"/>
        <v>0</v>
      </c>
      <c r="V899" s="11">
        <f t="shared" si="343"/>
        <v>0</v>
      </c>
      <c r="W899" s="11">
        <f t="shared" si="344"/>
        <v>0</v>
      </c>
      <c r="X899" s="11"/>
    </row>
    <row r="900" spans="1:24" x14ac:dyDescent="0.2">
      <c r="A900" s="74" t="s">
        <v>44</v>
      </c>
      <c r="B900" s="76"/>
      <c r="C900" s="73">
        <f t="shared" si="320"/>
        <v>0</v>
      </c>
      <c r="D900" s="73">
        <f t="shared" si="321"/>
        <v>0</v>
      </c>
      <c r="E900" s="73">
        <f t="shared" si="322"/>
        <v>0</v>
      </c>
      <c r="F900" s="73">
        <f t="shared" si="323"/>
        <v>0</v>
      </c>
      <c r="G900" s="73">
        <f t="shared" si="324"/>
        <v>0</v>
      </c>
      <c r="H900" s="73">
        <f t="shared" si="325"/>
        <v>0</v>
      </c>
      <c r="I900" s="73">
        <f t="shared" si="326"/>
        <v>0</v>
      </c>
      <c r="J900" s="73">
        <f t="shared" si="327"/>
        <v>0</v>
      </c>
      <c r="L900" s="58" t="str">
        <f t="shared" si="328"/>
        <v>ok</v>
      </c>
      <c r="M900" s="1"/>
      <c r="N900" s="46" t="s">
        <v>44</v>
      </c>
      <c r="O900" s="12"/>
      <c r="P900" s="11">
        <f t="shared" si="337"/>
        <v>0</v>
      </c>
      <c r="Q900" s="11">
        <f t="shared" si="338"/>
        <v>0</v>
      </c>
      <c r="R900" s="11">
        <f t="shared" si="339"/>
        <v>0</v>
      </c>
      <c r="S900" s="11">
        <f t="shared" si="340"/>
        <v>0</v>
      </c>
      <c r="T900" s="11">
        <f t="shared" si="341"/>
        <v>0</v>
      </c>
      <c r="U900" s="11">
        <f t="shared" si="342"/>
        <v>0</v>
      </c>
      <c r="V900" s="11">
        <f t="shared" si="343"/>
        <v>0</v>
      </c>
      <c r="W900" s="11">
        <f t="shared" si="344"/>
        <v>0</v>
      </c>
      <c r="X900" s="11"/>
    </row>
    <row r="901" spans="1:24" x14ac:dyDescent="0.2">
      <c r="A901" s="74" t="s">
        <v>1055</v>
      </c>
      <c r="B901" s="76"/>
      <c r="C901" s="73">
        <f t="shared" si="320"/>
        <v>0</v>
      </c>
      <c r="D901" s="73">
        <f t="shared" si="321"/>
        <v>0</v>
      </c>
      <c r="E901" s="73">
        <f t="shared" si="322"/>
        <v>0</v>
      </c>
      <c r="F901" s="73">
        <f t="shared" si="323"/>
        <v>0</v>
      </c>
      <c r="G901" s="73">
        <f t="shared" si="324"/>
        <v>0</v>
      </c>
      <c r="H901" s="73">
        <f t="shared" si="325"/>
        <v>0</v>
      </c>
      <c r="I901" s="73">
        <f t="shared" si="326"/>
        <v>0</v>
      </c>
      <c r="J901" s="73">
        <f t="shared" si="327"/>
        <v>0</v>
      </c>
      <c r="L901" s="58" t="str">
        <f t="shared" si="328"/>
        <v>ok</v>
      </c>
      <c r="M901" s="1"/>
      <c r="N901" s="46" t="s">
        <v>1055</v>
      </c>
      <c r="O901" s="12"/>
      <c r="P901" s="11">
        <f t="shared" si="337"/>
        <v>0</v>
      </c>
      <c r="Q901" s="11">
        <f t="shared" si="338"/>
        <v>0</v>
      </c>
      <c r="R901" s="11">
        <f t="shared" si="339"/>
        <v>0</v>
      </c>
      <c r="S901" s="11">
        <f t="shared" si="340"/>
        <v>0</v>
      </c>
      <c r="T901" s="11">
        <f t="shared" si="341"/>
        <v>0</v>
      </c>
      <c r="U901" s="11">
        <f t="shared" si="342"/>
        <v>0</v>
      </c>
      <c r="V901" s="11">
        <f t="shared" si="343"/>
        <v>0</v>
      </c>
      <c r="W901" s="11">
        <f t="shared" si="344"/>
        <v>0</v>
      </c>
      <c r="X901" s="11"/>
    </row>
    <row r="902" spans="1:24" x14ac:dyDescent="0.2">
      <c r="A902" s="74" t="s">
        <v>227</v>
      </c>
      <c r="B902" s="76"/>
      <c r="C902" s="73">
        <f t="shared" si="320"/>
        <v>8</v>
      </c>
      <c r="D902" s="73">
        <f t="shared" si="321"/>
        <v>8</v>
      </c>
      <c r="E902" s="73">
        <f t="shared" si="322"/>
        <v>8</v>
      </c>
      <c r="F902" s="73">
        <f t="shared" si="323"/>
        <v>8</v>
      </c>
      <c r="G902" s="73">
        <f t="shared" si="324"/>
        <v>8</v>
      </c>
      <c r="H902" s="73">
        <f t="shared" si="325"/>
        <v>8</v>
      </c>
      <c r="I902" s="73">
        <f t="shared" si="326"/>
        <v>8</v>
      </c>
      <c r="J902" s="73">
        <f t="shared" si="327"/>
        <v>8</v>
      </c>
      <c r="L902" s="58" t="str">
        <f t="shared" si="328"/>
        <v>ok</v>
      </c>
      <c r="M902" s="1"/>
      <c r="N902" s="46" t="s">
        <v>227</v>
      </c>
      <c r="O902" s="12"/>
      <c r="P902" s="11">
        <f t="shared" si="337"/>
        <v>8.3279473050991548</v>
      </c>
      <c r="Q902" s="11">
        <f t="shared" si="338"/>
        <v>8.3279473050991548</v>
      </c>
      <c r="R902" s="11">
        <f t="shared" si="339"/>
        <v>8.3279473050991548</v>
      </c>
      <c r="S902" s="11">
        <f t="shared" si="340"/>
        <v>8.3279473050991548</v>
      </c>
      <c r="T902" s="11">
        <f t="shared" si="341"/>
        <v>8.3279473050991548</v>
      </c>
      <c r="U902" s="11">
        <f t="shared" si="342"/>
        <v>8.3279473050991548</v>
      </c>
      <c r="V902" s="11">
        <f t="shared" si="343"/>
        <v>8.3279473050991548</v>
      </c>
      <c r="W902" s="11">
        <f t="shared" si="344"/>
        <v>8.3279473050991548</v>
      </c>
      <c r="X902" s="11"/>
    </row>
    <row r="903" spans="1:24" x14ac:dyDescent="0.2">
      <c r="A903" s="74" t="s">
        <v>226</v>
      </c>
      <c r="B903" s="76"/>
      <c r="C903" s="73">
        <f t="shared" si="320"/>
        <v>8</v>
      </c>
      <c r="D903" s="73">
        <f t="shared" si="321"/>
        <v>8</v>
      </c>
      <c r="E903" s="73">
        <f t="shared" si="322"/>
        <v>8</v>
      </c>
      <c r="F903" s="73">
        <f t="shared" si="323"/>
        <v>8</v>
      </c>
      <c r="G903" s="73">
        <f t="shared" si="324"/>
        <v>8</v>
      </c>
      <c r="H903" s="73">
        <f t="shared" si="325"/>
        <v>8</v>
      </c>
      <c r="I903" s="73">
        <f t="shared" si="326"/>
        <v>8</v>
      </c>
      <c r="J903" s="73">
        <f t="shared" si="327"/>
        <v>8</v>
      </c>
      <c r="L903" s="58" t="str">
        <f t="shared" si="328"/>
        <v>ok</v>
      </c>
      <c r="M903" s="1"/>
      <c r="N903" s="46" t="s">
        <v>226</v>
      </c>
      <c r="O903" s="12"/>
      <c r="P903" s="11">
        <f t="shared" si="337"/>
        <v>8.3279473050991548</v>
      </c>
      <c r="Q903" s="11">
        <f t="shared" si="338"/>
        <v>8.3279473050991548</v>
      </c>
      <c r="R903" s="11">
        <f t="shared" si="339"/>
        <v>8.3279473050991548</v>
      </c>
      <c r="S903" s="11">
        <f t="shared" si="340"/>
        <v>8.3279473050991548</v>
      </c>
      <c r="T903" s="11">
        <f t="shared" si="341"/>
        <v>8.3279473050991548</v>
      </c>
      <c r="U903" s="11">
        <f t="shared" si="342"/>
        <v>8.3279473050991548</v>
      </c>
      <c r="V903" s="11">
        <f t="shared" si="343"/>
        <v>8.3279473050991548</v>
      </c>
      <c r="W903" s="11">
        <f t="shared" si="344"/>
        <v>8.3279473050991548</v>
      </c>
      <c r="X903" s="11"/>
    </row>
    <row r="904" spans="1:24" x14ac:dyDescent="0.2">
      <c r="A904" s="74" t="s">
        <v>43</v>
      </c>
      <c r="B904" s="76"/>
      <c r="C904" s="73">
        <f t="shared" si="320"/>
        <v>0</v>
      </c>
      <c r="D904" s="73">
        <f t="shared" si="321"/>
        <v>0</v>
      </c>
      <c r="E904" s="73">
        <f t="shared" si="322"/>
        <v>0</v>
      </c>
      <c r="F904" s="73">
        <f t="shared" si="323"/>
        <v>0</v>
      </c>
      <c r="G904" s="73">
        <f t="shared" si="324"/>
        <v>0</v>
      </c>
      <c r="H904" s="73">
        <f t="shared" si="325"/>
        <v>0</v>
      </c>
      <c r="I904" s="73">
        <f t="shared" si="326"/>
        <v>0</v>
      </c>
      <c r="J904" s="73">
        <f t="shared" si="327"/>
        <v>0</v>
      </c>
      <c r="L904" s="58" t="str">
        <f t="shared" si="328"/>
        <v>ok</v>
      </c>
      <c r="M904" s="1"/>
      <c r="N904" s="46" t="s">
        <v>43</v>
      </c>
      <c r="O904" s="12"/>
      <c r="P904" s="11">
        <f t="shared" si="337"/>
        <v>0</v>
      </c>
      <c r="Q904" s="11">
        <f t="shared" si="338"/>
        <v>0</v>
      </c>
      <c r="R904" s="11">
        <f t="shared" si="339"/>
        <v>0</v>
      </c>
      <c r="S904" s="11">
        <f t="shared" si="340"/>
        <v>0</v>
      </c>
      <c r="T904" s="11">
        <f t="shared" si="341"/>
        <v>0</v>
      </c>
      <c r="U904" s="11">
        <f t="shared" si="342"/>
        <v>0</v>
      </c>
      <c r="V904" s="11">
        <f t="shared" si="343"/>
        <v>0</v>
      </c>
      <c r="W904" s="11">
        <f t="shared" si="344"/>
        <v>0</v>
      </c>
      <c r="X904" s="11"/>
    </row>
    <row r="905" spans="1:24" x14ac:dyDescent="0.2">
      <c r="A905" s="74" t="s">
        <v>397</v>
      </c>
      <c r="B905" s="76"/>
      <c r="C905" s="73">
        <f t="shared" si="320"/>
        <v>21</v>
      </c>
      <c r="D905" s="73">
        <f t="shared" si="321"/>
        <v>21</v>
      </c>
      <c r="E905" s="73">
        <f t="shared" si="322"/>
        <v>21</v>
      </c>
      <c r="F905" s="73">
        <f t="shared" si="323"/>
        <v>21</v>
      </c>
      <c r="G905" s="73">
        <f t="shared" si="324"/>
        <v>21</v>
      </c>
      <c r="H905" s="73">
        <f t="shared" si="325"/>
        <v>21</v>
      </c>
      <c r="I905" s="73">
        <f t="shared" si="326"/>
        <v>21</v>
      </c>
      <c r="J905" s="73">
        <f t="shared" si="327"/>
        <v>21</v>
      </c>
      <c r="L905" s="58" t="str">
        <f t="shared" si="328"/>
        <v>ok</v>
      </c>
      <c r="M905" s="1"/>
      <c r="N905" s="46" t="s">
        <v>397</v>
      </c>
      <c r="O905" s="12"/>
      <c r="P905" s="11">
        <f t="shared" si="337"/>
        <v>21.302317706725614</v>
      </c>
      <c r="Q905" s="11">
        <f t="shared" si="338"/>
        <v>21.302317706725614</v>
      </c>
      <c r="R905" s="11">
        <f t="shared" si="339"/>
        <v>21.302317706725614</v>
      </c>
      <c r="S905" s="11">
        <f t="shared" si="340"/>
        <v>21.302317706725614</v>
      </c>
      <c r="T905" s="11">
        <f t="shared" si="341"/>
        <v>21.302317706725614</v>
      </c>
      <c r="U905" s="11">
        <f t="shared" si="342"/>
        <v>21.302317706725614</v>
      </c>
      <c r="V905" s="11">
        <f t="shared" si="343"/>
        <v>21.302317706725614</v>
      </c>
      <c r="W905" s="11">
        <f t="shared" si="344"/>
        <v>21.302317706725614</v>
      </c>
      <c r="X905" s="11"/>
    </row>
    <row r="906" spans="1:24" x14ac:dyDescent="0.2">
      <c r="A906" s="74" t="s">
        <v>398</v>
      </c>
      <c r="B906" s="76"/>
      <c r="C906" s="73">
        <f t="shared" si="320"/>
        <v>21</v>
      </c>
      <c r="D906" s="73">
        <f t="shared" si="321"/>
        <v>21</v>
      </c>
      <c r="E906" s="73">
        <f t="shared" si="322"/>
        <v>21</v>
      </c>
      <c r="F906" s="73">
        <f t="shared" si="323"/>
        <v>21</v>
      </c>
      <c r="G906" s="73">
        <f t="shared" si="324"/>
        <v>21</v>
      </c>
      <c r="H906" s="73">
        <f t="shared" si="325"/>
        <v>21</v>
      </c>
      <c r="I906" s="73">
        <f t="shared" si="326"/>
        <v>21</v>
      </c>
      <c r="J906" s="73">
        <f t="shared" si="327"/>
        <v>21</v>
      </c>
      <c r="L906" s="58" t="str">
        <f t="shared" si="328"/>
        <v>ok</v>
      </c>
      <c r="M906" s="1"/>
      <c r="N906" s="46" t="s">
        <v>398</v>
      </c>
      <c r="O906" s="12"/>
      <c r="P906" s="11">
        <f t="shared" si="337"/>
        <v>21.302317706725614</v>
      </c>
      <c r="Q906" s="11">
        <f t="shared" si="338"/>
        <v>21.302317706725614</v>
      </c>
      <c r="R906" s="11">
        <f t="shared" si="339"/>
        <v>21.302317706725614</v>
      </c>
      <c r="S906" s="11">
        <f t="shared" si="340"/>
        <v>21.302317706725614</v>
      </c>
      <c r="T906" s="11">
        <f t="shared" si="341"/>
        <v>21.302317706725614</v>
      </c>
      <c r="U906" s="11">
        <f t="shared" si="342"/>
        <v>21.302317706725614</v>
      </c>
      <c r="V906" s="11">
        <f t="shared" si="343"/>
        <v>21.302317706725614</v>
      </c>
      <c r="W906" s="11">
        <f t="shared" si="344"/>
        <v>21.302317706725614</v>
      </c>
    </row>
    <row r="907" spans="1:24" x14ac:dyDescent="0.2">
      <c r="A907" s="74" t="s">
        <v>455</v>
      </c>
      <c r="B907" s="76"/>
      <c r="C907" s="73">
        <f t="shared" si="320"/>
        <v>609</v>
      </c>
      <c r="D907" s="73">
        <f t="shared" si="321"/>
        <v>632</v>
      </c>
      <c r="E907" s="73">
        <f t="shared" si="322"/>
        <v>642</v>
      </c>
      <c r="F907" s="73">
        <f t="shared" si="323"/>
        <v>754</v>
      </c>
      <c r="G907" s="73">
        <f t="shared" si="324"/>
        <v>752</v>
      </c>
      <c r="H907" s="73">
        <f t="shared" si="325"/>
        <v>784</v>
      </c>
      <c r="I907" s="73">
        <f t="shared" si="326"/>
        <v>789</v>
      </c>
      <c r="J907" s="73">
        <f t="shared" si="327"/>
        <v>765</v>
      </c>
      <c r="L907" s="58" t="str">
        <f t="shared" si="328"/>
        <v>ok</v>
      </c>
      <c r="M907" s="1"/>
      <c r="N907" s="46" t="s">
        <v>455</v>
      </c>
      <c r="O907" s="12"/>
      <c r="P907" s="11">
        <f t="shared" si="337"/>
        <v>609.38920647298221</v>
      </c>
      <c r="Q907" s="11">
        <f t="shared" si="338"/>
        <v>631.6313493274979</v>
      </c>
      <c r="R907" s="11">
        <f t="shared" si="339"/>
        <v>641.52663200046868</v>
      </c>
      <c r="S907" s="11">
        <f t="shared" si="340"/>
        <v>754.1955307321864</v>
      </c>
      <c r="T907" s="11">
        <f t="shared" si="341"/>
        <v>751.58652276950124</v>
      </c>
      <c r="U907" s="11">
        <f t="shared" si="342"/>
        <v>783.76124796193017</v>
      </c>
      <c r="V907" s="11">
        <f t="shared" si="343"/>
        <v>789.13672797622053</v>
      </c>
      <c r="W907" s="11">
        <f t="shared" si="344"/>
        <v>764.76554527541089</v>
      </c>
    </row>
    <row r="908" spans="1:24" x14ac:dyDescent="0.2">
      <c r="A908" s="74" t="s">
        <v>807</v>
      </c>
      <c r="B908" s="76"/>
      <c r="C908" s="73">
        <f t="shared" ref="C908:C968" si="345">ROUND(P908,0)</f>
        <v>0</v>
      </c>
      <c r="D908" s="73">
        <f t="shared" ref="D908:D968" si="346">ROUND(Q908,0)</f>
        <v>0</v>
      </c>
      <c r="E908" s="73">
        <f t="shared" ref="E908:E968" si="347">ROUND(R908,0)</f>
        <v>0</v>
      </c>
      <c r="F908" s="73">
        <f t="shared" ref="F908:F968" si="348">ROUND(S908,0)</f>
        <v>0</v>
      </c>
      <c r="G908" s="73">
        <f t="shared" ref="G908:G968" si="349">ROUND(T908,0)</f>
        <v>0</v>
      </c>
      <c r="H908" s="73">
        <f t="shared" ref="H908:H968" si="350">ROUND(U908,0)</f>
        <v>0</v>
      </c>
      <c r="I908" s="73">
        <f t="shared" ref="I908:I968" si="351">ROUND(V908,0)</f>
        <v>0</v>
      </c>
      <c r="J908" s="73">
        <f t="shared" ref="J908:J968" si="352">ROUND(W908,0)</f>
        <v>0</v>
      </c>
      <c r="L908" s="58" t="str">
        <f t="shared" si="328"/>
        <v>ok</v>
      </c>
      <c r="M908" s="1"/>
      <c r="N908" s="46" t="s">
        <v>807</v>
      </c>
      <c r="O908" s="12"/>
      <c r="P908" s="11">
        <f t="shared" si="337"/>
        <v>0</v>
      </c>
      <c r="Q908" s="11">
        <f t="shared" si="338"/>
        <v>0</v>
      </c>
      <c r="R908" s="11">
        <f t="shared" si="339"/>
        <v>0</v>
      </c>
      <c r="S908" s="11">
        <f t="shared" si="340"/>
        <v>0</v>
      </c>
      <c r="T908" s="11">
        <f t="shared" si="341"/>
        <v>0</v>
      </c>
      <c r="U908" s="11">
        <f t="shared" si="342"/>
        <v>0</v>
      </c>
      <c r="V908" s="11">
        <f t="shared" si="343"/>
        <v>0</v>
      </c>
      <c r="W908" s="11">
        <f t="shared" si="344"/>
        <v>0</v>
      </c>
    </row>
    <row r="909" spans="1:24" x14ac:dyDescent="0.2">
      <c r="A909" s="74" t="s">
        <v>808</v>
      </c>
      <c r="B909" s="76"/>
      <c r="C909" s="73">
        <f t="shared" si="345"/>
        <v>0</v>
      </c>
      <c r="D909" s="73">
        <f t="shared" si="346"/>
        <v>0</v>
      </c>
      <c r="E909" s="73">
        <f t="shared" si="347"/>
        <v>0</v>
      </c>
      <c r="F909" s="73">
        <f t="shared" si="348"/>
        <v>0</v>
      </c>
      <c r="G909" s="73">
        <f t="shared" si="349"/>
        <v>0</v>
      </c>
      <c r="H909" s="73">
        <f t="shared" si="350"/>
        <v>0</v>
      </c>
      <c r="I909" s="73">
        <f t="shared" si="351"/>
        <v>0</v>
      </c>
      <c r="J909" s="73">
        <f t="shared" si="352"/>
        <v>0</v>
      </c>
      <c r="L909" s="58" t="str">
        <f t="shared" si="328"/>
        <v>ok</v>
      </c>
      <c r="M909" s="1"/>
      <c r="N909" s="46" t="s">
        <v>808</v>
      </c>
      <c r="O909" s="12"/>
      <c r="P909" s="11">
        <f t="shared" si="337"/>
        <v>0</v>
      </c>
      <c r="Q909" s="11">
        <f t="shared" si="338"/>
        <v>0</v>
      </c>
      <c r="R909" s="11">
        <f t="shared" si="339"/>
        <v>0</v>
      </c>
      <c r="S909" s="11">
        <f t="shared" si="340"/>
        <v>0</v>
      </c>
      <c r="T909" s="11">
        <f t="shared" si="341"/>
        <v>0</v>
      </c>
      <c r="U909" s="11">
        <f t="shared" si="342"/>
        <v>0</v>
      </c>
      <c r="V909" s="11">
        <f t="shared" si="343"/>
        <v>0</v>
      </c>
      <c r="W909" s="11">
        <f t="shared" si="344"/>
        <v>0</v>
      </c>
    </row>
    <row r="910" spans="1:24" x14ac:dyDescent="0.2">
      <c r="A910" s="74" t="s">
        <v>520</v>
      </c>
      <c r="B910" s="76"/>
      <c r="C910" s="73">
        <f t="shared" si="345"/>
        <v>267</v>
      </c>
      <c r="D910" s="73">
        <f t="shared" si="346"/>
        <v>270</v>
      </c>
      <c r="E910" s="73">
        <f t="shared" si="347"/>
        <v>273</v>
      </c>
      <c r="F910" s="73">
        <f t="shared" si="348"/>
        <v>274</v>
      </c>
      <c r="G910" s="73">
        <f t="shared" si="349"/>
        <v>276</v>
      </c>
      <c r="H910" s="73">
        <f t="shared" si="350"/>
        <v>276</v>
      </c>
      <c r="I910" s="73">
        <f t="shared" si="351"/>
        <v>277</v>
      </c>
      <c r="J910" s="73">
        <f t="shared" si="352"/>
        <v>277</v>
      </c>
      <c r="L910" s="58" t="str">
        <f t="shared" si="328"/>
        <v>ok</v>
      </c>
      <c r="M910" s="1"/>
      <c r="N910" s="46" t="s">
        <v>520</v>
      </c>
      <c r="O910" s="12"/>
      <c r="P910" s="11">
        <f t="shared" si="337"/>
        <v>266.9746163765659</v>
      </c>
      <c r="Q910" s="11">
        <f t="shared" si="338"/>
        <v>270.4366723710105</v>
      </c>
      <c r="R910" s="11">
        <f t="shared" si="339"/>
        <v>272.68845965085211</v>
      </c>
      <c r="S910" s="11">
        <f t="shared" si="340"/>
        <v>274.45509217969368</v>
      </c>
      <c r="T910" s="11">
        <f t="shared" si="341"/>
        <v>276.07872972825476</v>
      </c>
      <c r="U910" s="11">
        <f t="shared" si="342"/>
        <v>276.47575621525476</v>
      </c>
      <c r="V910" s="11">
        <f t="shared" si="343"/>
        <v>276.85865644125482</v>
      </c>
      <c r="W910" s="11">
        <f t="shared" si="344"/>
        <v>277.22962987825474</v>
      </c>
    </row>
    <row r="911" spans="1:24" x14ac:dyDescent="0.2">
      <c r="A911" s="74" t="s">
        <v>399</v>
      </c>
      <c r="B911" s="76"/>
      <c r="C911" s="73">
        <f t="shared" si="345"/>
        <v>33</v>
      </c>
      <c r="D911" s="73">
        <f t="shared" si="346"/>
        <v>33</v>
      </c>
      <c r="E911" s="73">
        <f t="shared" si="347"/>
        <v>33</v>
      </c>
      <c r="F911" s="73">
        <f t="shared" si="348"/>
        <v>33</v>
      </c>
      <c r="G911" s="73">
        <f t="shared" si="349"/>
        <v>33</v>
      </c>
      <c r="H911" s="73">
        <f t="shared" si="350"/>
        <v>33</v>
      </c>
      <c r="I911" s="73">
        <f t="shared" si="351"/>
        <v>33</v>
      </c>
      <c r="J911" s="73">
        <f t="shared" si="352"/>
        <v>33</v>
      </c>
      <c r="L911" s="58" t="str">
        <f t="shared" si="328"/>
        <v>ok</v>
      </c>
      <c r="M911" s="1"/>
      <c r="N911" s="46" t="s">
        <v>399</v>
      </c>
      <c r="O911" s="12"/>
      <c r="P911" s="11">
        <f t="shared" si="337"/>
        <v>33.257302607864503</v>
      </c>
      <c r="Q911" s="11">
        <f t="shared" si="338"/>
        <v>33.257302607864503</v>
      </c>
      <c r="R911" s="11">
        <f t="shared" si="339"/>
        <v>33.257302607864503</v>
      </c>
      <c r="S911" s="11">
        <f t="shared" si="340"/>
        <v>33.257302607864503</v>
      </c>
      <c r="T911" s="11">
        <f t="shared" si="341"/>
        <v>33.257302607864503</v>
      </c>
      <c r="U911" s="11">
        <f t="shared" si="342"/>
        <v>33.257302607864503</v>
      </c>
      <c r="V911" s="11">
        <f t="shared" si="343"/>
        <v>33.257302607864503</v>
      </c>
      <c r="W911" s="11">
        <f t="shared" si="344"/>
        <v>33.257302607864503</v>
      </c>
    </row>
    <row r="912" spans="1:24" x14ac:dyDescent="0.2">
      <c r="A912" s="74" t="s">
        <v>400</v>
      </c>
      <c r="B912" s="76"/>
      <c r="C912" s="73">
        <f t="shared" si="345"/>
        <v>33</v>
      </c>
      <c r="D912" s="73">
        <f t="shared" si="346"/>
        <v>33</v>
      </c>
      <c r="E912" s="73">
        <f t="shared" si="347"/>
        <v>33</v>
      </c>
      <c r="F912" s="73">
        <f t="shared" si="348"/>
        <v>33</v>
      </c>
      <c r="G912" s="73">
        <f t="shared" si="349"/>
        <v>33</v>
      </c>
      <c r="H912" s="73">
        <f t="shared" si="350"/>
        <v>33</v>
      </c>
      <c r="I912" s="73">
        <f t="shared" si="351"/>
        <v>33</v>
      </c>
      <c r="J912" s="73">
        <f t="shared" si="352"/>
        <v>33</v>
      </c>
      <c r="L912" s="58" t="str">
        <f t="shared" si="328"/>
        <v>ok</v>
      </c>
      <c r="M912" s="1"/>
      <c r="N912" s="46" t="s">
        <v>400</v>
      </c>
      <c r="O912" s="12"/>
      <c r="P912" s="11">
        <f t="shared" si="337"/>
        <v>33.257302607864503</v>
      </c>
      <c r="Q912" s="11">
        <f t="shared" si="338"/>
        <v>33.257302607864503</v>
      </c>
      <c r="R912" s="11">
        <f t="shared" si="339"/>
        <v>33.257302607864503</v>
      </c>
      <c r="S912" s="11">
        <f t="shared" si="340"/>
        <v>33.257302607864503</v>
      </c>
      <c r="T912" s="11">
        <f t="shared" si="341"/>
        <v>33.257302607864503</v>
      </c>
      <c r="U912" s="11">
        <f t="shared" si="342"/>
        <v>33.257302607864503</v>
      </c>
      <c r="V912" s="11">
        <f t="shared" si="343"/>
        <v>33.257302607864503</v>
      </c>
      <c r="W912" s="11">
        <f t="shared" si="344"/>
        <v>33.257302607864503</v>
      </c>
    </row>
    <row r="913" spans="1:23" x14ac:dyDescent="0.2">
      <c r="A913" s="74" t="s">
        <v>856</v>
      </c>
      <c r="B913" s="76"/>
      <c r="C913" s="73">
        <f t="shared" si="345"/>
        <v>0</v>
      </c>
      <c r="D913" s="73">
        <f t="shared" si="346"/>
        <v>0</v>
      </c>
      <c r="E913" s="73">
        <f t="shared" si="347"/>
        <v>0</v>
      </c>
      <c r="F913" s="73">
        <f t="shared" si="348"/>
        <v>0</v>
      </c>
      <c r="G913" s="73">
        <f t="shared" si="349"/>
        <v>0</v>
      </c>
      <c r="H913" s="73">
        <f t="shared" si="350"/>
        <v>0</v>
      </c>
      <c r="I913" s="73">
        <f t="shared" si="351"/>
        <v>0</v>
      </c>
      <c r="J913" s="73">
        <f t="shared" si="352"/>
        <v>0</v>
      </c>
      <c r="L913" s="58" t="str">
        <f t="shared" si="328"/>
        <v>ok</v>
      </c>
      <c r="M913" s="1"/>
      <c r="N913" s="46" t="s">
        <v>856</v>
      </c>
      <c r="O913" s="12"/>
      <c r="P913" s="11">
        <f t="shared" si="337"/>
        <v>0</v>
      </c>
      <c r="Q913" s="11">
        <f t="shared" si="338"/>
        <v>0</v>
      </c>
      <c r="R913" s="11">
        <f t="shared" si="339"/>
        <v>0</v>
      </c>
      <c r="S913" s="11">
        <f t="shared" si="340"/>
        <v>0</v>
      </c>
      <c r="T913" s="11">
        <f t="shared" si="341"/>
        <v>0</v>
      </c>
      <c r="U913" s="11">
        <f t="shared" si="342"/>
        <v>0</v>
      </c>
      <c r="V913" s="11">
        <f t="shared" si="343"/>
        <v>0</v>
      </c>
      <c r="W913" s="11">
        <f t="shared" si="344"/>
        <v>0</v>
      </c>
    </row>
    <row r="914" spans="1:23" x14ac:dyDescent="0.2">
      <c r="A914" s="74" t="s">
        <v>857</v>
      </c>
      <c r="B914" s="76"/>
      <c r="C914" s="73">
        <f t="shared" si="345"/>
        <v>0</v>
      </c>
      <c r="D914" s="73">
        <f t="shared" si="346"/>
        <v>0</v>
      </c>
      <c r="E914" s="73">
        <f t="shared" si="347"/>
        <v>0</v>
      </c>
      <c r="F914" s="73">
        <f t="shared" si="348"/>
        <v>0</v>
      </c>
      <c r="G914" s="73">
        <f t="shared" si="349"/>
        <v>0</v>
      </c>
      <c r="H914" s="73">
        <f t="shared" si="350"/>
        <v>0</v>
      </c>
      <c r="I914" s="73">
        <f t="shared" si="351"/>
        <v>0</v>
      </c>
      <c r="J914" s="73">
        <f t="shared" si="352"/>
        <v>0</v>
      </c>
      <c r="L914" s="58" t="str">
        <f t="shared" si="328"/>
        <v>ok</v>
      </c>
      <c r="M914" s="1"/>
      <c r="N914" s="46" t="s">
        <v>857</v>
      </c>
      <c r="O914" s="12"/>
      <c r="P914" s="11">
        <f t="shared" si="337"/>
        <v>0</v>
      </c>
      <c r="Q914" s="11">
        <f t="shared" si="338"/>
        <v>0</v>
      </c>
      <c r="R914" s="11">
        <f t="shared" si="339"/>
        <v>0</v>
      </c>
      <c r="S914" s="11">
        <f t="shared" si="340"/>
        <v>0</v>
      </c>
      <c r="T914" s="11">
        <f t="shared" si="341"/>
        <v>0</v>
      </c>
      <c r="U914" s="11">
        <f t="shared" si="342"/>
        <v>0</v>
      </c>
      <c r="V914" s="11">
        <f t="shared" si="343"/>
        <v>0</v>
      </c>
      <c r="W914" s="11">
        <f t="shared" si="344"/>
        <v>0</v>
      </c>
    </row>
    <row r="915" spans="1:23" x14ac:dyDescent="0.2">
      <c r="A915" s="74" t="s">
        <v>858</v>
      </c>
      <c r="B915" s="76"/>
      <c r="C915" s="73">
        <f t="shared" si="345"/>
        <v>0</v>
      </c>
      <c r="D915" s="73">
        <f t="shared" si="346"/>
        <v>0</v>
      </c>
      <c r="E915" s="73">
        <f t="shared" si="347"/>
        <v>0</v>
      </c>
      <c r="F915" s="73">
        <f t="shared" si="348"/>
        <v>0</v>
      </c>
      <c r="G915" s="73">
        <f t="shared" si="349"/>
        <v>0</v>
      </c>
      <c r="H915" s="73">
        <f t="shared" si="350"/>
        <v>0</v>
      </c>
      <c r="I915" s="73">
        <f t="shared" si="351"/>
        <v>0</v>
      </c>
      <c r="J915" s="73">
        <f t="shared" si="352"/>
        <v>0</v>
      </c>
      <c r="L915" s="58" t="str">
        <f t="shared" si="328"/>
        <v>ok</v>
      </c>
      <c r="M915" s="1"/>
      <c r="N915" s="46" t="s">
        <v>858</v>
      </c>
      <c r="O915" s="12"/>
      <c r="P915" s="11">
        <f t="shared" si="337"/>
        <v>0</v>
      </c>
      <c r="Q915" s="11">
        <f t="shared" si="338"/>
        <v>0</v>
      </c>
      <c r="R915" s="11">
        <f t="shared" si="339"/>
        <v>0</v>
      </c>
      <c r="S915" s="11">
        <f t="shared" si="340"/>
        <v>0</v>
      </c>
      <c r="T915" s="11">
        <f t="shared" si="341"/>
        <v>0</v>
      </c>
      <c r="U915" s="11">
        <f t="shared" si="342"/>
        <v>0</v>
      </c>
      <c r="V915" s="11">
        <f t="shared" si="343"/>
        <v>0</v>
      </c>
      <c r="W915" s="11">
        <f t="shared" si="344"/>
        <v>0</v>
      </c>
    </row>
    <row r="916" spans="1:23" x14ac:dyDescent="0.2">
      <c r="A916" s="74" t="s">
        <v>859</v>
      </c>
      <c r="B916" s="76"/>
      <c r="C916" s="73">
        <f t="shared" si="345"/>
        <v>0</v>
      </c>
      <c r="D916" s="73">
        <f t="shared" si="346"/>
        <v>0</v>
      </c>
      <c r="E916" s="73">
        <f t="shared" si="347"/>
        <v>0</v>
      </c>
      <c r="F916" s="73">
        <f t="shared" si="348"/>
        <v>0</v>
      </c>
      <c r="G916" s="73">
        <f t="shared" si="349"/>
        <v>0</v>
      </c>
      <c r="H916" s="73">
        <f t="shared" si="350"/>
        <v>0</v>
      </c>
      <c r="I916" s="73">
        <f t="shared" si="351"/>
        <v>0</v>
      </c>
      <c r="J916" s="73">
        <f t="shared" si="352"/>
        <v>0</v>
      </c>
      <c r="L916" s="58" t="str">
        <f t="shared" si="328"/>
        <v>ok</v>
      </c>
      <c r="M916" s="1"/>
      <c r="N916" s="46" t="s">
        <v>859</v>
      </c>
      <c r="O916" s="12"/>
      <c r="P916" s="11">
        <f t="shared" si="337"/>
        <v>0</v>
      </c>
      <c r="Q916" s="11">
        <f t="shared" si="338"/>
        <v>0</v>
      </c>
      <c r="R916" s="11">
        <f t="shared" si="339"/>
        <v>0</v>
      </c>
      <c r="S916" s="11">
        <f t="shared" si="340"/>
        <v>0</v>
      </c>
      <c r="T916" s="11">
        <f t="shared" si="341"/>
        <v>0</v>
      </c>
      <c r="U916" s="11">
        <f t="shared" si="342"/>
        <v>0</v>
      </c>
      <c r="V916" s="11">
        <f t="shared" si="343"/>
        <v>0</v>
      </c>
      <c r="W916" s="11">
        <f t="shared" si="344"/>
        <v>0</v>
      </c>
    </row>
    <row r="917" spans="1:23" x14ac:dyDescent="0.2">
      <c r="A917" s="74" t="s">
        <v>860</v>
      </c>
      <c r="B917" s="76"/>
      <c r="C917" s="73">
        <f t="shared" si="345"/>
        <v>0</v>
      </c>
      <c r="D917" s="73">
        <f t="shared" si="346"/>
        <v>0</v>
      </c>
      <c r="E917" s="73">
        <f t="shared" si="347"/>
        <v>0</v>
      </c>
      <c r="F917" s="73">
        <f t="shared" si="348"/>
        <v>0</v>
      </c>
      <c r="G917" s="73">
        <f t="shared" si="349"/>
        <v>0</v>
      </c>
      <c r="H917" s="73">
        <f t="shared" si="350"/>
        <v>0</v>
      </c>
      <c r="I917" s="73">
        <f t="shared" si="351"/>
        <v>0</v>
      </c>
      <c r="J917" s="73">
        <f t="shared" si="352"/>
        <v>0</v>
      </c>
      <c r="L917" s="58" t="str">
        <f t="shared" si="328"/>
        <v>ok</v>
      </c>
      <c r="M917" s="1"/>
      <c r="N917" s="46" t="s">
        <v>860</v>
      </c>
      <c r="O917" s="12"/>
      <c r="P917" s="11">
        <f t="shared" si="337"/>
        <v>0</v>
      </c>
      <c r="Q917" s="11">
        <f t="shared" si="338"/>
        <v>0</v>
      </c>
      <c r="R917" s="11">
        <f t="shared" si="339"/>
        <v>0</v>
      </c>
      <c r="S917" s="11">
        <f t="shared" si="340"/>
        <v>0</v>
      </c>
      <c r="T917" s="11">
        <f t="shared" si="341"/>
        <v>0</v>
      </c>
      <c r="U917" s="11">
        <f t="shared" si="342"/>
        <v>0</v>
      </c>
      <c r="V917" s="11">
        <f t="shared" si="343"/>
        <v>0</v>
      </c>
      <c r="W917" s="11">
        <f t="shared" si="344"/>
        <v>0</v>
      </c>
    </row>
    <row r="918" spans="1:23" x14ac:dyDescent="0.2">
      <c r="A918" s="74" t="s">
        <v>861</v>
      </c>
      <c r="B918" s="76"/>
      <c r="C918" s="73">
        <f t="shared" si="345"/>
        <v>0</v>
      </c>
      <c r="D918" s="73">
        <f t="shared" si="346"/>
        <v>0</v>
      </c>
      <c r="E918" s="73">
        <f t="shared" si="347"/>
        <v>0</v>
      </c>
      <c r="F918" s="73">
        <f t="shared" si="348"/>
        <v>0</v>
      </c>
      <c r="G918" s="73">
        <f t="shared" si="349"/>
        <v>0</v>
      </c>
      <c r="H918" s="73">
        <f t="shared" si="350"/>
        <v>0</v>
      </c>
      <c r="I918" s="73">
        <f t="shared" si="351"/>
        <v>0</v>
      </c>
      <c r="J918" s="73">
        <f t="shared" si="352"/>
        <v>0</v>
      </c>
      <c r="L918" s="58" t="str">
        <f t="shared" si="328"/>
        <v>ok</v>
      </c>
      <c r="M918" s="1"/>
      <c r="N918" s="46" t="s">
        <v>861</v>
      </c>
      <c r="O918" s="12"/>
      <c r="P918" s="11">
        <f t="shared" si="337"/>
        <v>0</v>
      </c>
      <c r="Q918" s="11">
        <f t="shared" si="338"/>
        <v>0</v>
      </c>
      <c r="R918" s="11">
        <f t="shared" si="339"/>
        <v>0</v>
      </c>
      <c r="S918" s="11">
        <f t="shared" si="340"/>
        <v>0</v>
      </c>
      <c r="T918" s="11">
        <f t="shared" si="341"/>
        <v>0</v>
      </c>
      <c r="U918" s="11">
        <f t="shared" si="342"/>
        <v>0</v>
      </c>
      <c r="V918" s="11">
        <f t="shared" si="343"/>
        <v>0</v>
      </c>
      <c r="W918" s="11">
        <f t="shared" si="344"/>
        <v>0</v>
      </c>
    </row>
    <row r="919" spans="1:23" x14ac:dyDescent="0.2">
      <c r="A919" s="74" t="s">
        <v>862</v>
      </c>
      <c r="B919" s="76"/>
      <c r="C919" s="73">
        <f t="shared" si="345"/>
        <v>0</v>
      </c>
      <c r="D919" s="73">
        <f t="shared" si="346"/>
        <v>0</v>
      </c>
      <c r="E919" s="73">
        <f t="shared" si="347"/>
        <v>0</v>
      </c>
      <c r="F919" s="73">
        <f t="shared" si="348"/>
        <v>0</v>
      </c>
      <c r="G919" s="73">
        <f t="shared" si="349"/>
        <v>0</v>
      </c>
      <c r="H919" s="73">
        <f t="shared" si="350"/>
        <v>0</v>
      </c>
      <c r="I919" s="73">
        <f t="shared" si="351"/>
        <v>0</v>
      </c>
      <c r="J919" s="73">
        <f t="shared" si="352"/>
        <v>0</v>
      </c>
      <c r="L919" s="58" t="str">
        <f t="shared" si="328"/>
        <v>ok</v>
      </c>
      <c r="M919" s="1"/>
      <c r="N919" s="46" t="s">
        <v>862</v>
      </c>
      <c r="O919" s="12"/>
      <c r="P919" s="11">
        <f t="shared" si="337"/>
        <v>0</v>
      </c>
      <c r="Q919" s="11">
        <f t="shared" si="338"/>
        <v>0</v>
      </c>
      <c r="R919" s="11">
        <f t="shared" si="339"/>
        <v>0</v>
      </c>
      <c r="S919" s="11">
        <f t="shared" si="340"/>
        <v>0</v>
      </c>
      <c r="T919" s="11">
        <f t="shared" si="341"/>
        <v>0</v>
      </c>
      <c r="U919" s="11">
        <f t="shared" si="342"/>
        <v>0</v>
      </c>
      <c r="V919" s="11">
        <f t="shared" si="343"/>
        <v>0</v>
      </c>
      <c r="W919" s="11">
        <f t="shared" si="344"/>
        <v>0</v>
      </c>
    </row>
    <row r="920" spans="1:23" x14ac:dyDescent="0.2">
      <c r="A920" s="74" t="s">
        <v>863</v>
      </c>
      <c r="B920" s="75"/>
      <c r="C920" s="73">
        <f t="shared" si="345"/>
        <v>0</v>
      </c>
      <c r="D920" s="73">
        <f t="shared" si="346"/>
        <v>0</v>
      </c>
      <c r="E920" s="73">
        <f t="shared" si="347"/>
        <v>0</v>
      </c>
      <c r="F920" s="73">
        <f t="shared" si="348"/>
        <v>0</v>
      </c>
      <c r="G920" s="73">
        <f t="shared" si="349"/>
        <v>0</v>
      </c>
      <c r="H920" s="73">
        <f t="shared" si="350"/>
        <v>0</v>
      </c>
      <c r="I920" s="73">
        <f t="shared" si="351"/>
        <v>0</v>
      </c>
      <c r="J920" s="73">
        <f t="shared" si="352"/>
        <v>0</v>
      </c>
      <c r="L920" s="58" t="str">
        <f t="shared" si="328"/>
        <v>ok</v>
      </c>
      <c r="M920" s="1"/>
      <c r="N920" s="46" t="s">
        <v>863</v>
      </c>
      <c r="O920" s="10"/>
      <c r="P920" s="11">
        <f t="shared" si="337"/>
        <v>0</v>
      </c>
      <c r="Q920" s="11">
        <f t="shared" si="338"/>
        <v>0</v>
      </c>
      <c r="R920" s="11">
        <f t="shared" si="339"/>
        <v>0</v>
      </c>
      <c r="S920" s="11">
        <f t="shared" si="340"/>
        <v>0</v>
      </c>
      <c r="T920" s="11">
        <f t="shared" si="341"/>
        <v>0</v>
      </c>
      <c r="U920" s="11">
        <f t="shared" si="342"/>
        <v>0</v>
      </c>
      <c r="V920" s="11">
        <f t="shared" si="343"/>
        <v>0</v>
      </c>
      <c r="W920" s="11">
        <f t="shared" si="344"/>
        <v>0</v>
      </c>
    </row>
    <row r="921" spans="1:23" x14ac:dyDescent="0.2">
      <c r="A921" s="74" t="s">
        <v>671</v>
      </c>
      <c r="B921" s="75"/>
      <c r="C921" s="73">
        <f t="shared" si="345"/>
        <v>59</v>
      </c>
      <c r="D921" s="73">
        <f t="shared" si="346"/>
        <v>59</v>
      </c>
      <c r="E921" s="73">
        <f t="shared" si="347"/>
        <v>59</v>
      </c>
      <c r="F921" s="73">
        <f t="shared" si="348"/>
        <v>59</v>
      </c>
      <c r="G921" s="73">
        <f t="shared" si="349"/>
        <v>59</v>
      </c>
      <c r="H921" s="73">
        <f t="shared" si="350"/>
        <v>59</v>
      </c>
      <c r="I921" s="73">
        <f t="shared" si="351"/>
        <v>59</v>
      </c>
      <c r="J921" s="73">
        <f t="shared" si="352"/>
        <v>59</v>
      </c>
      <c r="L921" s="58" t="str">
        <f t="shared" ref="L921:L968" si="353">IF(A921=N921,"ok","CHECK")</f>
        <v>ok</v>
      </c>
      <c r="M921" s="1"/>
      <c r="N921" s="46" t="s">
        <v>671</v>
      </c>
      <c r="O921" s="10"/>
      <c r="P921" s="11">
        <f t="shared" si="337"/>
        <v>58.6</v>
      </c>
      <c r="Q921" s="11">
        <f t="shared" si="338"/>
        <v>58.6</v>
      </c>
      <c r="R921" s="11">
        <f t="shared" si="339"/>
        <v>58.6</v>
      </c>
      <c r="S921" s="11">
        <f t="shared" si="340"/>
        <v>58.6</v>
      </c>
      <c r="T921" s="11">
        <f t="shared" si="341"/>
        <v>58.6</v>
      </c>
      <c r="U921" s="11">
        <f t="shared" si="342"/>
        <v>58.6</v>
      </c>
      <c r="V921" s="11">
        <f t="shared" si="343"/>
        <v>58.6</v>
      </c>
      <c r="W921" s="11">
        <f t="shared" si="344"/>
        <v>58.6</v>
      </c>
    </row>
    <row r="922" spans="1:23" x14ac:dyDescent="0.2">
      <c r="A922" s="74" t="s">
        <v>126</v>
      </c>
      <c r="B922" s="84"/>
      <c r="C922" s="73">
        <f t="shared" si="345"/>
        <v>0</v>
      </c>
      <c r="D922" s="73">
        <f t="shared" si="346"/>
        <v>0</v>
      </c>
      <c r="E922" s="73">
        <f t="shared" si="347"/>
        <v>0</v>
      </c>
      <c r="F922" s="73">
        <f t="shared" si="348"/>
        <v>0</v>
      </c>
      <c r="G922" s="73">
        <f t="shared" si="349"/>
        <v>0</v>
      </c>
      <c r="H922" s="73">
        <f t="shared" si="350"/>
        <v>0</v>
      </c>
      <c r="I922" s="73">
        <f t="shared" si="351"/>
        <v>0</v>
      </c>
      <c r="J922" s="73">
        <f t="shared" si="352"/>
        <v>0</v>
      </c>
      <c r="L922" s="58" t="str">
        <f t="shared" si="353"/>
        <v>ok</v>
      </c>
      <c r="M922" s="1"/>
      <c r="N922" s="46" t="s">
        <v>126</v>
      </c>
      <c r="O922" s="17"/>
      <c r="P922" s="11">
        <f t="shared" ref="P922:P953" si="354">SUMIF($AB$11:$AB$598,$N922,AF$11:AF$598)</f>
        <v>0</v>
      </c>
      <c r="Q922" s="11">
        <f t="shared" ref="Q922:Q953" si="355">SUMIF($AB$11:$AB$598,$N922,AG$11:AG$598)</f>
        <v>0</v>
      </c>
      <c r="R922" s="11">
        <f t="shared" ref="R922:R953" si="356">SUMIF($AB$11:$AB$598,$N922,AH$11:AH$598)</f>
        <v>0</v>
      </c>
      <c r="S922" s="11">
        <f t="shared" ref="S922:S953" si="357">SUMIF($AB$11:$AB$598,$N922,AI$11:AI$598)</f>
        <v>0</v>
      </c>
      <c r="T922" s="11">
        <f t="shared" ref="T922:T953" si="358">SUMIF($AB$11:$AB$598,$N922,AJ$11:AJ$598)</f>
        <v>0</v>
      </c>
      <c r="U922" s="11">
        <f t="shared" ref="U922:U953" si="359">SUMIF($AB$11:$AB$598,$N922,AK$11:AK$598)</f>
        <v>0</v>
      </c>
      <c r="V922" s="11">
        <f t="shared" ref="V922:V953" si="360">SUMIF($AB$11:$AB$598,$N922,AL$11:AL$598)</f>
        <v>0</v>
      </c>
      <c r="W922" s="11">
        <f t="shared" ref="W922:W953" si="361">SUMIF($AB$11:$AB$598,$N922,AM$11:AM$598)</f>
        <v>0</v>
      </c>
    </row>
    <row r="923" spans="1:23" x14ac:dyDescent="0.2">
      <c r="A923" s="74" t="s">
        <v>127</v>
      </c>
      <c r="B923" s="76"/>
      <c r="C923" s="73">
        <f t="shared" si="345"/>
        <v>0</v>
      </c>
      <c r="D923" s="73">
        <f t="shared" si="346"/>
        <v>0</v>
      </c>
      <c r="E923" s="73">
        <f t="shared" si="347"/>
        <v>0</v>
      </c>
      <c r="F923" s="73">
        <f t="shared" si="348"/>
        <v>0</v>
      </c>
      <c r="G923" s="73">
        <f t="shared" si="349"/>
        <v>0</v>
      </c>
      <c r="H923" s="73">
        <f t="shared" si="350"/>
        <v>0</v>
      </c>
      <c r="I923" s="73">
        <f t="shared" si="351"/>
        <v>0</v>
      </c>
      <c r="J923" s="73">
        <f t="shared" si="352"/>
        <v>0</v>
      </c>
      <c r="L923" s="58" t="str">
        <f t="shared" si="353"/>
        <v>ok</v>
      </c>
      <c r="M923" s="1"/>
      <c r="N923" s="46" t="s">
        <v>127</v>
      </c>
      <c r="O923" s="12"/>
      <c r="P923" s="11">
        <f t="shared" si="354"/>
        <v>0</v>
      </c>
      <c r="Q923" s="11">
        <f t="shared" si="355"/>
        <v>0</v>
      </c>
      <c r="R923" s="11">
        <f t="shared" si="356"/>
        <v>0</v>
      </c>
      <c r="S923" s="11">
        <f t="shared" si="357"/>
        <v>0</v>
      </c>
      <c r="T923" s="11">
        <f t="shared" si="358"/>
        <v>0</v>
      </c>
      <c r="U923" s="11">
        <f t="shared" si="359"/>
        <v>0</v>
      </c>
      <c r="V923" s="11">
        <f t="shared" si="360"/>
        <v>0</v>
      </c>
      <c r="W923" s="11">
        <f t="shared" si="361"/>
        <v>0</v>
      </c>
    </row>
    <row r="924" spans="1:23" x14ac:dyDescent="0.2">
      <c r="A924" s="74" t="s">
        <v>97</v>
      </c>
      <c r="B924" s="76"/>
      <c r="C924" s="73">
        <f t="shared" si="345"/>
        <v>0</v>
      </c>
      <c r="D924" s="73">
        <f t="shared" si="346"/>
        <v>0</v>
      </c>
      <c r="E924" s="73">
        <f t="shared" si="347"/>
        <v>0</v>
      </c>
      <c r="F924" s="73">
        <f t="shared" si="348"/>
        <v>0</v>
      </c>
      <c r="G924" s="73">
        <f t="shared" si="349"/>
        <v>0</v>
      </c>
      <c r="H924" s="73">
        <f t="shared" si="350"/>
        <v>0</v>
      </c>
      <c r="I924" s="73">
        <f t="shared" si="351"/>
        <v>0</v>
      </c>
      <c r="J924" s="73">
        <f t="shared" si="352"/>
        <v>0</v>
      </c>
      <c r="L924" s="58" t="str">
        <f t="shared" si="353"/>
        <v>ok</v>
      </c>
      <c r="M924" s="1"/>
      <c r="N924" s="46" t="s">
        <v>97</v>
      </c>
      <c r="O924" s="12"/>
      <c r="P924" s="11">
        <f t="shared" si="354"/>
        <v>0</v>
      </c>
      <c r="Q924" s="11">
        <f t="shared" si="355"/>
        <v>0</v>
      </c>
      <c r="R924" s="11">
        <f t="shared" si="356"/>
        <v>0</v>
      </c>
      <c r="S924" s="11">
        <f t="shared" si="357"/>
        <v>0</v>
      </c>
      <c r="T924" s="11">
        <f t="shared" si="358"/>
        <v>0</v>
      </c>
      <c r="U924" s="11">
        <f t="shared" si="359"/>
        <v>0</v>
      </c>
      <c r="V924" s="11">
        <f t="shared" si="360"/>
        <v>0</v>
      </c>
      <c r="W924" s="11">
        <f t="shared" si="361"/>
        <v>0</v>
      </c>
    </row>
    <row r="925" spans="1:23" x14ac:dyDescent="0.2">
      <c r="A925" s="74" t="s">
        <v>1056</v>
      </c>
      <c r="B925" s="76"/>
      <c r="C925" s="73">
        <f t="shared" si="345"/>
        <v>0</v>
      </c>
      <c r="D925" s="73">
        <f t="shared" si="346"/>
        <v>0</v>
      </c>
      <c r="E925" s="73">
        <f t="shared" si="347"/>
        <v>0</v>
      </c>
      <c r="F925" s="73">
        <f t="shared" si="348"/>
        <v>0</v>
      </c>
      <c r="G925" s="73">
        <f t="shared" si="349"/>
        <v>0</v>
      </c>
      <c r="H925" s="73">
        <f t="shared" si="350"/>
        <v>0</v>
      </c>
      <c r="I925" s="73">
        <f t="shared" si="351"/>
        <v>0</v>
      </c>
      <c r="J925" s="73">
        <f t="shared" si="352"/>
        <v>0</v>
      </c>
      <c r="L925" s="58" t="str">
        <f t="shared" si="353"/>
        <v>ok</v>
      </c>
      <c r="M925" s="1"/>
      <c r="N925" s="46" t="s">
        <v>1056</v>
      </c>
      <c r="O925" s="12"/>
      <c r="P925" s="11">
        <f t="shared" si="354"/>
        <v>0</v>
      </c>
      <c r="Q925" s="11">
        <f t="shared" si="355"/>
        <v>0</v>
      </c>
      <c r="R925" s="11">
        <f t="shared" si="356"/>
        <v>0</v>
      </c>
      <c r="S925" s="11">
        <f t="shared" si="357"/>
        <v>0</v>
      </c>
      <c r="T925" s="11">
        <f t="shared" si="358"/>
        <v>0</v>
      </c>
      <c r="U925" s="11">
        <f t="shared" si="359"/>
        <v>0</v>
      </c>
      <c r="V925" s="11">
        <f t="shared" si="360"/>
        <v>0</v>
      </c>
      <c r="W925" s="11">
        <f t="shared" si="361"/>
        <v>0</v>
      </c>
    </row>
    <row r="926" spans="1:23" x14ac:dyDescent="0.2">
      <c r="A926" s="74" t="s">
        <v>167</v>
      </c>
      <c r="B926" s="76"/>
      <c r="C926" s="73">
        <f t="shared" si="345"/>
        <v>0</v>
      </c>
      <c r="D926" s="73">
        <f t="shared" si="346"/>
        <v>0</v>
      </c>
      <c r="E926" s="73">
        <f t="shared" si="347"/>
        <v>0</v>
      </c>
      <c r="F926" s="73">
        <f t="shared" si="348"/>
        <v>0</v>
      </c>
      <c r="G926" s="73">
        <f t="shared" si="349"/>
        <v>0</v>
      </c>
      <c r="H926" s="73">
        <f t="shared" si="350"/>
        <v>0</v>
      </c>
      <c r="I926" s="73">
        <f t="shared" si="351"/>
        <v>0</v>
      </c>
      <c r="J926" s="73">
        <f t="shared" si="352"/>
        <v>0</v>
      </c>
      <c r="L926" s="58" t="str">
        <f t="shared" si="353"/>
        <v>ok</v>
      </c>
      <c r="M926" s="1"/>
      <c r="N926" s="46" t="s">
        <v>167</v>
      </c>
      <c r="O926" s="12"/>
      <c r="P926" s="11">
        <f t="shared" si="354"/>
        <v>0</v>
      </c>
      <c r="Q926" s="11">
        <f t="shared" si="355"/>
        <v>0</v>
      </c>
      <c r="R926" s="11">
        <f t="shared" si="356"/>
        <v>0</v>
      </c>
      <c r="S926" s="11">
        <f t="shared" si="357"/>
        <v>0</v>
      </c>
      <c r="T926" s="11">
        <f t="shared" si="358"/>
        <v>0</v>
      </c>
      <c r="U926" s="11">
        <f t="shared" si="359"/>
        <v>0</v>
      </c>
      <c r="V926" s="11">
        <f t="shared" si="360"/>
        <v>0</v>
      </c>
      <c r="W926" s="11">
        <f t="shared" si="361"/>
        <v>0</v>
      </c>
    </row>
    <row r="927" spans="1:23" x14ac:dyDescent="0.2">
      <c r="A927" s="74" t="s">
        <v>168</v>
      </c>
      <c r="B927" s="76"/>
      <c r="C927" s="73">
        <f t="shared" si="345"/>
        <v>0</v>
      </c>
      <c r="D927" s="73">
        <f t="shared" si="346"/>
        <v>0</v>
      </c>
      <c r="E927" s="73">
        <f t="shared" si="347"/>
        <v>0</v>
      </c>
      <c r="F927" s="73">
        <f t="shared" si="348"/>
        <v>0</v>
      </c>
      <c r="G927" s="73">
        <f t="shared" si="349"/>
        <v>0</v>
      </c>
      <c r="H927" s="73">
        <f t="shared" si="350"/>
        <v>0</v>
      </c>
      <c r="I927" s="73">
        <f t="shared" si="351"/>
        <v>0</v>
      </c>
      <c r="J927" s="73">
        <f t="shared" si="352"/>
        <v>0</v>
      </c>
      <c r="L927" s="58" t="str">
        <f t="shared" si="353"/>
        <v>ok</v>
      </c>
      <c r="M927" s="1"/>
      <c r="N927" s="46" t="s">
        <v>168</v>
      </c>
      <c r="O927" s="12"/>
      <c r="P927" s="11">
        <f t="shared" si="354"/>
        <v>0</v>
      </c>
      <c r="Q927" s="11">
        <f t="shared" si="355"/>
        <v>0</v>
      </c>
      <c r="R927" s="11">
        <f t="shared" si="356"/>
        <v>0</v>
      </c>
      <c r="S927" s="11">
        <f t="shared" si="357"/>
        <v>0</v>
      </c>
      <c r="T927" s="11">
        <f t="shared" si="358"/>
        <v>0</v>
      </c>
      <c r="U927" s="11">
        <f t="shared" si="359"/>
        <v>0</v>
      </c>
      <c r="V927" s="11">
        <f t="shared" si="360"/>
        <v>0</v>
      </c>
      <c r="W927" s="11">
        <f t="shared" si="361"/>
        <v>0</v>
      </c>
    </row>
    <row r="928" spans="1:23" x14ac:dyDescent="0.2">
      <c r="A928" s="86" t="s">
        <v>698</v>
      </c>
      <c r="B928" s="76"/>
      <c r="C928" s="73">
        <f t="shared" si="345"/>
        <v>8</v>
      </c>
      <c r="D928" s="73">
        <f t="shared" si="346"/>
        <v>8</v>
      </c>
      <c r="E928" s="73">
        <f t="shared" si="347"/>
        <v>8</v>
      </c>
      <c r="F928" s="73">
        <f t="shared" si="348"/>
        <v>8</v>
      </c>
      <c r="G928" s="73">
        <f t="shared" si="349"/>
        <v>8</v>
      </c>
      <c r="H928" s="73">
        <f t="shared" si="350"/>
        <v>8</v>
      </c>
      <c r="I928" s="73">
        <f t="shared" si="351"/>
        <v>8</v>
      </c>
      <c r="J928" s="73">
        <f t="shared" si="352"/>
        <v>8</v>
      </c>
      <c r="L928" s="58" t="str">
        <f t="shared" si="353"/>
        <v>ok</v>
      </c>
      <c r="M928" s="1"/>
      <c r="N928" s="54" t="s">
        <v>698</v>
      </c>
      <c r="O928" s="12"/>
      <c r="P928" s="11">
        <f t="shared" si="354"/>
        <v>8</v>
      </c>
      <c r="Q928" s="11">
        <f t="shared" si="355"/>
        <v>8</v>
      </c>
      <c r="R928" s="11">
        <f t="shared" si="356"/>
        <v>8</v>
      </c>
      <c r="S928" s="11">
        <f t="shared" si="357"/>
        <v>8</v>
      </c>
      <c r="T928" s="11">
        <f t="shared" si="358"/>
        <v>8</v>
      </c>
      <c r="U928" s="11">
        <f t="shared" si="359"/>
        <v>8</v>
      </c>
      <c r="V928" s="11">
        <f t="shared" si="360"/>
        <v>8</v>
      </c>
      <c r="W928" s="11">
        <f t="shared" si="361"/>
        <v>8</v>
      </c>
    </row>
    <row r="929" spans="1:23" x14ac:dyDescent="0.2">
      <c r="A929" s="74" t="s">
        <v>699</v>
      </c>
      <c r="B929" s="76"/>
      <c r="C929" s="73">
        <f t="shared" si="345"/>
        <v>8</v>
      </c>
      <c r="D929" s="73">
        <f t="shared" si="346"/>
        <v>8</v>
      </c>
      <c r="E929" s="73">
        <f t="shared" si="347"/>
        <v>8</v>
      </c>
      <c r="F929" s="73">
        <f t="shared" si="348"/>
        <v>8</v>
      </c>
      <c r="G929" s="73">
        <f t="shared" si="349"/>
        <v>8</v>
      </c>
      <c r="H929" s="73">
        <f t="shared" si="350"/>
        <v>8</v>
      </c>
      <c r="I929" s="73">
        <f t="shared" si="351"/>
        <v>8</v>
      </c>
      <c r="J929" s="73">
        <f t="shared" si="352"/>
        <v>8</v>
      </c>
      <c r="L929" s="58" t="str">
        <f t="shared" si="353"/>
        <v>ok</v>
      </c>
      <c r="M929" s="1"/>
      <c r="N929" s="46" t="s">
        <v>699</v>
      </c>
      <c r="O929" s="12"/>
      <c r="P929" s="11">
        <f t="shared" si="354"/>
        <v>8</v>
      </c>
      <c r="Q929" s="11">
        <f t="shared" si="355"/>
        <v>8</v>
      </c>
      <c r="R929" s="11">
        <f t="shared" si="356"/>
        <v>8</v>
      </c>
      <c r="S929" s="11">
        <f t="shared" si="357"/>
        <v>8</v>
      </c>
      <c r="T929" s="11">
        <f t="shared" si="358"/>
        <v>8</v>
      </c>
      <c r="U929" s="11">
        <f t="shared" si="359"/>
        <v>8</v>
      </c>
      <c r="V929" s="11">
        <f t="shared" si="360"/>
        <v>8</v>
      </c>
      <c r="W929" s="11">
        <f t="shared" si="361"/>
        <v>8</v>
      </c>
    </row>
    <row r="930" spans="1:23" x14ac:dyDescent="0.2">
      <c r="A930" s="86" t="s">
        <v>562</v>
      </c>
      <c r="B930" s="76"/>
      <c r="C930" s="73">
        <f t="shared" si="345"/>
        <v>36</v>
      </c>
      <c r="D930" s="73">
        <f t="shared" si="346"/>
        <v>37</v>
      </c>
      <c r="E930" s="73">
        <f t="shared" si="347"/>
        <v>37</v>
      </c>
      <c r="F930" s="73">
        <f t="shared" si="348"/>
        <v>37</v>
      </c>
      <c r="G930" s="73">
        <f t="shared" si="349"/>
        <v>37</v>
      </c>
      <c r="H930" s="73">
        <f t="shared" si="350"/>
        <v>37</v>
      </c>
      <c r="I930" s="73">
        <f t="shared" si="351"/>
        <v>37</v>
      </c>
      <c r="J930" s="73">
        <f t="shared" si="352"/>
        <v>37</v>
      </c>
      <c r="L930" s="58" t="str">
        <f t="shared" si="353"/>
        <v>ok</v>
      </c>
      <c r="M930" s="1"/>
      <c r="N930" s="54" t="s">
        <v>562</v>
      </c>
      <c r="O930" s="12"/>
      <c r="P930" s="11">
        <f t="shared" si="354"/>
        <v>36.370926947404449</v>
      </c>
      <c r="Q930" s="11">
        <f t="shared" si="355"/>
        <v>36.50109418547143</v>
      </c>
      <c r="R930" s="11">
        <f t="shared" si="356"/>
        <v>36.63191225972875</v>
      </c>
      <c r="S930" s="11">
        <f t="shared" si="357"/>
        <v>36.763384424357355</v>
      </c>
      <c r="T930" s="11">
        <f t="shared" si="358"/>
        <v>36.895513949809093</v>
      </c>
      <c r="U930" s="11">
        <f t="shared" si="359"/>
        <v>37.028304122888095</v>
      </c>
      <c r="V930" s="11">
        <f t="shared" si="360"/>
        <v>37.161758246832498</v>
      </c>
      <c r="W930" s="11">
        <f t="shared" si="361"/>
        <v>37.295879641396617</v>
      </c>
    </row>
    <row r="931" spans="1:23" x14ac:dyDescent="0.2">
      <c r="A931" s="74" t="s">
        <v>253</v>
      </c>
      <c r="B931" s="76"/>
      <c r="C931" s="73">
        <f t="shared" si="345"/>
        <v>59</v>
      </c>
      <c r="D931" s="73">
        <f t="shared" si="346"/>
        <v>59</v>
      </c>
      <c r="E931" s="73">
        <f t="shared" si="347"/>
        <v>60</v>
      </c>
      <c r="F931" s="73">
        <f t="shared" si="348"/>
        <v>61</v>
      </c>
      <c r="G931" s="73">
        <f t="shared" si="349"/>
        <v>62</v>
      </c>
      <c r="H931" s="73">
        <f t="shared" si="350"/>
        <v>63</v>
      </c>
      <c r="I931" s="73">
        <f t="shared" si="351"/>
        <v>64</v>
      </c>
      <c r="J931" s="73">
        <f t="shared" si="352"/>
        <v>66</v>
      </c>
      <c r="L931" s="58" t="str">
        <f t="shared" si="353"/>
        <v>ok</v>
      </c>
      <c r="M931" s="1"/>
      <c r="N931" s="46" t="s">
        <v>253</v>
      </c>
      <c r="O931" s="12"/>
      <c r="P931" s="11">
        <f t="shared" si="354"/>
        <v>58.6</v>
      </c>
      <c r="Q931" s="11">
        <f t="shared" si="355"/>
        <v>59.45</v>
      </c>
      <c r="R931" s="11">
        <f t="shared" si="356"/>
        <v>60.25</v>
      </c>
      <c r="S931" s="11">
        <f t="shared" si="357"/>
        <v>61.05</v>
      </c>
      <c r="T931" s="11">
        <f t="shared" si="358"/>
        <v>62.1</v>
      </c>
      <c r="U931" s="11">
        <f t="shared" si="359"/>
        <v>63.25</v>
      </c>
      <c r="V931" s="11">
        <f t="shared" si="360"/>
        <v>64.45</v>
      </c>
      <c r="W931" s="11">
        <f t="shared" si="361"/>
        <v>65.8</v>
      </c>
    </row>
    <row r="932" spans="1:23" x14ac:dyDescent="0.2">
      <c r="A932" s="74" t="s">
        <v>254</v>
      </c>
      <c r="B932" s="76"/>
      <c r="C932" s="73">
        <f t="shared" si="345"/>
        <v>59</v>
      </c>
      <c r="D932" s="73">
        <f t="shared" si="346"/>
        <v>59</v>
      </c>
      <c r="E932" s="73">
        <f t="shared" si="347"/>
        <v>60</v>
      </c>
      <c r="F932" s="73">
        <f t="shared" si="348"/>
        <v>61</v>
      </c>
      <c r="G932" s="73">
        <f t="shared" si="349"/>
        <v>62</v>
      </c>
      <c r="H932" s="73">
        <f t="shared" si="350"/>
        <v>63</v>
      </c>
      <c r="I932" s="73">
        <f t="shared" si="351"/>
        <v>64</v>
      </c>
      <c r="J932" s="73">
        <f t="shared" si="352"/>
        <v>66</v>
      </c>
      <c r="L932" s="58" t="str">
        <f t="shared" si="353"/>
        <v>ok</v>
      </c>
      <c r="M932" s="1"/>
      <c r="N932" s="46" t="s">
        <v>254</v>
      </c>
      <c r="O932" s="12"/>
      <c r="P932" s="11">
        <f t="shared" si="354"/>
        <v>58.6</v>
      </c>
      <c r="Q932" s="11">
        <f t="shared" si="355"/>
        <v>59.45</v>
      </c>
      <c r="R932" s="11">
        <f t="shared" si="356"/>
        <v>60.25</v>
      </c>
      <c r="S932" s="11">
        <f t="shared" si="357"/>
        <v>61.05</v>
      </c>
      <c r="T932" s="11">
        <f t="shared" si="358"/>
        <v>62.1</v>
      </c>
      <c r="U932" s="11">
        <f t="shared" si="359"/>
        <v>63.25</v>
      </c>
      <c r="V932" s="11">
        <f t="shared" si="360"/>
        <v>64.45</v>
      </c>
      <c r="W932" s="11">
        <f t="shared" si="361"/>
        <v>65.8</v>
      </c>
    </row>
    <row r="933" spans="1:23" x14ac:dyDescent="0.2">
      <c r="A933" s="74" t="s">
        <v>672</v>
      </c>
      <c r="B933" s="76"/>
      <c r="C933" s="73">
        <f t="shared" si="345"/>
        <v>286</v>
      </c>
      <c r="D933" s="73">
        <f t="shared" si="346"/>
        <v>283</v>
      </c>
      <c r="E933" s="73">
        <f t="shared" si="347"/>
        <v>287</v>
      </c>
      <c r="F933" s="73">
        <f t="shared" si="348"/>
        <v>293</v>
      </c>
      <c r="G933" s="73">
        <f t="shared" si="349"/>
        <v>298</v>
      </c>
      <c r="H933" s="73">
        <f t="shared" si="350"/>
        <v>305</v>
      </c>
      <c r="I933" s="73">
        <f t="shared" si="351"/>
        <v>312</v>
      </c>
      <c r="J933" s="73">
        <f t="shared" si="352"/>
        <v>319</v>
      </c>
      <c r="L933" s="58" t="str">
        <f t="shared" si="353"/>
        <v>ok</v>
      </c>
      <c r="M933" s="1"/>
      <c r="N933" s="46" t="s">
        <v>672</v>
      </c>
      <c r="O933" s="12"/>
      <c r="P933" s="11">
        <f t="shared" si="354"/>
        <v>285.8</v>
      </c>
      <c r="Q933" s="11">
        <f t="shared" si="355"/>
        <v>282.64999999999998</v>
      </c>
      <c r="R933" s="11">
        <f t="shared" si="356"/>
        <v>287.2</v>
      </c>
      <c r="S933" s="11">
        <f t="shared" si="357"/>
        <v>292.64999999999998</v>
      </c>
      <c r="T933" s="11">
        <f t="shared" si="358"/>
        <v>298.10000000000002</v>
      </c>
      <c r="U933" s="11">
        <f t="shared" si="359"/>
        <v>305.35000000000002</v>
      </c>
      <c r="V933" s="11">
        <f t="shared" si="360"/>
        <v>312.14999999999998</v>
      </c>
      <c r="W933" s="11">
        <f t="shared" si="361"/>
        <v>318.75</v>
      </c>
    </row>
    <row r="934" spans="1:23" x14ac:dyDescent="0.2">
      <c r="A934" s="74" t="s">
        <v>246</v>
      </c>
      <c r="B934" s="76"/>
      <c r="C934" s="73">
        <f t="shared" si="345"/>
        <v>286</v>
      </c>
      <c r="D934" s="73">
        <f t="shared" si="346"/>
        <v>283</v>
      </c>
      <c r="E934" s="73">
        <f t="shared" si="347"/>
        <v>287</v>
      </c>
      <c r="F934" s="73">
        <f t="shared" si="348"/>
        <v>293</v>
      </c>
      <c r="G934" s="73">
        <f t="shared" si="349"/>
        <v>298</v>
      </c>
      <c r="H934" s="73">
        <f t="shared" si="350"/>
        <v>305</v>
      </c>
      <c r="I934" s="73">
        <f t="shared" si="351"/>
        <v>312</v>
      </c>
      <c r="J934" s="73">
        <f t="shared" si="352"/>
        <v>319</v>
      </c>
      <c r="L934" s="58" t="str">
        <f t="shared" si="353"/>
        <v>ok</v>
      </c>
      <c r="M934" s="1"/>
      <c r="N934" s="46" t="s">
        <v>246</v>
      </c>
      <c r="O934" s="12"/>
      <c r="P934" s="11">
        <f t="shared" si="354"/>
        <v>285.8</v>
      </c>
      <c r="Q934" s="11">
        <f t="shared" si="355"/>
        <v>282.64999999999998</v>
      </c>
      <c r="R934" s="11">
        <f t="shared" si="356"/>
        <v>287.2</v>
      </c>
      <c r="S934" s="11">
        <f t="shared" si="357"/>
        <v>292.64999999999998</v>
      </c>
      <c r="T934" s="11">
        <f t="shared" si="358"/>
        <v>298.10000000000002</v>
      </c>
      <c r="U934" s="11">
        <f t="shared" si="359"/>
        <v>305.35000000000002</v>
      </c>
      <c r="V934" s="11">
        <f t="shared" si="360"/>
        <v>312.14999999999998</v>
      </c>
      <c r="W934" s="11">
        <f t="shared" si="361"/>
        <v>318.75</v>
      </c>
    </row>
    <row r="935" spans="1:23" x14ac:dyDescent="0.2">
      <c r="A935" s="74" t="s">
        <v>463</v>
      </c>
      <c r="B935" s="76"/>
      <c r="C935" s="73">
        <f t="shared" si="345"/>
        <v>579</v>
      </c>
      <c r="D935" s="73">
        <f t="shared" si="346"/>
        <v>570</v>
      </c>
      <c r="E935" s="73">
        <f t="shared" si="347"/>
        <v>516</v>
      </c>
      <c r="F935" s="73">
        <f t="shared" si="348"/>
        <v>524</v>
      </c>
      <c r="G935" s="73">
        <f t="shared" si="349"/>
        <v>532</v>
      </c>
      <c r="H935" s="73">
        <f t="shared" si="350"/>
        <v>519</v>
      </c>
      <c r="I935" s="73">
        <f t="shared" si="351"/>
        <v>528</v>
      </c>
      <c r="J935" s="73">
        <f t="shared" si="352"/>
        <v>538</v>
      </c>
      <c r="L935" s="58" t="str">
        <f t="shared" si="353"/>
        <v>ok</v>
      </c>
      <c r="M935" s="1"/>
      <c r="N935" s="46" t="s">
        <v>463</v>
      </c>
      <c r="O935" s="12"/>
      <c r="P935" s="11">
        <f t="shared" si="354"/>
        <v>579.29082909413557</v>
      </c>
      <c r="Q935" s="11">
        <f t="shared" si="355"/>
        <v>569.81266961798383</v>
      </c>
      <c r="R935" s="11">
        <f t="shared" si="356"/>
        <v>516.13040751079939</v>
      </c>
      <c r="S935" s="11">
        <f t="shared" si="357"/>
        <v>524.19463909038961</v>
      </c>
      <c r="T935" s="11">
        <f t="shared" si="358"/>
        <v>532.34239275450966</v>
      </c>
      <c r="U935" s="11">
        <f t="shared" si="359"/>
        <v>519.01811932749081</v>
      </c>
      <c r="V935" s="11">
        <f t="shared" si="360"/>
        <v>528.10153578816426</v>
      </c>
      <c r="W935" s="11">
        <f t="shared" si="361"/>
        <v>537.76482213703389</v>
      </c>
    </row>
    <row r="936" spans="1:23" x14ac:dyDescent="0.2">
      <c r="A936" s="74" t="s">
        <v>646</v>
      </c>
      <c r="B936" s="76"/>
      <c r="C936" s="73">
        <f t="shared" si="345"/>
        <v>18</v>
      </c>
      <c r="D936" s="73">
        <f t="shared" si="346"/>
        <v>18</v>
      </c>
      <c r="E936" s="73">
        <f t="shared" si="347"/>
        <v>18</v>
      </c>
      <c r="F936" s="73">
        <f t="shared" si="348"/>
        <v>17</v>
      </c>
      <c r="G936" s="73">
        <f t="shared" si="349"/>
        <v>17</v>
      </c>
      <c r="H936" s="73">
        <f t="shared" si="350"/>
        <v>17</v>
      </c>
      <c r="I936" s="73">
        <f t="shared" si="351"/>
        <v>17</v>
      </c>
      <c r="J936" s="73">
        <f t="shared" si="352"/>
        <v>17</v>
      </c>
      <c r="L936" s="58" t="str">
        <f t="shared" si="353"/>
        <v>ok</v>
      </c>
      <c r="M936" s="1"/>
      <c r="N936" s="46" t="s">
        <v>646</v>
      </c>
      <c r="O936" s="12"/>
      <c r="P936" s="11">
        <f t="shared" si="354"/>
        <v>17.746080600000003</v>
      </c>
      <c r="Q936" s="11">
        <f t="shared" si="355"/>
        <v>17.675096277600002</v>
      </c>
      <c r="R936" s="11">
        <f t="shared" si="356"/>
        <v>17.586720796212003</v>
      </c>
      <c r="S936" s="11">
        <f t="shared" si="357"/>
        <v>17.498787192230942</v>
      </c>
      <c r="T936" s="11">
        <f t="shared" si="358"/>
        <v>17.358796894693096</v>
      </c>
      <c r="U936" s="11">
        <f t="shared" si="359"/>
        <v>17.185208925746164</v>
      </c>
      <c r="V936" s="11">
        <f t="shared" si="360"/>
        <v>17.047727254340195</v>
      </c>
      <c r="W936" s="11">
        <f t="shared" si="361"/>
        <v>16.792011345525093</v>
      </c>
    </row>
    <row r="937" spans="1:23" x14ac:dyDescent="0.2">
      <c r="A937" s="72" t="s">
        <v>647</v>
      </c>
      <c r="B937" s="72"/>
      <c r="C937" s="73">
        <f t="shared" si="345"/>
        <v>18</v>
      </c>
      <c r="D937" s="73">
        <f t="shared" si="346"/>
        <v>18</v>
      </c>
      <c r="E937" s="73">
        <f t="shared" si="347"/>
        <v>18</v>
      </c>
      <c r="F937" s="73">
        <f t="shared" si="348"/>
        <v>17</v>
      </c>
      <c r="G937" s="73">
        <f t="shared" si="349"/>
        <v>17</v>
      </c>
      <c r="H937" s="73">
        <f t="shared" si="350"/>
        <v>17</v>
      </c>
      <c r="I937" s="73">
        <f t="shared" si="351"/>
        <v>17</v>
      </c>
      <c r="J937" s="73">
        <f t="shared" si="352"/>
        <v>17</v>
      </c>
      <c r="L937" s="58" t="str">
        <f t="shared" si="353"/>
        <v>ok</v>
      </c>
      <c r="M937" s="1"/>
      <c r="N937" s="64" t="s">
        <v>647</v>
      </c>
      <c r="P937" s="11">
        <f t="shared" si="354"/>
        <v>17.746080600000003</v>
      </c>
      <c r="Q937" s="11">
        <f t="shared" si="355"/>
        <v>17.675096277600002</v>
      </c>
      <c r="R937" s="11">
        <f t="shared" si="356"/>
        <v>17.586720796212003</v>
      </c>
      <c r="S937" s="11">
        <f t="shared" si="357"/>
        <v>17.498787192230942</v>
      </c>
      <c r="T937" s="11">
        <f t="shared" si="358"/>
        <v>17.358796894693096</v>
      </c>
      <c r="U937" s="11">
        <f t="shared" si="359"/>
        <v>17.185208925746164</v>
      </c>
      <c r="V937" s="11">
        <f t="shared" si="360"/>
        <v>17.047727254340195</v>
      </c>
      <c r="W937" s="11">
        <f t="shared" si="361"/>
        <v>16.792011345525093</v>
      </c>
    </row>
    <row r="938" spans="1:23" x14ac:dyDescent="0.2">
      <c r="A938" s="72" t="s">
        <v>492</v>
      </c>
      <c r="B938" s="72"/>
      <c r="C938" s="73">
        <f t="shared" si="345"/>
        <v>56</v>
      </c>
      <c r="D938" s="73">
        <f t="shared" si="346"/>
        <v>60</v>
      </c>
      <c r="E938" s="73">
        <f t="shared" si="347"/>
        <v>102</v>
      </c>
      <c r="F938" s="73">
        <f t="shared" si="348"/>
        <v>102</v>
      </c>
      <c r="G938" s="73">
        <f t="shared" si="349"/>
        <v>103</v>
      </c>
      <c r="H938" s="73">
        <f t="shared" si="350"/>
        <v>73</v>
      </c>
      <c r="I938" s="73">
        <f t="shared" si="351"/>
        <v>73</v>
      </c>
      <c r="J938" s="73">
        <f t="shared" si="352"/>
        <v>74</v>
      </c>
      <c r="L938" s="58" t="str">
        <f t="shared" si="353"/>
        <v>ok</v>
      </c>
      <c r="M938" s="1"/>
      <c r="N938" s="64" t="s">
        <v>492</v>
      </c>
      <c r="P938" s="11">
        <f t="shared" si="354"/>
        <v>56.233020714888774</v>
      </c>
      <c r="Q938" s="11">
        <f t="shared" si="355"/>
        <v>59.75232141812134</v>
      </c>
      <c r="R938" s="11">
        <f t="shared" si="356"/>
        <v>101.7029951234406</v>
      </c>
      <c r="S938" s="11">
        <f t="shared" si="357"/>
        <v>102.37020357523132</v>
      </c>
      <c r="T938" s="11">
        <f t="shared" si="358"/>
        <v>103.05061402074087</v>
      </c>
      <c r="U938" s="11">
        <f t="shared" si="359"/>
        <v>72.623491688751315</v>
      </c>
      <c r="V938" s="11">
        <f t="shared" si="360"/>
        <v>73.40342485614137</v>
      </c>
      <c r="W938" s="11">
        <f t="shared" si="361"/>
        <v>74.241705296470641</v>
      </c>
    </row>
    <row r="939" spans="1:23" x14ac:dyDescent="0.2">
      <c r="A939" s="72" t="s">
        <v>444</v>
      </c>
      <c r="B939" s="72"/>
      <c r="C939" s="73">
        <f t="shared" si="345"/>
        <v>311</v>
      </c>
      <c r="D939" s="73">
        <f t="shared" si="346"/>
        <v>314</v>
      </c>
      <c r="E939" s="73">
        <f t="shared" si="347"/>
        <v>318</v>
      </c>
      <c r="F939" s="73">
        <f t="shared" si="348"/>
        <v>326</v>
      </c>
      <c r="G939" s="73">
        <f t="shared" si="349"/>
        <v>331</v>
      </c>
      <c r="H939" s="73">
        <f t="shared" si="350"/>
        <v>335</v>
      </c>
      <c r="I939" s="73">
        <f t="shared" si="351"/>
        <v>339</v>
      </c>
      <c r="J939" s="73">
        <f t="shared" si="352"/>
        <v>344</v>
      </c>
      <c r="L939" s="58" t="str">
        <f t="shared" si="353"/>
        <v>ok</v>
      </c>
      <c r="M939" s="1"/>
      <c r="N939" s="64" t="s">
        <v>444</v>
      </c>
      <c r="P939" s="11">
        <f t="shared" si="354"/>
        <v>310.86221314307357</v>
      </c>
      <c r="Q939" s="11">
        <f t="shared" si="355"/>
        <v>313.83793840137992</v>
      </c>
      <c r="R939" s="11">
        <f t="shared" si="356"/>
        <v>318.46946230619898</v>
      </c>
      <c r="S939" s="11">
        <f t="shared" si="357"/>
        <v>325.52484133222219</v>
      </c>
      <c r="T939" s="11">
        <f t="shared" si="358"/>
        <v>330.77252798182144</v>
      </c>
      <c r="U939" s="11">
        <f t="shared" si="359"/>
        <v>334.95518130984755</v>
      </c>
      <c r="V939" s="11">
        <f t="shared" si="360"/>
        <v>339.33533933537672</v>
      </c>
      <c r="W939" s="11">
        <f t="shared" si="361"/>
        <v>343.92853503069847</v>
      </c>
    </row>
    <row r="940" spans="1:23" x14ac:dyDescent="0.2">
      <c r="A940" s="72" t="s">
        <v>443</v>
      </c>
      <c r="B940" s="72"/>
      <c r="C940" s="73">
        <f t="shared" si="345"/>
        <v>146</v>
      </c>
      <c r="D940" s="73">
        <f t="shared" si="346"/>
        <v>171</v>
      </c>
      <c r="E940" s="73">
        <f t="shared" si="347"/>
        <v>186</v>
      </c>
      <c r="F940" s="73">
        <f t="shared" si="348"/>
        <v>196</v>
      </c>
      <c r="G940" s="73">
        <f t="shared" si="349"/>
        <v>210</v>
      </c>
      <c r="H940" s="73">
        <f t="shared" si="350"/>
        <v>212</v>
      </c>
      <c r="I940" s="73">
        <f t="shared" si="351"/>
        <v>213</v>
      </c>
      <c r="J940" s="73">
        <f t="shared" si="352"/>
        <v>215</v>
      </c>
      <c r="L940" s="58" t="str">
        <f t="shared" si="353"/>
        <v>ok</v>
      </c>
      <c r="M940" s="1"/>
      <c r="N940" s="64" t="s">
        <v>443</v>
      </c>
      <c r="P940" s="11">
        <f t="shared" si="354"/>
        <v>146.48367075337973</v>
      </c>
      <c r="Q940" s="11">
        <f t="shared" si="355"/>
        <v>170.72901163491127</v>
      </c>
      <c r="R940" s="11">
        <f t="shared" si="356"/>
        <v>186.18248720403727</v>
      </c>
      <c r="S940" s="11">
        <f t="shared" si="357"/>
        <v>195.69069507985901</v>
      </c>
      <c r="T940" s="11">
        <f t="shared" si="358"/>
        <v>210.47035161194341</v>
      </c>
      <c r="U940" s="11">
        <f t="shared" si="359"/>
        <v>211.91962509338612</v>
      </c>
      <c r="V940" s="11">
        <f t="shared" si="360"/>
        <v>213.48569618344698</v>
      </c>
      <c r="W940" s="11">
        <f t="shared" si="361"/>
        <v>214.68988446504446</v>
      </c>
    </row>
    <row r="941" spans="1:23" x14ac:dyDescent="0.2">
      <c r="A941" s="72" t="s">
        <v>108</v>
      </c>
      <c r="B941" s="72"/>
      <c r="C941" s="73">
        <f t="shared" si="345"/>
        <v>0</v>
      </c>
      <c r="D941" s="73">
        <f t="shared" si="346"/>
        <v>0</v>
      </c>
      <c r="E941" s="73">
        <f t="shared" si="347"/>
        <v>0</v>
      </c>
      <c r="F941" s="73">
        <f t="shared" si="348"/>
        <v>0</v>
      </c>
      <c r="G941" s="73">
        <f t="shared" si="349"/>
        <v>0</v>
      </c>
      <c r="H941" s="73">
        <f t="shared" si="350"/>
        <v>0</v>
      </c>
      <c r="I941" s="73">
        <f t="shared" si="351"/>
        <v>0</v>
      </c>
      <c r="J941" s="73">
        <f t="shared" si="352"/>
        <v>0</v>
      </c>
      <c r="L941" s="58" t="str">
        <f t="shared" si="353"/>
        <v>ok</v>
      </c>
      <c r="M941" s="1"/>
      <c r="N941" s="64" t="s">
        <v>108</v>
      </c>
      <c r="P941" s="11">
        <f t="shared" si="354"/>
        <v>0</v>
      </c>
      <c r="Q941" s="11">
        <f t="shared" si="355"/>
        <v>0</v>
      </c>
      <c r="R941" s="11">
        <f t="shared" si="356"/>
        <v>0</v>
      </c>
      <c r="S941" s="11">
        <f t="shared" si="357"/>
        <v>0</v>
      </c>
      <c r="T941" s="11">
        <f t="shared" si="358"/>
        <v>0</v>
      </c>
      <c r="U941" s="11">
        <f t="shared" si="359"/>
        <v>0</v>
      </c>
      <c r="V941" s="11">
        <f t="shared" si="360"/>
        <v>0</v>
      </c>
      <c r="W941" s="11">
        <f t="shared" si="361"/>
        <v>0</v>
      </c>
    </row>
    <row r="942" spans="1:23" x14ac:dyDescent="0.2">
      <c r="A942" s="72" t="s">
        <v>135</v>
      </c>
      <c r="B942" s="72"/>
      <c r="C942" s="73">
        <f t="shared" si="345"/>
        <v>0</v>
      </c>
      <c r="D942" s="73">
        <f t="shared" si="346"/>
        <v>0</v>
      </c>
      <c r="E942" s="73">
        <f t="shared" si="347"/>
        <v>0</v>
      </c>
      <c r="F942" s="73">
        <f t="shared" si="348"/>
        <v>0</v>
      </c>
      <c r="G942" s="73">
        <f t="shared" si="349"/>
        <v>0</v>
      </c>
      <c r="H942" s="73">
        <f t="shared" si="350"/>
        <v>0</v>
      </c>
      <c r="I942" s="73">
        <f t="shared" si="351"/>
        <v>0</v>
      </c>
      <c r="J942" s="73">
        <f t="shared" si="352"/>
        <v>0</v>
      </c>
      <c r="L942" s="58" t="str">
        <f t="shared" si="353"/>
        <v>ok</v>
      </c>
      <c r="M942" s="1"/>
      <c r="N942" s="64" t="s">
        <v>135</v>
      </c>
      <c r="P942" s="11">
        <f t="shared" si="354"/>
        <v>0</v>
      </c>
      <c r="Q942" s="11">
        <f t="shared" si="355"/>
        <v>0</v>
      </c>
      <c r="R942" s="11">
        <f t="shared" si="356"/>
        <v>0</v>
      </c>
      <c r="S942" s="11">
        <f t="shared" si="357"/>
        <v>0</v>
      </c>
      <c r="T942" s="11">
        <f t="shared" si="358"/>
        <v>0</v>
      </c>
      <c r="U942" s="11">
        <f t="shared" si="359"/>
        <v>0</v>
      </c>
      <c r="V942" s="11">
        <f t="shared" si="360"/>
        <v>0</v>
      </c>
      <c r="W942" s="11">
        <f t="shared" si="361"/>
        <v>0</v>
      </c>
    </row>
    <row r="943" spans="1:23" x14ac:dyDescent="0.2">
      <c r="A943" s="72" t="s">
        <v>1057</v>
      </c>
      <c r="B943" s="72"/>
      <c r="C943" s="73">
        <f t="shared" si="345"/>
        <v>0</v>
      </c>
      <c r="D943" s="73">
        <f t="shared" si="346"/>
        <v>0</v>
      </c>
      <c r="E943" s="73">
        <f t="shared" si="347"/>
        <v>0</v>
      </c>
      <c r="F943" s="73">
        <f t="shared" si="348"/>
        <v>0</v>
      </c>
      <c r="G943" s="73">
        <f t="shared" si="349"/>
        <v>0</v>
      </c>
      <c r="H943" s="73">
        <f t="shared" si="350"/>
        <v>0</v>
      </c>
      <c r="I943" s="73">
        <f t="shared" si="351"/>
        <v>0</v>
      </c>
      <c r="J943" s="73">
        <f t="shared" si="352"/>
        <v>0</v>
      </c>
      <c r="L943" s="58" t="str">
        <f t="shared" si="353"/>
        <v>ok</v>
      </c>
      <c r="M943" s="1"/>
      <c r="N943" s="64" t="s">
        <v>1057</v>
      </c>
      <c r="P943" s="11">
        <f t="shared" si="354"/>
        <v>0</v>
      </c>
      <c r="Q943" s="11">
        <f t="shared" si="355"/>
        <v>0</v>
      </c>
      <c r="R943" s="11">
        <f t="shared" si="356"/>
        <v>0</v>
      </c>
      <c r="S943" s="11">
        <f t="shared" si="357"/>
        <v>0</v>
      </c>
      <c r="T943" s="11">
        <f t="shared" si="358"/>
        <v>0</v>
      </c>
      <c r="U943" s="11">
        <f t="shared" si="359"/>
        <v>0</v>
      </c>
      <c r="V943" s="11">
        <f t="shared" si="360"/>
        <v>0</v>
      </c>
      <c r="W943" s="11">
        <f t="shared" si="361"/>
        <v>0</v>
      </c>
    </row>
    <row r="944" spans="1:23" x14ac:dyDescent="0.2">
      <c r="A944" s="72" t="s">
        <v>1058</v>
      </c>
      <c r="B944" s="72"/>
      <c r="C944" s="73">
        <f t="shared" si="345"/>
        <v>0</v>
      </c>
      <c r="D944" s="73">
        <f t="shared" si="346"/>
        <v>0</v>
      </c>
      <c r="E944" s="73">
        <f t="shared" si="347"/>
        <v>0</v>
      </c>
      <c r="F944" s="73">
        <f t="shared" si="348"/>
        <v>0</v>
      </c>
      <c r="G944" s="73">
        <f t="shared" si="349"/>
        <v>0</v>
      </c>
      <c r="H944" s="73">
        <f t="shared" si="350"/>
        <v>0</v>
      </c>
      <c r="I944" s="73">
        <f t="shared" si="351"/>
        <v>0</v>
      </c>
      <c r="J944" s="73">
        <f t="shared" si="352"/>
        <v>0</v>
      </c>
      <c r="L944" s="58" t="str">
        <f t="shared" si="353"/>
        <v>ok</v>
      </c>
      <c r="M944" s="1"/>
      <c r="N944" s="64" t="s">
        <v>1058</v>
      </c>
      <c r="P944" s="11">
        <f t="shared" si="354"/>
        <v>0</v>
      </c>
      <c r="Q944" s="11">
        <f t="shared" si="355"/>
        <v>0</v>
      </c>
      <c r="R944" s="11">
        <f t="shared" si="356"/>
        <v>0</v>
      </c>
      <c r="S944" s="11">
        <f t="shared" si="357"/>
        <v>0</v>
      </c>
      <c r="T944" s="11">
        <f t="shared" si="358"/>
        <v>0</v>
      </c>
      <c r="U944" s="11">
        <f t="shared" si="359"/>
        <v>0</v>
      </c>
      <c r="V944" s="11">
        <f t="shared" si="360"/>
        <v>0</v>
      </c>
      <c r="W944" s="11">
        <f t="shared" si="361"/>
        <v>0</v>
      </c>
    </row>
    <row r="945" spans="1:23" x14ac:dyDescent="0.2">
      <c r="A945" s="72" t="s">
        <v>45</v>
      </c>
      <c r="B945" s="72"/>
      <c r="C945" s="73">
        <f t="shared" si="345"/>
        <v>0</v>
      </c>
      <c r="D945" s="73">
        <f t="shared" si="346"/>
        <v>0</v>
      </c>
      <c r="E945" s="73">
        <f t="shared" si="347"/>
        <v>0</v>
      </c>
      <c r="F945" s="73">
        <f t="shared" si="348"/>
        <v>0</v>
      </c>
      <c r="G945" s="73">
        <f t="shared" si="349"/>
        <v>0</v>
      </c>
      <c r="H945" s="73">
        <f t="shared" si="350"/>
        <v>0</v>
      </c>
      <c r="I945" s="73">
        <f t="shared" si="351"/>
        <v>0</v>
      </c>
      <c r="J945" s="73">
        <f t="shared" si="352"/>
        <v>0</v>
      </c>
      <c r="L945" s="58" t="str">
        <f t="shared" si="353"/>
        <v>ok</v>
      </c>
      <c r="M945" s="1"/>
      <c r="N945" s="64" t="s">
        <v>45</v>
      </c>
      <c r="P945" s="11">
        <f t="shared" si="354"/>
        <v>0</v>
      </c>
      <c r="Q945" s="11">
        <f t="shared" si="355"/>
        <v>0</v>
      </c>
      <c r="R945" s="11">
        <f t="shared" si="356"/>
        <v>0</v>
      </c>
      <c r="S945" s="11">
        <f t="shared" si="357"/>
        <v>0</v>
      </c>
      <c r="T945" s="11">
        <f t="shared" si="358"/>
        <v>0</v>
      </c>
      <c r="U945" s="11">
        <f t="shared" si="359"/>
        <v>0</v>
      </c>
      <c r="V945" s="11">
        <f t="shared" si="360"/>
        <v>0</v>
      </c>
      <c r="W945" s="11">
        <f t="shared" si="361"/>
        <v>0</v>
      </c>
    </row>
    <row r="946" spans="1:23" x14ac:dyDescent="0.2">
      <c r="A946" s="72" t="s">
        <v>401</v>
      </c>
      <c r="B946" s="72"/>
      <c r="C946" s="73">
        <f t="shared" si="345"/>
        <v>91</v>
      </c>
      <c r="D946" s="73">
        <f t="shared" si="346"/>
        <v>89</v>
      </c>
      <c r="E946" s="73">
        <f t="shared" si="347"/>
        <v>82</v>
      </c>
      <c r="F946" s="73">
        <f t="shared" si="348"/>
        <v>82</v>
      </c>
      <c r="G946" s="73">
        <f t="shared" si="349"/>
        <v>82</v>
      </c>
      <c r="H946" s="73">
        <f t="shared" si="350"/>
        <v>78</v>
      </c>
      <c r="I946" s="73">
        <f t="shared" si="351"/>
        <v>78</v>
      </c>
      <c r="J946" s="73">
        <f t="shared" si="352"/>
        <v>78</v>
      </c>
      <c r="L946" s="58" t="str">
        <f t="shared" si="353"/>
        <v>ok</v>
      </c>
      <c r="M946" s="1"/>
      <c r="N946" s="64" t="s">
        <v>401</v>
      </c>
      <c r="P946" s="11">
        <f t="shared" si="354"/>
        <v>90.781125482959169</v>
      </c>
      <c r="Q946" s="11">
        <f t="shared" si="355"/>
        <v>88.581125482959166</v>
      </c>
      <c r="R946" s="11">
        <f t="shared" si="356"/>
        <v>81.616125482959177</v>
      </c>
      <c r="S946" s="11">
        <f t="shared" si="357"/>
        <v>81.916125482959174</v>
      </c>
      <c r="T946" s="11">
        <f t="shared" si="358"/>
        <v>82.216125482959171</v>
      </c>
      <c r="U946" s="11">
        <f t="shared" si="359"/>
        <v>78.416125482959174</v>
      </c>
      <c r="V946" s="11">
        <f t="shared" si="360"/>
        <v>78.416125482959174</v>
      </c>
      <c r="W946" s="11">
        <f t="shared" si="361"/>
        <v>78.416125482959174</v>
      </c>
    </row>
    <row r="947" spans="1:23" x14ac:dyDescent="0.2">
      <c r="A947" s="72" t="s">
        <v>1059</v>
      </c>
      <c r="B947" s="72"/>
      <c r="C947" s="73">
        <f t="shared" si="345"/>
        <v>0</v>
      </c>
      <c r="D947" s="73">
        <f t="shared" si="346"/>
        <v>0</v>
      </c>
      <c r="E947" s="73">
        <f t="shared" si="347"/>
        <v>0</v>
      </c>
      <c r="F947" s="73">
        <f t="shared" si="348"/>
        <v>0</v>
      </c>
      <c r="G947" s="73">
        <f t="shared" si="349"/>
        <v>0</v>
      </c>
      <c r="H947" s="73">
        <f t="shared" si="350"/>
        <v>0</v>
      </c>
      <c r="I947" s="73">
        <f t="shared" si="351"/>
        <v>0</v>
      </c>
      <c r="J947" s="73">
        <f t="shared" si="352"/>
        <v>0</v>
      </c>
      <c r="L947" s="58" t="str">
        <f t="shared" si="353"/>
        <v>ok</v>
      </c>
      <c r="M947" s="1"/>
      <c r="N947" s="64" t="s">
        <v>1059</v>
      </c>
      <c r="P947" s="11">
        <f t="shared" si="354"/>
        <v>0</v>
      </c>
      <c r="Q947" s="11">
        <f t="shared" si="355"/>
        <v>0</v>
      </c>
      <c r="R947" s="11">
        <f t="shared" si="356"/>
        <v>0</v>
      </c>
      <c r="S947" s="11">
        <f t="shared" si="357"/>
        <v>0</v>
      </c>
      <c r="T947" s="11">
        <f t="shared" si="358"/>
        <v>0</v>
      </c>
      <c r="U947" s="11">
        <f t="shared" si="359"/>
        <v>0</v>
      </c>
      <c r="V947" s="11">
        <f t="shared" si="360"/>
        <v>0</v>
      </c>
      <c r="W947" s="11">
        <f t="shared" si="361"/>
        <v>0</v>
      </c>
    </row>
    <row r="948" spans="1:23" x14ac:dyDescent="0.2">
      <c r="A948" s="72" t="s">
        <v>147</v>
      </c>
      <c r="B948" s="72"/>
      <c r="C948" s="73">
        <f t="shared" si="345"/>
        <v>0</v>
      </c>
      <c r="D948" s="73">
        <f t="shared" si="346"/>
        <v>0</v>
      </c>
      <c r="E948" s="73">
        <f t="shared" si="347"/>
        <v>0</v>
      </c>
      <c r="F948" s="73">
        <f t="shared" si="348"/>
        <v>0</v>
      </c>
      <c r="G948" s="73">
        <f t="shared" si="349"/>
        <v>0</v>
      </c>
      <c r="H948" s="73">
        <f t="shared" si="350"/>
        <v>0</v>
      </c>
      <c r="I948" s="73">
        <f t="shared" si="351"/>
        <v>0</v>
      </c>
      <c r="J948" s="73">
        <f t="shared" si="352"/>
        <v>0</v>
      </c>
      <c r="L948" s="58" t="str">
        <f t="shared" si="353"/>
        <v>ok</v>
      </c>
      <c r="M948" s="1"/>
      <c r="N948" s="64" t="s">
        <v>147</v>
      </c>
      <c r="P948" s="11">
        <f t="shared" si="354"/>
        <v>0</v>
      </c>
      <c r="Q948" s="11">
        <f t="shared" si="355"/>
        <v>0</v>
      </c>
      <c r="R948" s="11">
        <f t="shared" si="356"/>
        <v>0</v>
      </c>
      <c r="S948" s="11">
        <f t="shared" si="357"/>
        <v>0</v>
      </c>
      <c r="T948" s="11">
        <f t="shared" si="358"/>
        <v>0</v>
      </c>
      <c r="U948" s="11">
        <f t="shared" si="359"/>
        <v>0</v>
      </c>
      <c r="V948" s="11">
        <f t="shared" si="360"/>
        <v>0</v>
      </c>
      <c r="W948" s="11">
        <f t="shared" si="361"/>
        <v>0</v>
      </c>
    </row>
    <row r="949" spans="1:23" x14ac:dyDescent="0.2">
      <c r="A949" s="72" t="s">
        <v>46</v>
      </c>
      <c r="B949" s="72"/>
      <c r="C949" s="73">
        <f t="shared" si="345"/>
        <v>0</v>
      </c>
      <c r="D949" s="73">
        <f t="shared" si="346"/>
        <v>0</v>
      </c>
      <c r="E949" s="73">
        <f t="shared" si="347"/>
        <v>0</v>
      </c>
      <c r="F949" s="73">
        <f t="shared" si="348"/>
        <v>0</v>
      </c>
      <c r="G949" s="73">
        <f t="shared" si="349"/>
        <v>0</v>
      </c>
      <c r="H949" s="73">
        <f t="shared" si="350"/>
        <v>0</v>
      </c>
      <c r="I949" s="73">
        <f t="shared" si="351"/>
        <v>0</v>
      </c>
      <c r="J949" s="73">
        <f t="shared" si="352"/>
        <v>0</v>
      </c>
      <c r="L949" s="58" t="str">
        <f t="shared" si="353"/>
        <v>ok</v>
      </c>
      <c r="M949" s="1"/>
      <c r="N949" s="64" t="s">
        <v>46</v>
      </c>
      <c r="P949" s="11">
        <f t="shared" si="354"/>
        <v>0</v>
      </c>
      <c r="Q949" s="11">
        <f t="shared" si="355"/>
        <v>0</v>
      </c>
      <c r="R949" s="11">
        <f t="shared" si="356"/>
        <v>0</v>
      </c>
      <c r="S949" s="11">
        <f t="shared" si="357"/>
        <v>0</v>
      </c>
      <c r="T949" s="11">
        <f t="shared" si="358"/>
        <v>0</v>
      </c>
      <c r="U949" s="11">
        <f t="shared" si="359"/>
        <v>0</v>
      </c>
      <c r="V949" s="11">
        <f t="shared" si="360"/>
        <v>0</v>
      </c>
      <c r="W949" s="11">
        <f t="shared" si="361"/>
        <v>0</v>
      </c>
    </row>
    <row r="950" spans="1:23" x14ac:dyDescent="0.2">
      <c r="A950" s="72" t="s">
        <v>161</v>
      </c>
      <c r="B950" s="72"/>
      <c r="C950" s="73">
        <f t="shared" si="345"/>
        <v>0</v>
      </c>
      <c r="D950" s="73">
        <f t="shared" si="346"/>
        <v>0</v>
      </c>
      <c r="E950" s="73">
        <f t="shared" si="347"/>
        <v>0</v>
      </c>
      <c r="F950" s="73">
        <f t="shared" si="348"/>
        <v>0</v>
      </c>
      <c r="G950" s="73">
        <f t="shared" si="349"/>
        <v>0</v>
      </c>
      <c r="H950" s="73">
        <f t="shared" si="350"/>
        <v>0</v>
      </c>
      <c r="I950" s="73">
        <f t="shared" si="351"/>
        <v>0</v>
      </c>
      <c r="J950" s="73">
        <f t="shared" si="352"/>
        <v>0</v>
      </c>
      <c r="L950" s="58" t="str">
        <f t="shared" si="353"/>
        <v>ok</v>
      </c>
      <c r="M950" s="1"/>
      <c r="N950" s="64" t="s">
        <v>161</v>
      </c>
      <c r="P950" s="11">
        <f t="shared" si="354"/>
        <v>0</v>
      </c>
      <c r="Q950" s="11">
        <f t="shared" si="355"/>
        <v>0</v>
      </c>
      <c r="R950" s="11">
        <f t="shared" si="356"/>
        <v>0</v>
      </c>
      <c r="S950" s="11">
        <f t="shared" si="357"/>
        <v>0</v>
      </c>
      <c r="T950" s="11">
        <f t="shared" si="358"/>
        <v>0</v>
      </c>
      <c r="U950" s="11">
        <f t="shared" si="359"/>
        <v>0</v>
      </c>
      <c r="V950" s="11">
        <f t="shared" si="360"/>
        <v>0</v>
      </c>
      <c r="W950" s="11">
        <f t="shared" si="361"/>
        <v>0</v>
      </c>
    </row>
    <row r="951" spans="1:23" x14ac:dyDescent="0.2">
      <c r="A951" s="72" t="s">
        <v>141</v>
      </c>
      <c r="B951" s="72"/>
      <c r="C951" s="73">
        <f t="shared" si="345"/>
        <v>0</v>
      </c>
      <c r="D951" s="73">
        <f t="shared" si="346"/>
        <v>0</v>
      </c>
      <c r="E951" s="73">
        <f t="shared" si="347"/>
        <v>0</v>
      </c>
      <c r="F951" s="73">
        <f t="shared" si="348"/>
        <v>0</v>
      </c>
      <c r="G951" s="73">
        <f t="shared" si="349"/>
        <v>0</v>
      </c>
      <c r="H951" s="73">
        <f t="shared" si="350"/>
        <v>0</v>
      </c>
      <c r="I951" s="73">
        <f t="shared" si="351"/>
        <v>0</v>
      </c>
      <c r="J951" s="73">
        <f t="shared" si="352"/>
        <v>0</v>
      </c>
      <c r="L951" s="58" t="str">
        <f t="shared" si="353"/>
        <v>ok</v>
      </c>
      <c r="M951" s="1"/>
      <c r="N951" s="64" t="s">
        <v>141</v>
      </c>
      <c r="P951" s="11">
        <f t="shared" si="354"/>
        <v>0</v>
      </c>
      <c r="Q951" s="11">
        <f t="shared" si="355"/>
        <v>0</v>
      </c>
      <c r="R951" s="11">
        <f t="shared" si="356"/>
        <v>0</v>
      </c>
      <c r="S951" s="11">
        <f t="shared" si="357"/>
        <v>0</v>
      </c>
      <c r="T951" s="11">
        <f t="shared" si="358"/>
        <v>0</v>
      </c>
      <c r="U951" s="11">
        <f t="shared" si="359"/>
        <v>0</v>
      </c>
      <c r="V951" s="11">
        <f t="shared" si="360"/>
        <v>0</v>
      </c>
      <c r="W951" s="11">
        <f t="shared" si="361"/>
        <v>0</v>
      </c>
    </row>
    <row r="952" spans="1:23" x14ac:dyDescent="0.2">
      <c r="A952" s="72" t="s">
        <v>143</v>
      </c>
      <c r="B952" s="72"/>
      <c r="C952" s="73">
        <f t="shared" si="345"/>
        <v>0</v>
      </c>
      <c r="D952" s="73">
        <f t="shared" si="346"/>
        <v>0</v>
      </c>
      <c r="E952" s="73">
        <f t="shared" si="347"/>
        <v>0</v>
      </c>
      <c r="F952" s="73">
        <f t="shared" si="348"/>
        <v>0</v>
      </c>
      <c r="G952" s="73">
        <f t="shared" si="349"/>
        <v>0</v>
      </c>
      <c r="H952" s="73">
        <f t="shared" si="350"/>
        <v>0</v>
      </c>
      <c r="I952" s="73">
        <f t="shared" si="351"/>
        <v>0</v>
      </c>
      <c r="J952" s="73">
        <f t="shared" si="352"/>
        <v>0</v>
      </c>
      <c r="L952" s="58" t="str">
        <f t="shared" si="353"/>
        <v>ok</v>
      </c>
      <c r="M952" s="1"/>
      <c r="N952" s="64" t="s">
        <v>143</v>
      </c>
      <c r="P952" s="11">
        <f t="shared" si="354"/>
        <v>0</v>
      </c>
      <c r="Q952" s="11">
        <f t="shared" si="355"/>
        <v>0</v>
      </c>
      <c r="R952" s="11">
        <f t="shared" si="356"/>
        <v>0</v>
      </c>
      <c r="S952" s="11">
        <f t="shared" si="357"/>
        <v>0</v>
      </c>
      <c r="T952" s="11">
        <f t="shared" si="358"/>
        <v>0</v>
      </c>
      <c r="U952" s="11">
        <f t="shared" si="359"/>
        <v>0</v>
      </c>
      <c r="V952" s="11">
        <f t="shared" si="360"/>
        <v>0</v>
      </c>
      <c r="W952" s="11">
        <f t="shared" si="361"/>
        <v>0</v>
      </c>
    </row>
    <row r="953" spans="1:23" x14ac:dyDescent="0.2">
      <c r="A953" s="72" t="s">
        <v>144</v>
      </c>
      <c r="B953" s="72"/>
      <c r="C953" s="73">
        <f t="shared" si="345"/>
        <v>0</v>
      </c>
      <c r="D953" s="73">
        <f t="shared" si="346"/>
        <v>0</v>
      </c>
      <c r="E953" s="73">
        <f t="shared" si="347"/>
        <v>0</v>
      </c>
      <c r="F953" s="73">
        <f t="shared" si="348"/>
        <v>0</v>
      </c>
      <c r="G953" s="73">
        <f t="shared" si="349"/>
        <v>0</v>
      </c>
      <c r="H953" s="73">
        <f t="shared" si="350"/>
        <v>0</v>
      </c>
      <c r="I953" s="73">
        <f t="shared" si="351"/>
        <v>0</v>
      </c>
      <c r="J953" s="73">
        <f t="shared" si="352"/>
        <v>0</v>
      </c>
      <c r="L953" s="58" t="str">
        <f t="shared" si="353"/>
        <v>ok</v>
      </c>
      <c r="M953" s="1"/>
      <c r="N953" s="64" t="s">
        <v>144</v>
      </c>
      <c r="P953" s="11">
        <f t="shared" si="354"/>
        <v>0</v>
      </c>
      <c r="Q953" s="11">
        <f t="shared" si="355"/>
        <v>0</v>
      </c>
      <c r="R953" s="11">
        <f t="shared" si="356"/>
        <v>0</v>
      </c>
      <c r="S953" s="11">
        <f t="shared" si="357"/>
        <v>0</v>
      </c>
      <c r="T953" s="11">
        <f t="shared" si="358"/>
        <v>0</v>
      </c>
      <c r="U953" s="11">
        <f t="shared" si="359"/>
        <v>0</v>
      </c>
      <c r="V953" s="11">
        <f t="shared" si="360"/>
        <v>0</v>
      </c>
      <c r="W953" s="11">
        <f t="shared" si="361"/>
        <v>0</v>
      </c>
    </row>
    <row r="954" spans="1:23" x14ac:dyDescent="0.2">
      <c r="A954" s="72" t="s">
        <v>560</v>
      </c>
      <c r="B954" s="72"/>
      <c r="C954" s="73">
        <f t="shared" si="345"/>
        <v>436</v>
      </c>
      <c r="D954" s="73">
        <f t="shared" si="346"/>
        <v>438</v>
      </c>
      <c r="E954" s="73">
        <f t="shared" si="347"/>
        <v>440</v>
      </c>
      <c r="F954" s="73">
        <f t="shared" si="348"/>
        <v>443</v>
      </c>
      <c r="G954" s="73">
        <f t="shared" si="349"/>
        <v>445</v>
      </c>
      <c r="H954" s="73">
        <f t="shared" si="350"/>
        <v>447</v>
      </c>
      <c r="I954" s="73">
        <f t="shared" si="351"/>
        <v>449</v>
      </c>
      <c r="J954" s="73">
        <f t="shared" si="352"/>
        <v>451</v>
      </c>
      <c r="L954" s="58" t="str">
        <f t="shared" si="353"/>
        <v>ok</v>
      </c>
      <c r="M954" s="1"/>
      <c r="N954" s="64" t="s">
        <v>560</v>
      </c>
      <c r="P954" s="11">
        <f t="shared" ref="P954:P968" si="362">SUMIF($AB$11:$AB$598,$N954,AF$11:AF$598)</f>
        <v>436.44598426122229</v>
      </c>
      <c r="Q954" s="11">
        <f t="shared" ref="Q954:Q968" si="363">SUMIF($AB$11:$AB$598,$N954,AG$11:AG$598)</f>
        <v>438.45723136302411</v>
      </c>
      <c r="R954" s="11">
        <f t="shared" ref="R954:R968" si="364">SUMIF($AB$11:$AB$598,$N954,AH$11:AH$598)</f>
        <v>440.48007789297526</v>
      </c>
      <c r="S954" s="11">
        <f t="shared" ref="S954:S968" si="365">SUMIF($AB$11:$AB$598,$N954,AI$11:AI$598)</f>
        <v>442.51459728014299</v>
      </c>
      <c r="T954" s="11">
        <f t="shared" ref="T954:T968" si="366">SUMIF($AB$11:$AB$598,$N954,AJ$11:AJ$598)</f>
        <v>444.56086347505891</v>
      </c>
      <c r="U954" s="11">
        <f t="shared" ref="U954:U968" si="367">SUMIF($AB$11:$AB$598,$N954,AK$11:AK$598)</f>
        <v>446.61895095387001</v>
      </c>
      <c r="V954" s="11">
        <f t="shared" ref="V954:V968" si="368">SUMIF($AB$11:$AB$598,$N954,AL$11:AL$598)</f>
        <v>448.68893472252489</v>
      </c>
      <c r="W954" s="11">
        <f t="shared" ref="W954:W968" si="369">SUMIF($AB$11:$AB$598,$N954,AM$11:AM$598)</f>
        <v>450.7708903209973</v>
      </c>
    </row>
    <row r="955" spans="1:23" x14ac:dyDescent="0.2">
      <c r="A955" s="72" t="s">
        <v>648</v>
      </c>
      <c r="B955" s="72"/>
      <c r="C955" s="73">
        <f t="shared" si="345"/>
        <v>17</v>
      </c>
      <c r="D955" s="73">
        <f t="shared" si="346"/>
        <v>17</v>
      </c>
      <c r="E955" s="73">
        <f t="shared" si="347"/>
        <v>17</v>
      </c>
      <c r="F955" s="73">
        <f t="shared" si="348"/>
        <v>16</v>
      </c>
      <c r="G955" s="73">
        <f t="shared" si="349"/>
        <v>16</v>
      </c>
      <c r="H955" s="73">
        <f t="shared" si="350"/>
        <v>16</v>
      </c>
      <c r="I955" s="73">
        <f t="shared" si="351"/>
        <v>16</v>
      </c>
      <c r="J955" s="73">
        <f t="shared" si="352"/>
        <v>16</v>
      </c>
      <c r="L955" s="58" t="str">
        <f t="shared" si="353"/>
        <v>ok</v>
      </c>
      <c r="M955" s="1"/>
      <c r="N955" s="64" t="s">
        <v>648</v>
      </c>
      <c r="P955" s="11">
        <f t="shared" si="362"/>
        <v>16.721595000000001</v>
      </c>
      <c r="Q955" s="11">
        <f t="shared" si="363"/>
        <v>16.654708620000001</v>
      </c>
      <c r="R955" s="11">
        <f t="shared" si="364"/>
        <v>16.571435076900002</v>
      </c>
      <c r="S955" s="11">
        <f t="shared" si="365"/>
        <v>16.488577901515502</v>
      </c>
      <c r="T955" s="11">
        <f t="shared" si="366"/>
        <v>16.356669278303379</v>
      </c>
      <c r="U955" s="11">
        <f t="shared" si="367"/>
        <v>16.193102585520343</v>
      </c>
      <c r="V955" s="11">
        <f t="shared" si="368"/>
        <v>16.06355776483618</v>
      </c>
      <c r="W955" s="11">
        <f t="shared" si="369"/>
        <v>15.822604398363637</v>
      </c>
    </row>
    <row r="956" spans="1:23" x14ac:dyDescent="0.2">
      <c r="A956" s="72" t="s">
        <v>649</v>
      </c>
      <c r="B956" s="72"/>
      <c r="C956" s="73">
        <f t="shared" si="345"/>
        <v>17</v>
      </c>
      <c r="D956" s="73">
        <f t="shared" si="346"/>
        <v>17</v>
      </c>
      <c r="E956" s="73">
        <f t="shared" si="347"/>
        <v>17</v>
      </c>
      <c r="F956" s="73">
        <f t="shared" si="348"/>
        <v>16</v>
      </c>
      <c r="G956" s="73">
        <f t="shared" si="349"/>
        <v>16</v>
      </c>
      <c r="H956" s="73">
        <f t="shared" si="350"/>
        <v>16</v>
      </c>
      <c r="I956" s="73">
        <f t="shared" si="351"/>
        <v>16</v>
      </c>
      <c r="J956" s="73">
        <f t="shared" si="352"/>
        <v>16</v>
      </c>
      <c r="L956" s="58" t="str">
        <f t="shared" si="353"/>
        <v>ok</v>
      </c>
      <c r="M956" s="1"/>
      <c r="N956" s="64" t="s">
        <v>649</v>
      </c>
      <c r="P956" s="11">
        <f t="shared" si="362"/>
        <v>16.721595000000001</v>
      </c>
      <c r="Q956" s="11">
        <f t="shared" si="363"/>
        <v>16.654708620000001</v>
      </c>
      <c r="R956" s="11">
        <f t="shared" si="364"/>
        <v>16.571435076900002</v>
      </c>
      <c r="S956" s="11">
        <f t="shared" si="365"/>
        <v>16.488577901515502</v>
      </c>
      <c r="T956" s="11">
        <f t="shared" si="366"/>
        <v>16.356669278303379</v>
      </c>
      <c r="U956" s="11">
        <f t="shared" si="367"/>
        <v>16.193102585520343</v>
      </c>
      <c r="V956" s="11">
        <f t="shared" si="368"/>
        <v>16.06355776483618</v>
      </c>
      <c r="W956" s="11">
        <f t="shared" si="369"/>
        <v>15.822604398363637</v>
      </c>
    </row>
    <row r="957" spans="1:23" x14ac:dyDescent="0.2">
      <c r="A957" s="72" t="s">
        <v>490</v>
      </c>
      <c r="B957" s="72"/>
      <c r="C957" s="73">
        <f t="shared" si="345"/>
        <v>20</v>
      </c>
      <c r="D957" s="73">
        <f t="shared" si="346"/>
        <v>20</v>
      </c>
      <c r="E957" s="73">
        <f t="shared" si="347"/>
        <v>20</v>
      </c>
      <c r="F957" s="73">
        <f t="shared" si="348"/>
        <v>21</v>
      </c>
      <c r="G957" s="73">
        <f t="shared" si="349"/>
        <v>21</v>
      </c>
      <c r="H957" s="73">
        <f t="shared" si="350"/>
        <v>21</v>
      </c>
      <c r="I957" s="73">
        <f t="shared" si="351"/>
        <v>21</v>
      </c>
      <c r="J957" s="73">
        <f t="shared" si="352"/>
        <v>21</v>
      </c>
      <c r="L957" s="58" t="str">
        <f t="shared" si="353"/>
        <v>ok</v>
      </c>
      <c r="M957" s="1"/>
      <c r="N957" s="64" t="s">
        <v>490</v>
      </c>
      <c r="P957" s="11">
        <f t="shared" si="362"/>
        <v>20.211284105653338</v>
      </c>
      <c r="Q957" s="11">
        <f t="shared" si="363"/>
        <v>20.28768570318837</v>
      </c>
      <c r="R957" s="11">
        <f t="shared" si="364"/>
        <v>20.370236059429129</v>
      </c>
      <c r="S957" s="11">
        <f t="shared" si="365"/>
        <v>20.527530900929616</v>
      </c>
      <c r="T957" s="11">
        <f t="shared" si="366"/>
        <v>20.685741515003297</v>
      </c>
      <c r="U957" s="11">
        <f t="shared" si="367"/>
        <v>20.854592534213136</v>
      </c>
      <c r="V957" s="11">
        <f t="shared" si="368"/>
        <v>21.037354574891967</v>
      </c>
      <c r="W957" s="11">
        <f t="shared" si="369"/>
        <v>21.23481258495967</v>
      </c>
    </row>
    <row r="958" spans="1:23" x14ac:dyDescent="0.2">
      <c r="A958" s="72" t="s">
        <v>491</v>
      </c>
      <c r="B958" s="72"/>
      <c r="C958" s="73">
        <f t="shared" si="345"/>
        <v>20</v>
      </c>
      <c r="D958" s="73">
        <f t="shared" si="346"/>
        <v>20</v>
      </c>
      <c r="E958" s="73">
        <f t="shared" si="347"/>
        <v>20</v>
      </c>
      <c r="F958" s="73">
        <f t="shared" si="348"/>
        <v>21</v>
      </c>
      <c r="G958" s="73">
        <f t="shared" si="349"/>
        <v>21</v>
      </c>
      <c r="H958" s="73">
        <f t="shared" si="350"/>
        <v>21</v>
      </c>
      <c r="I958" s="73">
        <f t="shared" si="351"/>
        <v>21</v>
      </c>
      <c r="J958" s="73">
        <f t="shared" si="352"/>
        <v>21</v>
      </c>
      <c r="L958" s="58" t="str">
        <f t="shared" si="353"/>
        <v>ok</v>
      </c>
      <c r="M958" s="1"/>
      <c r="N958" s="64" t="s">
        <v>491</v>
      </c>
      <c r="P958" s="11">
        <f t="shared" si="362"/>
        <v>20.211284105653338</v>
      </c>
      <c r="Q958" s="11">
        <f t="shared" si="363"/>
        <v>20.28768570318837</v>
      </c>
      <c r="R958" s="11">
        <f t="shared" si="364"/>
        <v>20.370236059429129</v>
      </c>
      <c r="S958" s="11">
        <f t="shared" si="365"/>
        <v>20.527530900929616</v>
      </c>
      <c r="T958" s="11">
        <f t="shared" si="366"/>
        <v>20.685741515003297</v>
      </c>
      <c r="U958" s="11">
        <f t="shared" si="367"/>
        <v>20.854592534213136</v>
      </c>
      <c r="V958" s="11">
        <f t="shared" si="368"/>
        <v>21.037354574891967</v>
      </c>
      <c r="W958" s="11">
        <f t="shared" si="369"/>
        <v>21.23481258495967</v>
      </c>
    </row>
    <row r="959" spans="1:23" x14ac:dyDescent="0.2">
      <c r="A959" s="72" t="s">
        <v>839</v>
      </c>
      <c r="B959" s="72"/>
      <c r="C959" s="73">
        <f t="shared" si="345"/>
        <v>0</v>
      </c>
      <c r="D959" s="73">
        <f t="shared" si="346"/>
        <v>0</v>
      </c>
      <c r="E959" s="73">
        <f t="shared" si="347"/>
        <v>0</v>
      </c>
      <c r="F959" s="73">
        <f t="shared" si="348"/>
        <v>0</v>
      </c>
      <c r="G959" s="73">
        <f t="shared" si="349"/>
        <v>0</v>
      </c>
      <c r="H959" s="73">
        <f t="shared" si="350"/>
        <v>0</v>
      </c>
      <c r="I959" s="73">
        <f t="shared" si="351"/>
        <v>0</v>
      </c>
      <c r="J959" s="73">
        <f t="shared" si="352"/>
        <v>0</v>
      </c>
      <c r="L959" s="58" t="str">
        <f t="shared" si="353"/>
        <v>ok</v>
      </c>
      <c r="M959" s="1"/>
      <c r="N959" s="64" t="s">
        <v>839</v>
      </c>
      <c r="P959" s="11">
        <f t="shared" si="362"/>
        <v>0</v>
      </c>
      <c r="Q959" s="11">
        <f t="shared" si="363"/>
        <v>0</v>
      </c>
      <c r="R959" s="11">
        <f t="shared" si="364"/>
        <v>0</v>
      </c>
      <c r="S959" s="11">
        <f t="shared" si="365"/>
        <v>0</v>
      </c>
      <c r="T959" s="11">
        <f t="shared" si="366"/>
        <v>0</v>
      </c>
      <c r="U959" s="11">
        <f t="shared" si="367"/>
        <v>0</v>
      </c>
      <c r="V959" s="11">
        <f t="shared" si="368"/>
        <v>0</v>
      </c>
      <c r="W959" s="11">
        <f t="shared" si="369"/>
        <v>0</v>
      </c>
    </row>
    <row r="960" spans="1:23" x14ac:dyDescent="0.2">
      <c r="A960" s="72" t="s">
        <v>218</v>
      </c>
      <c r="B960" s="72"/>
      <c r="C960" s="73">
        <f t="shared" si="345"/>
        <v>0</v>
      </c>
      <c r="D960" s="73">
        <f t="shared" si="346"/>
        <v>0</v>
      </c>
      <c r="E960" s="73">
        <f t="shared" si="347"/>
        <v>0</v>
      </c>
      <c r="F960" s="73">
        <f t="shared" si="348"/>
        <v>0</v>
      </c>
      <c r="G960" s="73">
        <f t="shared" si="349"/>
        <v>0</v>
      </c>
      <c r="H960" s="73">
        <f t="shared" si="350"/>
        <v>0</v>
      </c>
      <c r="I960" s="73">
        <f t="shared" si="351"/>
        <v>0</v>
      </c>
      <c r="J960" s="73">
        <f t="shared" si="352"/>
        <v>0</v>
      </c>
      <c r="L960" s="58" t="str">
        <f t="shared" si="353"/>
        <v>ok</v>
      </c>
      <c r="M960" s="1"/>
      <c r="N960" s="64" t="s">
        <v>218</v>
      </c>
      <c r="P960" s="11">
        <f t="shared" si="362"/>
        <v>0</v>
      </c>
      <c r="Q960" s="11">
        <f t="shared" si="363"/>
        <v>0</v>
      </c>
      <c r="R960" s="11">
        <f t="shared" si="364"/>
        <v>0</v>
      </c>
      <c r="S960" s="11">
        <f t="shared" si="365"/>
        <v>0</v>
      </c>
      <c r="T960" s="11">
        <f t="shared" si="366"/>
        <v>0</v>
      </c>
      <c r="U960" s="11">
        <f t="shared" si="367"/>
        <v>0</v>
      </c>
      <c r="V960" s="11">
        <f t="shared" si="368"/>
        <v>0</v>
      </c>
      <c r="W960" s="11">
        <f t="shared" si="369"/>
        <v>0</v>
      </c>
    </row>
    <row r="961" spans="1:23" x14ac:dyDescent="0.2">
      <c r="A961" s="72" t="s">
        <v>129</v>
      </c>
      <c r="B961" s="72"/>
      <c r="C961" s="73">
        <f t="shared" si="345"/>
        <v>0</v>
      </c>
      <c r="D961" s="73">
        <f t="shared" si="346"/>
        <v>0</v>
      </c>
      <c r="E961" s="73">
        <f t="shared" si="347"/>
        <v>0</v>
      </c>
      <c r="F961" s="73">
        <f t="shared" si="348"/>
        <v>0</v>
      </c>
      <c r="G961" s="73">
        <f t="shared" si="349"/>
        <v>0</v>
      </c>
      <c r="H961" s="73">
        <f t="shared" si="350"/>
        <v>0</v>
      </c>
      <c r="I961" s="73">
        <f t="shared" si="351"/>
        <v>0</v>
      </c>
      <c r="J961" s="73">
        <f t="shared" si="352"/>
        <v>0</v>
      </c>
      <c r="L961" s="58" t="str">
        <f t="shared" si="353"/>
        <v>ok</v>
      </c>
      <c r="M961" s="1"/>
      <c r="N961" s="64" t="s">
        <v>129</v>
      </c>
      <c r="P961" s="11">
        <f t="shared" si="362"/>
        <v>0</v>
      </c>
      <c r="Q961" s="11">
        <f t="shared" si="363"/>
        <v>0</v>
      </c>
      <c r="R961" s="11">
        <f t="shared" si="364"/>
        <v>0</v>
      </c>
      <c r="S961" s="11">
        <f t="shared" si="365"/>
        <v>0</v>
      </c>
      <c r="T961" s="11">
        <f t="shared" si="366"/>
        <v>0</v>
      </c>
      <c r="U961" s="11">
        <f t="shared" si="367"/>
        <v>0</v>
      </c>
      <c r="V961" s="11">
        <f t="shared" si="368"/>
        <v>0</v>
      </c>
      <c r="W961" s="11">
        <f t="shared" si="369"/>
        <v>0</v>
      </c>
    </row>
    <row r="962" spans="1:23" x14ac:dyDescent="0.2">
      <c r="A962" s="72" t="s">
        <v>885</v>
      </c>
      <c r="B962" s="72"/>
      <c r="C962" s="73">
        <f t="shared" si="345"/>
        <v>0</v>
      </c>
      <c r="D962" s="73">
        <f t="shared" si="346"/>
        <v>0</v>
      </c>
      <c r="E962" s="73">
        <f t="shared" si="347"/>
        <v>0</v>
      </c>
      <c r="F962" s="73">
        <f t="shared" si="348"/>
        <v>0</v>
      </c>
      <c r="G962" s="73">
        <f t="shared" si="349"/>
        <v>0</v>
      </c>
      <c r="H962" s="73">
        <f t="shared" si="350"/>
        <v>0</v>
      </c>
      <c r="I962" s="73">
        <f t="shared" si="351"/>
        <v>0</v>
      </c>
      <c r="J962" s="73">
        <f t="shared" si="352"/>
        <v>0</v>
      </c>
      <c r="L962" s="58" t="str">
        <f t="shared" si="353"/>
        <v>ok</v>
      </c>
      <c r="M962" s="1"/>
      <c r="N962" s="64" t="s">
        <v>885</v>
      </c>
      <c r="P962" s="11">
        <f t="shared" si="362"/>
        <v>0</v>
      </c>
      <c r="Q962" s="11">
        <f t="shared" si="363"/>
        <v>0</v>
      </c>
      <c r="R962" s="11">
        <f t="shared" si="364"/>
        <v>0</v>
      </c>
      <c r="S962" s="11">
        <f t="shared" si="365"/>
        <v>0</v>
      </c>
      <c r="T962" s="11">
        <f t="shared" si="366"/>
        <v>0</v>
      </c>
      <c r="U962" s="11">
        <f t="shared" si="367"/>
        <v>0</v>
      </c>
      <c r="V962" s="11">
        <f t="shared" si="368"/>
        <v>0</v>
      </c>
      <c r="W962" s="11">
        <f t="shared" si="369"/>
        <v>0</v>
      </c>
    </row>
    <row r="963" spans="1:23" x14ac:dyDescent="0.2">
      <c r="A963" s="72" t="s">
        <v>504</v>
      </c>
      <c r="B963" s="72"/>
      <c r="C963" s="73">
        <f t="shared" si="345"/>
        <v>410</v>
      </c>
      <c r="D963" s="73">
        <f t="shared" si="346"/>
        <v>412</v>
      </c>
      <c r="E963" s="73">
        <f t="shared" si="347"/>
        <v>415</v>
      </c>
      <c r="F963" s="73">
        <f t="shared" si="348"/>
        <v>418</v>
      </c>
      <c r="G963" s="73">
        <f t="shared" si="349"/>
        <v>422</v>
      </c>
      <c r="H963" s="73">
        <f t="shared" si="350"/>
        <v>426</v>
      </c>
      <c r="I963" s="73">
        <f t="shared" si="351"/>
        <v>429</v>
      </c>
      <c r="J963" s="73">
        <f t="shared" si="352"/>
        <v>434</v>
      </c>
      <c r="L963" s="58" t="str">
        <f t="shared" si="353"/>
        <v>ok</v>
      </c>
      <c r="M963" s="1"/>
      <c r="N963" s="64" t="s">
        <v>504</v>
      </c>
      <c r="P963" s="11">
        <f t="shared" si="362"/>
        <v>409.7462800060519</v>
      </c>
      <c r="Q963" s="11">
        <f t="shared" si="363"/>
        <v>411.52387224405032</v>
      </c>
      <c r="R963" s="11">
        <f t="shared" si="364"/>
        <v>414.51165816840563</v>
      </c>
      <c r="S963" s="11">
        <f t="shared" si="365"/>
        <v>418.31783969602697</v>
      </c>
      <c r="T963" s="11">
        <f t="shared" si="366"/>
        <v>422.00821960814221</v>
      </c>
      <c r="U963" s="11">
        <f t="shared" si="367"/>
        <v>425.51402715198293</v>
      </c>
      <c r="V963" s="11">
        <f t="shared" si="368"/>
        <v>429.35531646111531</v>
      </c>
      <c r="W963" s="11">
        <f t="shared" si="369"/>
        <v>433.56764195602983</v>
      </c>
    </row>
    <row r="964" spans="1:23" x14ac:dyDescent="0.2">
      <c r="A964" s="72" t="s">
        <v>130</v>
      </c>
      <c r="B964" s="72"/>
      <c r="C964" s="73">
        <f t="shared" si="345"/>
        <v>0</v>
      </c>
      <c r="D964" s="73">
        <f t="shared" si="346"/>
        <v>0</v>
      </c>
      <c r="E964" s="73">
        <f t="shared" si="347"/>
        <v>0</v>
      </c>
      <c r="F964" s="73">
        <f t="shared" si="348"/>
        <v>0</v>
      </c>
      <c r="G964" s="73">
        <f t="shared" si="349"/>
        <v>0</v>
      </c>
      <c r="H964" s="73">
        <f t="shared" si="350"/>
        <v>0</v>
      </c>
      <c r="I964" s="73">
        <f t="shared" si="351"/>
        <v>0</v>
      </c>
      <c r="J964" s="73">
        <f t="shared" si="352"/>
        <v>0</v>
      </c>
      <c r="L964" s="58" t="str">
        <f t="shared" si="353"/>
        <v>ok</v>
      </c>
      <c r="M964" s="1"/>
      <c r="N964" s="64" t="s">
        <v>130</v>
      </c>
      <c r="P964" s="11">
        <f t="shared" si="362"/>
        <v>0</v>
      </c>
      <c r="Q964" s="11">
        <f t="shared" si="363"/>
        <v>0</v>
      </c>
      <c r="R964" s="11">
        <f t="shared" si="364"/>
        <v>0</v>
      </c>
      <c r="S964" s="11">
        <f t="shared" si="365"/>
        <v>0</v>
      </c>
      <c r="T964" s="11">
        <f t="shared" si="366"/>
        <v>0</v>
      </c>
      <c r="U964" s="11">
        <f t="shared" si="367"/>
        <v>0</v>
      </c>
      <c r="V964" s="11">
        <f t="shared" si="368"/>
        <v>0</v>
      </c>
      <c r="W964" s="11">
        <f t="shared" si="369"/>
        <v>0</v>
      </c>
    </row>
    <row r="965" spans="1:23" x14ac:dyDescent="0.2">
      <c r="A965" s="72" t="s">
        <v>811</v>
      </c>
      <c r="B965" s="72"/>
      <c r="C965" s="73">
        <f t="shared" si="345"/>
        <v>0</v>
      </c>
      <c r="D965" s="73">
        <f t="shared" si="346"/>
        <v>0</v>
      </c>
      <c r="E965" s="73">
        <f t="shared" si="347"/>
        <v>0</v>
      </c>
      <c r="F965" s="73">
        <f t="shared" si="348"/>
        <v>0</v>
      </c>
      <c r="G965" s="73">
        <f t="shared" si="349"/>
        <v>0</v>
      </c>
      <c r="H965" s="73">
        <f t="shared" si="350"/>
        <v>0</v>
      </c>
      <c r="I965" s="73">
        <f t="shared" si="351"/>
        <v>0</v>
      </c>
      <c r="J965" s="73">
        <f t="shared" si="352"/>
        <v>0</v>
      </c>
      <c r="L965" s="58" t="str">
        <f t="shared" si="353"/>
        <v>ok</v>
      </c>
      <c r="M965" s="1"/>
      <c r="N965" s="64" t="s">
        <v>811</v>
      </c>
      <c r="P965" s="11">
        <f t="shared" si="362"/>
        <v>0</v>
      </c>
      <c r="Q965" s="11">
        <f t="shared" si="363"/>
        <v>0</v>
      </c>
      <c r="R965" s="11">
        <f t="shared" si="364"/>
        <v>0</v>
      </c>
      <c r="S965" s="11">
        <f t="shared" si="365"/>
        <v>0</v>
      </c>
      <c r="T965" s="11">
        <f t="shared" si="366"/>
        <v>0</v>
      </c>
      <c r="U965" s="11">
        <f t="shared" si="367"/>
        <v>0</v>
      </c>
      <c r="V965" s="11">
        <f t="shared" si="368"/>
        <v>0</v>
      </c>
      <c r="W965" s="11">
        <f t="shared" si="369"/>
        <v>0</v>
      </c>
    </row>
    <row r="966" spans="1:23" x14ac:dyDescent="0.2">
      <c r="A966" s="72" t="s">
        <v>810</v>
      </c>
      <c r="B966" s="72"/>
      <c r="C966" s="73">
        <f t="shared" si="345"/>
        <v>0</v>
      </c>
      <c r="D966" s="73">
        <f t="shared" si="346"/>
        <v>0</v>
      </c>
      <c r="E966" s="73">
        <f t="shared" si="347"/>
        <v>0</v>
      </c>
      <c r="F966" s="73">
        <f t="shared" si="348"/>
        <v>0</v>
      </c>
      <c r="G966" s="73">
        <f t="shared" si="349"/>
        <v>0</v>
      </c>
      <c r="H966" s="73">
        <f t="shared" si="350"/>
        <v>0</v>
      </c>
      <c r="I966" s="73">
        <f t="shared" si="351"/>
        <v>0</v>
      </c>
      <c r="J966" s="73">
        <f t="shared" si="352"/>
        <v>0</v>
      </c>
      <c r="L966" s="58" t="str">
        <f t="shared" si="353"/>
        <v>ok</v>
      </c>
      <c r="M966" s="1"/>
      <c r="N966" s="64" t="s">
        <v>810</v>
      </c>
      <c r="P966" s="11">
        <f t="shared" si="362"/>
        <v>0</v>
      </c>
      <c r="Q966" s="11">
        <f t="shared" si="363"/>
        <v>0</v>
      </c>
      <c r="R966" s="11">
        <f t="shared" si="364"/>
        <v>0</v>
      </c>
      <c r="S966" s="11">
        <f t="shared" si="365"/>
        <v>0</v>
      </c>
      <c r="T966" s="11">
        <f t="shared" si="366"/>
        <v>0</v>
      </c>
      <c r="U966" s="11">
        <f t="shared" si="367"/>
        <v>0</v>
      </c>
      <c r="V966" s="11">
        <f t="shared" si="368"/>
        <v>0</v>
      </c>
      <c r="W966" s="11">
        <f t="shared" si="369"/>
        <v>0</v>
      </c>
    </row>
    <row r="967" spans="1:23" x14ac:dyDescent="0.2">
      <c r="A967" s="72" t="s">
        <v>422</v>
      </c>
      <c r="B967" s="72"/>
      <c r="C967" s="73">
        <f t="shared" si="345"/>
        <v>68</v>
      </c>
      <c r="D967" s="73">
        <f t="shared" si="346"/>
        <v>70</v>
      </c>
      <c r="E967" s="73">
        <f t="shared" si="347"/>
        <v>108</v>
      </c>
      <c r="F967" s="73">
        <f t="shared" si="348"/>
        <v>110</v>
      </c>
      <c r="G967" s="73">
        <f t="shared" si="349"/>
        <v>112</v>
      </c>
      <c r="H967" s="73">
        <f t="shared" si="350"/>
        <v>114</v>
      </c>
      <c r="I967" s="73">
        <f t="shared" si="351"/>
        <v>117</v>
      </c>
      <c r="J967" s="73">
        <f t="shared" si="352"/>
        <v>119</v>
      </c>
      <c r="L967" s="58" t="str">
        <f t="shared" si="353"/>
        <v>ok</v>
      </c>
      <c r="M967" s="1"/>
      <c r="N967" s="64" t="s">
        <v>422</v>
      </c>
      <c r="P967" s="11">
        <f t="shared" si="362"/>
        <v>68.38566071154797</v>
      </c>
      <c r="Q967" s="11">
        <f t="shared" si="363"/>
        <v>69.500939811501965</v>
      </c>
      <c r="R967" s="11">
        <f t="shared" si="364"/>
        <v>107.61470531839174</v>
      </c>
      <c r="S967" s="11">
        <f t="shared" si="365"/>
        <v>109.59481589625015</v>
      </c>
      <c r="T967" s="11">
        <f t="shared" si="366"/>
        <v>111.75383376940628</v>
      </c>
      <c r="U967" s="11">
        <f t="shared" si="367"/>
        <v>114.23542980995637</v>
      </c>
      <c r="V967" s="11">
        <f t="shared" si="368"/>
        <v>116.7714563517374</v>
      </c>
      <c r="W967" s="11">
        <f t="shared" si="369"/>
        <v>119.34042839147563</v>
      </c>
    </row>
    <row r="968" spans="1:23" x14ac:dyDescent="0.2">
      <c r="A968" s="72" t="s">
        <v>485</v>
      </c>
      <c r="B968" s="72"/>
      <c r="C968" s="73">
        <f t="shared" si="345"/>
        <v>216</v>
      </c>
      <c r="D968" s="73">
        <f t="shared" si="346"/>
        <v>219</v>
      </c>
      <c r="E968" s="73">
        <f t="shared" si="347"/>
        <v>221</v>
      </c>
      <c r="F968" s="73">
        <f t="shared" si="348"/>
        <v>226</v>
      </c>
      <c r="G968" s="73">
        <f t="shared" si="349"/>
        <v>232</v>
      </c>
      <c r="H968" s="73">
        <f t="shared" si="350"/>
        <v>235</v>
      </c>
      <c r="I968" s="73">
        <f t="shared" si="351"/>
        <v>239</v>
      </c>
      <c r="J968" s="73">
        <f t="shared" si="352"/>
        <v>244</v>
      </c>
      <c r="L968" s="58" t="str">
        <f t="shared" si="353"/>
        <v>ok</v>
      </c>
      <c r="M968" s="1"/>
      <c r="N968" s="64" t="s">
        <v>485</v>
      </c>
      <c r="P968" s="11">
        <f t="shared" si="362"/>
        <v>216.43594196399545</v>
      </c>
      <c r="Q968" s="11">
        <f t="shared" si="363"/>
        <v>219.33583721188111</v>
      </c>
      <c r="R968" s="11">
        <f t="shared" si="364"/>
        <v>221.35539663437456</v>
      </c>
      <c r="S968" s="11">
        <f t="shared" si="365"/>
        <v>226.33717657381328</v>
      </c>
      <c r="T968" s="11">
        <f t="shared" si="366"/>
        <v>231.62693203956462</v>
      </c>
      <c r="U968" s="11">
        <f t="shared" si="367"/>
        <v>235.32207952265699</v>
      </c>
      <c r="V968" s="11">
        <f t="shared" si="368"/>
        <v>239.28640455373187</v>
      </c>
      <c r="W968" s="11">
        <f t="shared" si="369"/>
        <v>243.54495147514038</v>
      </c>
    </row>
  </sheetData>
  <autoFilter ref="A10:BT968">
    <sortState ref="A11:BT968">
      <sortCondition ref="L10:L968"/>
    </sortState>
  </autoFilter>
  <sortState ref="N11:N968">
    <sortCondition ref="N10"/>
  </sortState>
  <conditionalFormatting sqref="AT8:BA8">
    <cfRule type="cellIs" dxfId="10" priority="18" operator="notEqual">
      <formula>P$15</formula>
    </cfRule>
    <cfRule type="cellIs" dxfId="9" priority="19" operator="equal">
      <formula>P$15</formula>
    </cfRule>
  </conditionalFormatting>
  <conditionalFormatting sqref="AY8">
    <cfRule type="cellIs" dxfId="8" priority="16" operator="notEqual">
      <formula>U$15</formula>
    </cfRule>
    <cfRule type="cellIs" dxfId="7" priority="17" operator="equal">
      <formula>U$15</formula>
    </cfRule>
  </conditionalFormatting>
  <conditionalFormatting sqref="AZ8">
    <cfRule type="cellIs" dxfId="6" priority="14" operator="notEqual">
      <formula>V$15</formula>
    </cfRule>
    <cfRule type="cellIs" dxfId="5" priority="15" operator="equal">
      <formula>V$15</formula>
    </cfRule>
  </conditionalFormatting>
  <conditionalFormatting sqref="BA8">
    <cfRule type="cellIs" dxfId="4" priority="12" operator="notEqual">
      <formula>W$15</formula>
    </cfRule>
    <cfRule type="cellIs" dxfId="3" priority="13" operator="equal">
      <formula>W$15</formula>
    </cfRule>
  </conditionalFormatting>
  <conditionalFormatting sqref="AF8:AM8">
    <cfRule type="cellIs" dxfId="2" priority="20" operator="notEqual">
      <formula>#REF!</formula>
    </cfRule>
    <cfRule type="cellIs" dxfId="1" priority="21" operator="equal">
      <formula>#REF!</formula>
    </cfRule>
  </conditionalFormatting>
  <conditionalFormatting sqref="P11:W96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966"/>
  <sheetViews>
    <sheetView workbookViewId="0">
      <selection activeCell="E28" sqref="E28"/>
    </sheetView>
  </sheetViews>
  <sheetFormatPr defaultRowHeight="12.75" x14ac:dyDescent="0.2"/>
  <cols>
    <col min="1" max="2" width="16.42578125" bestFit="1" customWidth="1"/>
    <col min="3" max="3" width="5" bestFit="1" customWidth="1"/>
  </cols>
  <sheetData>
    <row r="8" spans="1:2" x14ac:dyDescent="0.2">
      <c r="A8" s="28" t="s">
        <v>932</v>
      </c>
      <c r="B8" s="28" t="s">
        <v>933</v>
      </c>
    </row>
    <row r="9" spans="1:2" x14ac:dyDescent="0.2">
      <c r="A9" s="9" t="s">
        <v>532</v>
      </c>
      <c r="B9" t="s">
        <v>466</v>
      </c>
    </row>
    <row r="10" spans="1:2" x14ac:dyDescent="0.2">
      <c r="A10" s="9" t="s">
        <v>533</v>
      </c>
      <c r="B10" t="s">
        <v>466</v>
      </c>
    </row>
    <row r="11" spans="1:2" x14ac:dyDescent="0.2">
      <c r="A11" s="9" t="s">
        <v>563</v>
      </c>
      <c r="B11" t="s">
        <v>467</v>
      </c>
    </row>
    <row r="12" spans="1:2" x14ac:dyDescent="0.2">
      <c r="A12" s="9" t="s">
        <v>524</v>
      </c>
      <c r="B12" t="s">
        <v>471</v>
      </c>
    </row>
    <row r="13" spans="1:2" x14ac:dyDescent="0.2">
      <c r="A13" s="13" t="s">
        <v>222</v>
      </c>
      <c r="B13" t="s">
        <v>475</v>
      </c>
    </row>
    <row r="14" spans="1:2" x14ac:dyDescent="0.2">
      <c r="A14" s="9" t="s">
        <v>48</v>
      </c>
      <c r="B14" t="s">
        <v>476</v>
      </c>
    </row>
    <row r="15" spans="1:2" x14ac:dyDescent="0.2">
      <c r="A15" s="9" t="s">
        <v>652</v>
      </c>
      <c r="B15" t="s">
        <v>477</v>
      </c>
    </row>
    <row r="16" spans="1:2" x14ac:dyDescent="0.2">
      <c r="A16" s="9" t="s">
        <v>564</v>
      </c>
      <c r="B16" t="s">
        <v>477</v>
      </c>
    </row>
    <row r="17" spans="1:2" x14ac:dyDescent="0.2">
      <c r="A17" s="9" t="s">
        <v>565</v>
      </c>
      <c r="B17" t="s">
        <v>477</v>
      </c>
    </row>
    <row r="18" spans="1:2" x14ac:dyDescent="0.2">
      <c r="A18" s="9" t="s">
        <v>534</v>
      </c>
      <c r="B18" t="s">
        <v>481</v>
      </c>
    </row>
    <row r="19" spans="1:2" x14ac:dyDescent="0.2">
      <c r="A19" s="9" t="s">
        <v>535</v>
      </c>
      <c r="B19" t="s">
        <v>674</v>
      </c>
    </row>
    <row r="20" spans="1:2" x14ac:dyDescent="0.2">
      <c r="A20" s="9" t="s">
        <v>464</v>
      </c>
      <c r="B20" t="s">
        <v>486</v>
      </c>
    </row>
    <row r="21" spans="1:2" x14ac:dyDescent="0.2">
      <c r="A21" s="9" t="s">
        <v>423</v>
      </c>
      <c r="B21" t="s">
        <v>673</v>
      </c>
    </row>
    <row r="22" spans="1:2" x14ac:dyDescent="0.2">
      <c r="A22" s="9" t="s">
        <v>465</v>
      </c>
      <c r="B22" t="s">
        <v>467</v>
      </c>
    </row>
    <row r="23" spans="1:2" x14ac:dyDescent="0.2">
      <c r="A23" s="9" t="s">
        <v>424</v>
      </c>
      <c r="B23" t="s">
        <v>489</v>
      </c>
    </row>
    <row r="24" spans="1:2" x14ac:dyDescent="0.2">
      <c r="A24" s="9" t="s">
        <v>982</v>
      </c>
      <c r="B24" t="s">
        <v>480</v>
      </c>
    </row>
    <row r="25" spans="1:2" x14ac:dyDescent="0.2">
      <c r="A25" s="9" t="s">
        <v>983</v>
      </c>
      <c r="B25" t="s">
        <v>492</v>
      </c>
    </row>
    <row r="26" spans="1:2" x14ac:dyDescent="0.2">
      <c r="A26" s="9" t="s">
        <v>984</v>
      </c>
      <c r="B26" t="s">
        <v>493</v>
      </c>
    </row>
    <row r="27" spans="1:2" x14ac:dyDescent="0.2">
      <c r="A27" s="18" t="s">
        <v>985</v>
      </c>
      <c r="B27" t="s">
        <v>494</v>
      </c>
    </row>
    <row r="28" spans="1:2" x14ac:dyDescent="0.2">
      <c r="A28" s="9" t="s">
        <v>191</v>
      </c>
      <c r="B28" t="s">
        <v>495</v>
      </c>
    </row>
    <row r="29" spans="1:2" x14ac:dyDescent="0.2">
      <c r="A29" s="9" t="s">
        <v>566</v>
      </c>
      <c r="B29" t="s">
        <v>495</v>
      </c>
    </row>
    <row r="30" spans="1:2" x14ac:dyDescent="0.2">
      <c r="A30" s="9" t="s">
        <v>567</v>
      </c>
      <c r="B30" t="s">
        <v>497</v>
      </c>
    </row>
    <row r="31" spans="1:2" x14ac:dyDescent="0.2">
      <c r="A31" s="9" t="s">
        <v>568</v>
      </c>
      <c r="B31" t="s">
        <v>496</v>
      </c>
    </row>
    <row r="32" spans="1:2" x14ac:dyDescent="0.2">
      <c r="A32" s="9" t="s">
        <v>23</v>
      </c>
      <c r="B32" t="s">
        <v>496</v>
      </c>
    </row>
    <row r="33" spans="1:2" x14ac:dyDescent="0.2">
      <c r="A33" s="9" t="s">
        <v>569</v>
      </c>
      <c r="B33" t="s">
        <v>498</v>
      </c>
    </row>
    <row r="34" spans="1:2" x14ac:dyDescent="0.2">
      <c r="A34" s="9" t="s">
        <v>986</v>
      </c>
      <c r="B34" t="s">
        <v>499</v>
      </c>
    </row>
    <row r="35" spans="1:2" x14ac:dyDescent="0.2">
      <c r="A35" s="9" t="s">
        <v>812</v>
      </c>
      <c r="B35" t="s">
        <v>500</v>
      </c>
    </row>
    <row r="36" spans="1:2" x14ac:dyDescent="0.2">
      <c r="A36" s="9" t="s">
        <v>425</v>
      </c>
      <c r="B36" t="s">
        <v>501</v>
      </c>
    </row>
    <row r="37" spans="1:2" x14ac:dyDescent="0.2">
      <c r="A37" s="9" t="s">
        <v>225</v>
      </c>
      <c r="B37" t="s">
        <v>502</v>
      </c>
    </row>
    <row r="38" spans="1:2" x14ac:dyDescent="0.2">
      <c r="A38" s="9" t="s">
        <v>962</v>
      </c>
      <c r="B38" t="s">
        <v>504</v>
      </c>
    </row>
    <row r="39" spans="1:2" x14ac:dyDescent="0.2">
      <c r="A39" s="9" t="s">
        <v>963</v>
      </c>
      <c r="B39" t="s">
        <v>444</v>
      </c>
    </row>
    <row r="40" spans="1:2" x14ac:dyDescent="0.2">
      <c r="A40" s="9" t="s">
        <v>283</v>
      </c>
      <c r="B40" t="s">
        <v>445</v>
      </c>
    </row>
    <row r="41" spans="1:2" x14ac:dyDescent="0.2">
      <c r="A41" s="9" t="s">
        <v>284</v>
      </c>
      <c r="B41" t="s">
        <v>445</v>
      </c>
    </row>
    <row r="42" spans="1:2" x14ac:dyDescent="0.2">
      <c r="A42" s="9" t="s">
        <v>701</v>
      </c>
      <c r="B42" t="s">
        <v>452</v>
      </c>
    </row>
    <row r="43" spans="1:2" x14ac:dyDescent="0.2">
      <c r="A43" s="9" t="s">
        <v>285</v>
      </c>
      <c r="B43" t="s">
        <v>455</v>
      </c>
    </row>
    <row r="44" spans="1:2" x14ac:dyDescent="0.2">
      <c r="A44" s="9" t="s">
        <v>466</v>
      </c>
      <c r="B44" t="s">
        <v>456</v>
      </c>
    </row>
    <row r="45" spans="1:2" x14ac:dyDescent="0.2">
      <c r="A45" s="9" t="s">
        <v>445</v>
      </c>
      <c r="B45" t="s">
        <v>461</v>
      </c>
    </row>
    <row r="46" spans="1:2" x14ac:dyDescent="0.2">
      <c r="A46" s="9" t="s">
        <v>653</v>
      </c>
      <c r="B46" t="s">
        <v>461</v>
      </c>
    </row>
    <row r="47" spans="1:2" x14ac:dyDescent="0.2">
      <c r="A47" s="9" t="s">
        <v>570</v>
      </c>
      <c r="B47" t="s">
        <v>462</v>
      </c>
    </row>
    <row r="48" spans="1:2" x14ac:dyDescent="0.2">
      <c r="A48" s="18" t="s">
        <v>987</v>
      </c>
      <c r="B48" t="s">
        <v>455</v>
      </c>
    </row>
    <row r="49" spans="1:2" x14ac:dyDescent="0.2">
      <c r="A49" s="18" t="s">
        <v>893</v>
      </c>
      <c r="B49" t="s">
        <v>444</v>
      </c>
    </row>
    <row r="50" spans="1:2" x14ac:dyDescent="0.2">
      <c r="A50" s="9" t="s">
        <v>894</v>
      </c>
      <c r="B50" t="s">
        <v>444</v>
      </c>
    </row>
    <row r="51" spans="1:2" x14ac:dyDescent="0.2">
      <c r="A51" s="9" t="s">
        <v>847</v>
      </c>
      <c r="B51" t="s">
        <v>463</v>
      </c>
    </row>
    <row r="52" spans="1:2" x14ac:dyDescent="0.2">
      <c r="A52" s="18" t="s">
        <v>848</v>
      </c>
      <c r="B52" t="s">
        <v>920</v>
      </c>
    </row>
    <row r="53" spans="1:2" x14ac:dyDescent="0.2">
      <c r="A53" s="18" t="s">
        <v>988</v>
      </c>
      <c r="B53" t="s">
        <v>426</v>
      </c>
    </row>
    <row r="54" spans="1:2" x14ac:dyDescent="0.2">
      <c r="A54" s="9" t="s">
        <v>50</v>
      </c>
      <c r="B54" t="s">
        <v>428</v>
      </c>
    </row>
    <row r="55" spans="1:2" x14ac:dyDescent="0.2">
      <c r="A55" s="18" t="s">
        <v>849</v>
      </c>
      <c r="B55" t="s">
        <v>429</v>
      </c>
    </row>
    <row r="56" spans="1:2" x14ac:dyDescent="0.2">
      <c r="A56" s="9" t="s">
        <v>446</v>
      </c>
      <c r="B56" t="s">
        <v>443</v>
      </c>
    </row>
    <row r="57" spans="1:2" x14ac:dyDescent="0.2">
      <c r="A57" s="9" t="s">
        <v>493</v>
      </c>
      <c r="B57" t="s">
        <v>425</v>
      </c>
    </row>
    <row r="58" spans="1:2" x14ac:dyDescent="0.2">
      <c r="A58" s="9" t="s">
        <v>703</v>
      </c>
      <c r="B58" t="s">
        <v>427</v>
      </c>
    </row>
    <row r="59" spans="1:2" x14ac:dyDescent="0.2">
      <c r="A59" s="9" t="s">
        <v>702</v>
      </c>
      <c r="B59" t="s">
        <v>430</v>
      </c>
    </row>
    <row r="60" spans="1:2" x14ac:dyDescent="0.2">
      <c r="A60" s="15" t="s">
        <v>989</v>
      </c>
      <c r="B60" t="s">
        <v>431</v>
      </c>
    </row>
    <row r="61" spans="1:2" x14ac:dyDescent="0.2">
      <c r="A61" s="9" t="s">
        <v>212</v>
      </c>
      <c r="B61" t="s">
        <v>433</v>
      </c>
    </row>
    <row r="62" spans="1:2" x14ac:dyDescent="0.2">
      <c r="A62" s="9" t="s">
        <v>286</v>
      </c>
      <c r="B62" t="s">
        <v>427</v>
      </c>
    </row>
    <row r="63" spans="1:2" x14ac:dyDescent="0.2">
      <c r="A63" s="9" t="s">
        <v>287</v>
      </c>
      <c r="B63" t="s">
        <v>433</v>
      </c>
    </row>
    <row r="64" spans="1:2" x14ac:dyDescent="0.2">
      <c r="A64" s="9" t="s">
        <v>234</v>
      </c>
      <c r="B64" t="s">
        <v>434</v>
      </c>
    </row>
    <row r="65" spans="1:2" x14ac:dyDescent="0.2">
      <c r="A65" s="9" t="s">
        <v>237</v>
      </c>
      <c r="B65" t="s">
        <v>435</v>
      </c>
    </row>
    <row r="66" spans="1:2" x14ac:dyDescent="0.2">
      <c r="A66" s="9" t="s">
        <v>238</v>
      </c>
      <c r="B66" t="s">
        <v>436</v>
      </c>
    </row>
    <row r="67" spans="1:2" x14ac:dyDescent="0.2">
      <c r="A67" s="9" t="s">
        <v>180</v>
      </c>
      <c r="B67" t="s">
        <v>437</v>
      </c>
    </row>
    <row r="68" spans="1:2" x14ac:dyDescent="0.2">
      <c r="A68" s="9" t="s">
        <v>181</v>
      </c>
      <c r="B68" t="s">
        <v>438</v>
      </c>
    </row>
    <row r="69" spans="1:2" x14ac:dyDescent="0.2">
      <c r="A69" s="9" t="s">
        <v>403</v>
      </c>
      <c r="B69" t="s">
        <v>279</v>
      </c>
    </row>
    <row r="70" spans="1:2" x14ac:dyDescent="0.2">
      <c r="A70" s="9" t="s">
        <v>250</v>
      </c>
      <c r="B70" t="s">
        <v>443</v>
      </c>
    </row>
    <row r="71" spans="1:2" x14ac:dyDescent="0.2">
      <c r="A71" s="9" t="s">
        <v>201</v>
      </c>
      <c r="B71" t="s">
        <v>240</v>
      </c>
    </row>
    <row r="72" spans="1:2" x14ac:dyDescent="0.2">
      <c r="A72" s="9" t="s">
        <v>990</v>
      </c>
      <c r="B72" t="s">
        <v>241</v>
      </c>
    </row>
    <row r="73" spans="1:2" x14ac:dyDescent="0.2">
      <c r="A73" s="9" t="s">
        <v>51</v>
      </c>
      <c r="B73" t="s">
        <v>234</v>
      </c>
    </row>
    <row r="74" spans="1:2" x14ac:dyDescent="0.2">
      <c r="A74" s="9" t="s">
        <v>202</v>
      </c>
      <c r="B74" t="s">
        <v>236</v>
      </c>
    </row>
    <row r="75" spans="1:2" x14ac:dyDescent="0.2">
      <c r="A75" s="9" t="s">
        <v>991</v>
      </c>
      <c r="B75" t="s">
        <v>235</v>
      </c>
    </row>
    <row r="76" spans="1:2" x14ac:dyDescent="0.2">
      <c r="A76" s="9" t="s">
        <v>264</v>
      </c>
      <c r="B76" t="s">
        <v>245</v>
      </c>
    </row>
    <row r="77" spans="1:2" x14ac:dyDescent="0.2">
      <c r="A77" s="9" t="s">
        <v>704</v>
      </c>
      <c r="B77" t="s">
        <v>242</v>
      </c>
    </row>
    <row r="78" spans="1:2" x14ac:dyDescent="0.2">
      <c r="A78" s="9" t="s">
        <v>705</v>
      </c>
      <c r="B78" t="s">
        <v>243</v>
      </c>
    </row>
    <row r="79" spans="1:2" x14ac:dyDescent="0.2">
      <c r="A79" s="9" t="s">
        <v>571</v>
      </c>
      <c r="B79" t="s">
        <v>247</v>
      </c>
    </row>
    <row r="80" spans="1:2" x14ac:dyDescent="0.2">
      <c r="A80" s="9" t="s">
        <v>572</v>
      </c>
      <c r="B80" t="s">
        <v>248</v>
      </c>
    </row>
    <row r="81" spans="1:2" x14ac:dyDescent="0.2">
      <c r="A81" s="19" t="s">
        <v>743</v>
      </c>
      <c r="B81" t="s">
        <v>244</v>
      </c>
    </row>
    <row r="82" spans="1:2" x14ac:dyDescent="0.2">
      <c r="A82" s="20" t="s">
        <v>494</v>
      </c>
      <c r="B82" t="s">
        <v>239</v>
      </c>
    </row>
    <row r="83" spans="1:2" x14ac:dyDescent="0.2">
      <c r="A83" s="9" t="s">
        <v>864</v>
      </c>
      <c r="B83" t="s">
        <v>787</v>
      </c>
    </row>
    <row r="84" spans="1:2" x14ac:dyDescent="0.2">
      <c r="A84" s="9" t="s">
        <v>865</v>
      </c>
      <c r="B84" t="s">
        <v>261</v>
      </c>
    </row>
    <row r="85" spans="1:2" x14ac:dyDescent="0.2">
      <c r="A85" s="9" t="s">
        <v>288</v>
      </c>
      <c r="B85" t="s">
        <v>252</v>
      </c>
    </row>
    <row r="86" spans="1:2" x14ac:dyDescent="0.2">
      <c r="A86" s="20" t="s">
        <v>992</v>
      </c>
      <c r="B86" t="s">
        <v>256</v>
      </c>
    </row>
    <row r="87" spans="1:2" x14ac:dyDescent="0.2">
      <c r="A87" s="9" t="s">
        <v>993</v>
      </c>
      <c r="B87" t="s">
        <v>697</v>
      </c>
    </row>
    <row r="88" spans="1:2" x14ac:dyDescent="0.2">
      <c r="A88" s="9" t="s">
        <v>426</v>
      </c>
      <c r="B88" t="s">
        <v>250</v>
      </c>
    </row>
    <row r="89" spans="1:2" x14ac:dyDescent="0.2">
      <c r="A89" s="9" t="s">
        <v>867</v>
      </c>
      <c r="B89" t="s">
        <v>251</v>
      </c>
    </row>
    <row r="90" spans="1:2" x14ac:dyDescent="0.2">
      <c r="A90" s="9" t="s">
        <v>815</v>
      </c>
      <c r="B90" t="s">
        <v>249</v>
      </c>
    </row>
    <row r="91" spans="1:2" x14ac:dyDescent="0.2">
      <c r="A91" s="9" t="s">
        <v>816</v>
      </c>
      <c r="B91" t="s">
        <v>230</v>
      </c>
    </row>
    <row r="92" spans="1:2" x14ac:dyDescent="0.2">
      <c r="A92" s="9" t="s">
        <v>468</v>
      </c>
      <c r="B92" t="s">
        <v>229</v>
      </c>
    </row>
    <row r="93" spans="1:2" x14ac:dyDescent="0.2">
      <c r="A93" s="9" t="s">
        <v>469</v>
      </c>
      <c r="B93" t="s">
        <v>232</v>
      </c>
    </row>
    <row r="94" spans="1:2" x14ac:dyDescent="0.2">
      <c r="A94" s="9" t="s">
        <v>289</v>
      </c>
      <c r="B94" t="s">
        <v>255</v>
      </c>
    </row>
    <row r="95" spans="1:2" x14ac:dyDescent="0.2">
      <c r="A95" s="9" t="s">
        <v>542</v>
      </c>
      <c r="B95" t="s">
        <v>257</v>
      </c>
    </row>
    <row r="96" spans="1:2" x14ac:dyDescent="0.2">
      <c r="A96" s="9" t="s">
        <v>706</v>
      </c>
      <c r="B96" t="s">
        <v>228</v>
      </c>
    </row>
    <row r="97" spans="1:2" x14ac:dyDescent="0.2">
      <c r="A97" s="9" t="s">
        <v>52</v>
      </c>
      <c r="B97" t="s">
        <v>258</v>
      </c>
    </row>
    <row r="98" spans="1:2" x14ac:dyDescent="0.2">
      <c r="A98" s="9" t="s">
        <v>233</v>
      </c>
      <c r="B98" t="s">
        <v>259</v>
      </c>
    </row>
    <row r="99" spans="1:2" x14ac:dyDescent="0.2">
      <c r="A99" s="9" t="s">
        <v>471</v>
      </c>
      <c r="B99" t="s">
        <v>260</v>
      </c>
    </row>
    <row r="100" spans="1:2" x14ac:dyDescent="0.2">
      <c r="A100" s="9" t="s">
        <v>573</v>
      </c>
      <c r="B100" t="s">
        <v>544</v>
      </c>
    </row>
    <row r="101" spans="1:2" x14ac:dyDescent="0.2">
      <c r="A101" s="9" t="s">
        <v>574</v>
      </c>
      <c r="B101" t="s">
        <v>544</v>
      </c>
    </row>
    <row r="102" spans="1:2" x14ac:dyDescent="0.2">
      <c r="A102" s="9" t="s">
        <v>472</v>
      </c>
      <c r="B102" t="s">
        <v>543</v>
      </c>
    </row>
    <row r="103" spans="1:2" x14ac:dyDescent="0.2">
      <c r="A103" s="9" t="s">
        <v>447</v>
      </c>
      <c r="B103" t="s">
        <v>545</v>
      </c>
    </row>
    <row r="104" spans="1:2" x14ac:dyDescent="0.2">
      <c r="A104" s="9" t="s">
        <v>473</v>
      </c>
      <c r="B104" t="s">
        <v>545</v>
      </c>
    </row>
    <row r="105" spans="1:2" x14ac:dyDescent="0.2">
      <c r="A105" s="9" t="s">
        <v>448</v>
      </c>
      <c r="B105" t="s">
        <v>546</v>
      </c>
    </row>
    <row r="106" spans="1:2" x14ac:dyDescent="0.2">
      <c r="A106" s="9" t="s">
        <v>474</v>
      </c>
      <c r="B106" t="s">
        <v>548</v>
      </c>
    </row>
    <row r="107" spans="1:2" x14ac:dyDescent="0.2">
      <c r="A107" s="9" t="s">
        <v>449</v>
      </c>
      <c r="B107" t="s">
        <v>549</v>
      </c>
    </row>
    <row r="108" spans="1:2" x14ac:dyDescent="0.2">
      <c r="A108" s="9" t="s">
        <v>994</v>
      </c>
      <c r="B108" t="s">
        <v>550</v>
      </c>
    </row>
    <row r="109" spans="1:2" x14ac:dyDescent="0.2">
      <c r="A109" s="9" t="s">
        <v>995</v>
      </c>
      <c r="B109" t="s">
        <v>551</v>
      </c>
    </row>
    <row r="110" spans="1:2" x14ac:dyDescent="0.2">
      <c r="A110" s="9" t="s">
        <v>709</v>
      </c>
      <c r="B110" t="s">
        <v>552</v>
      </c>
    </row>
    <row r="111" spans="1:2" x14ac:dyDescent="0.2">
      <c r="A111" s="9" t="s">
        <v>708</v>
      </c>
      <c r="B111" t="s">
        <v>555</v>
      </c>
    </row>
    <row r="112" spans="1:2" x14ac:dyDescent="0.2">
      <c r="A112" s="9" t="s">
        <v>427</v>
      </c>
      <c r="B112" t="s">
        <v>555</v>
      </c>
    </row>
    <row r="113" spans="1:2" x14ac:dyDescent="0.2">
      <c r="A113" s="9" t="s">
        <v>996</v>
      </c>
      <c r="B113" t="s">
        <v>556</v>
      </c>
    </row>
    <row r="114" spans="1:2" x14ac:dyDescent="0.2">
      <c r="A114" s="9" t="s">
        <v>575</v>
      </c>
      <c r="B114" t="s">
        <v>557</v>
      </c>
    </row>
    <row r="115" spans="1:2" x14ac:dyDescent="0.2">
      <c r="A115" s="9" t="s">
        <v>576</v>
      </c>
      <c r="B115" t="s">
        <v>558</v>
      </c>
    </row>
    <row r="116" spans="1:2" x14ac:dyDescent="0.2">
      <c r="A116" s="9" t="s">
        <v>53</v>
      </c>
      <c r="B116" t="s">
        <v>559</v>
      </c>
    </row>
    <row r="117" spans="1:2" x14ac:dyDescent="0.2">
      <c r="A117" s="9" t="s">
        <v>290</v>
      </c>
      <c r="B117" t="s">
        <v>560</v>
      </c>
    </row>
    <row r="118" spans="1:2" x14ac:dyDescent="0.2">
      <c r="A118" s="9" t="s">
        <v>291</v>
      </c>
      <c r="B118" t="s">
        <v>562</v>
      </c>
    </row>
    <row r="119" spans="1:2" x14ac:dyDescent="0.2">
      <c r="A119" s="9" t="s">
        <v>536</v>
      </c>
      <c r="B119" t="s">
        <v>542</v>
      </c>
    </row>
    <row r="120" spans="1:2" x14ac:dyDescent="0.2">
      <c r="A120" s="9" t="s">
        <v>537</v>
      </c>
      <c r="B120" t="s">
        <v>542</v>
      </c>
    </row>
    <row r="121" spans="1:2" x14ac:dyDescent="0.2">
      <c r="A121" s="9" t="s">
        <v>577</v>
      </c>
      <c r="B121" t="s">
        <v>543</v>
      </c>
    </row>
    <row r="122" spans="1:2" x14ac:dyDescent="0.2">
      <c r="A122" s="9" t="s">
        <v>475</v>
      </c>
      <c r="B122" t="s">
        <v>264</v>
      </c>
    </row>
    <row r="123" spans="1:2" x14ac:dyDescent="0.2">
      <c r="A123" s="9" t="s">
        <v>817</v>
      </c>
      <c r="B123" t="s">
        <v>264</v>
      </c>
    </row>
    <row r="124" spans="1:2" x14ac:dyDescent="0.2">
      <c r="A124" s="9" t="s">
        <v>251</v>
      </c>
      <c r="B124" t="s">
        <v>266</v>
      </c>
    </row>
    <row r="125" spans="1:2" x14ac:dyDescent="0.2">
      <c r="A125" s="9" t="s">
        <v>249</v>
      </c>
      <c r="B125" t="s">
        <v>267</v>
      </c>
    </row>
    <row r="126" spans="1:2" x14ac:dyDescent="0.2">
      <c r="A126" s="9" t="s">
        <v>898</v>
      </c>
      <c r="B126" t="s">
        <v>268</v>
      </c>
    </row>
    <row r="127" spans="1:2" x14ac:dyDescent="0.2">
      <c r="A127" s="9" t="s">
        <v>578</v>
      </c>
      <c r="B127" t="s">
        <v>272</v>
      </c>
    </row>
    <row r="128" spans="1:2" x14ac:dyDescent="0.2">
      <c r="A128" s="9" t="s">
        <v>579</v>
      </c>
      <c r="B128" t="s">
        <v>269</v>
      </c>
    </row>
    <row r="129" spans="1:2" x14ac:dyDescent="0.2">
      <c r="A129" s="9" t="s">
        <v>292</v>
      </c>
      <c r="B129" t="s">
        <v>270</v>
      </c>
    </row>
    <row r="130" spans="1:2" x14ac:dyDescent="0.2">
      <c r="A130" s="9" t="s">
        <v>503</v>
      </c>
      <c r="B130" t="s">
        <v>271</v>
      </c>
    </row>
    <row r="131" spans="1:2" x14ac:dyDescent="0.2">
      <c r="A131" s="9" t="s">
        <v>404</v>
      </c>
      <c r="B131" t="s">
        <v>272</v>
      </c>
    </row>
    <row r="132" spans="1:2" x14ac:dyDescent="0.2">
      <c r="A132" s="9" t="s">
        <v>713</v>
      </c>
      <c r="B132" t="s">
        <v>273</v>
      </c>
    </row>
    <row r="133" spans="1:2" x14ac:dyDescent="0.2">
      <c r="A133" s="9" t="s">
        <v>714</v>
      </c>
      <c r="B133" t="s">
        <v>274</v>
      </c>
    </row>
    <row r="134" spans="1:2" x14ac:dyDescent="0.2">
      <c r="A134" s="9" t="s">
        <v>523</v>
      </c>
      <c r="B134" t="s">
        <v>275</v>
      </c>
    </row>
    <row r="135" spans="1:2" x14ac:dyDescent="0.2">
      <c r="A135" s="9" t="s">
        <v>405</v>
      </c>
      <c r="B135" t="s">
        <v>276</v>
      </c>
    </row>
    <row r="136" spans="1:2" x14ac:dyDescent="0.2">
      <c r="A136" s="9" t="s">
        <v>717</v>
      </c>
      <c r="B136" t="s">
        <v>277</v>
      </c>
    </row>
    <row r="137" spans="1:2" x14ac:dyDescent="0.2">
      <c r="A137" s="9" t="s">
        <v>715</v>
      </c>
      <c r="B137" t="s">
        <v>279</v>
      </c>
    </row>
    <row r="138" spans="1:2" x14ac:dyDescent="0.2">
      <c r="A138" s="9" t="s">
        <v>716</v>
      </c>
      <c r="B138" t="s">
        <v>280</v>
      </c>
    </row>
    <row r="139" spans="1:2" x14ac:dyDescent="0.2">
      <c r="A139" s="9" t="s">
        <v>580</v>
      </c>
      <c r="B139" t="s">
        <v>233</v>
      </c>
    </row>
    <row r="140" spans="1:2" x14ac:dyDescent="0.2">
      <c r="A140" s="9" t="s">
        <v>293</v>
      </c>
      <c r="B140" t="s">
        <v>405</v>
      </c>
    </row>
    <row r="141" spans="1:2" x14ac:dyDescent="0.2">
      <c r="A141" s="9" t="s">
        <v>294</v>
      </c>
      <c r="B141" t="s">
        <v>506</v>
      </c>
    </row>
    <row r="142" spans="1:2" x14ac:dyDescent="0.2">
      <c r="A142" s="9" t="s">
        <v>581</v>
      </c>
      <c r="B142" t="s">
        <v>508</v>
      </c>
    </row>
    <row r="143" spans="1:2" x14ac:dyDescent="0.2">
      <c r="A143" s="9" t="s">
        <v>406</v>
      </c>
      <c r="B143" t="s">
        <v>508</v>
      </c>
    </row>
    <row r="144" spans="1:2" x14ac:dyDescent="0.2">
      <c r="A144" s="9" t="s">
        <v>230</v>
      </c>
      <c r="B144" t="s">
        <v>509</v>
      </c>
    </row>
    <row r="145" spans="1:2" x14ac:dyDescent="0.2">
      <c r="A145" s="9" t="s">
        <v>295</v>
      </c>
      <c r="B145" t="s">
        <v>513</v>
      </c>
    </row>
    <row r="146" spans="1:2" x14ac:dyDescent="0.2">
      <c r="A146" s="9" t="s">
        <v>582</v>
      </c>
      <c r="B146" t="s">
        <v>515</v>
      </c>
    </row>
    <row r="147" spans="1:2" x14ac:dyDescent="0.2">
      <c r="A147" s="9" t="s">
        <v>296</v>
      </c>
      <c r="B147" t="s">
        <v>520</v>
      </c>
    </row>
    <row r="148" spans="1:2" x14ac:dyDescent="0.2">
      <c r="A148" s="9" t="s">
        <v>297</v>
      </c>
      <c r="B148" t="s">
        <v>514</v>
      </c>
    </row>
    <row r="149" spans="1:2" x14ac:dyDescent="0.2">
      <c r="A149" s="9" t="s">
        <v>428</v>
      </c>
      <c r="B149" t="s">
        <v>694</v>
      </c>
    </row>
    <row r="150" spans="1:2" x14ac:dyDescent="0.2">
      <c r="A150" s="9" t="s">
        <v>495</v>
      </c>
      <c r="B150" t="s">
        <v>396</v>
      </c>
    </row>
    <row r="151" spans="1:2" x14ac:dyDescent="0.2">
      <c r="A151" s="9" t="s">
        <v>236</v>
      </c>
      <c r="B151" t="s">
        <v>401</v>
      </c>
    </row>
    <row r="152" spans="1:2" x14ac:dyDescent="0.2">
      <c r="A152" s="9" t="s">
        <v>721</v>
      </c>
      <c r="B152" t="s">
        <v>285</v>
      </c>
    </row>
    <row r="153" spans="1:2" x14ac:dyDescent="0.2">
      <c r="A153" s="9" t="s">
        <v>722</v>
      </c>
      <c r="B153" t="s">
        <v>288</v>
      </c>
    </row>
    <row r="154" spans="1:2" x14ac:dyDescent="0.2">
      <c r="A154" s="9" t="s">
        <v>720</v>
      </c>
      <c r="B154" t="s">
        <v>289</v>
      </c>
    </row>
    <row r="155" spans="1:2" x14ac:dyDescent="0.2">
      <c r="A155" s="9" t="s">
        <v>450</v>
      </c>
      <c r="B155" t="s">
        <v>292</v>
      </c>
    </row>
    <row r="156" spans="1:2" x14ac:dyDescent="0.2">
      <c r="A156" s="9" t="s">
        <v>959</v>
      </c>
      <c r="B156" t="s">
        <v>295</v>
      </c>
    </row>
    <row r="157" spans="1:2" x14ac:dyDescent="0.2">
      <c r="A157" s="9" t="s">
        <v>583</v>
      </c>
      <c r="B157" t="s">
        <v>298</v>
      </c>
    </row>
    <row r="158" spans="1:2" x14ac:dyDescent="0.2">
      <c r="A158" s="13" t="s">
        <v>220</v>
      </c>
      <c r="B158" t="s">
        <v>301</v>
      </c>
    </row>
    <row r="159" spans="1:2" x14ac:dyDescent="0.2">
      <c r="A159" s="9" t="s">
        <v>676</v>
      </c>
      <c r="B159" t="s">
        <v>302</v>
      </c>
    </row>
    <row r="160" spans="1:2" x14ac:dyDescent="0.2">
      <c r="A160" s="9" t="s">
        <v>677</v>
      </c>
      <c r="B160" t="s">
        <v>309</v>
      </c>
    </row>
    <row r="161" spans="1:2" x14ac:dyDescent="0.2">
      <c r="A161" s="9" t="s">
        <v>711</v>
      </c>
      <c r="B161" t="s">
        <v>402</v>
      </c>
    </row>
    <row r="162" spans="1:2" x14ac:dyDescent="0.2">
      <c r="A162" s="9" t="s">
        <v>54</v>
      </c>
      <c r="B162" t="s">
        <v>310</v>
      </c>
    </row>
    <row r="163" spans="1:2" x14ac:dyDescent="0.2">
      <c r="A163" s="9" t="s">
        <v>55</v>
      </c>
      <c r="B163" t="s">
        <v>311</v>
      </c>
    </row>
    <row r="164" spans="1:2" x14ac:dyDescent="0.2">
      <c r="A164" s="9" t="s">
        <v>298</v>
      </c>
      <c r="B164" t="s">
        <v>318</v>
      </c>
    </row>
    <row r="165" spans="1:2" x14ac:dyDescent="0.2">
      <c r="A165" s="9" t="s">
        <v>145</v>
      </c>
      <c r="B165" t="s">
        <v>318</v>
      </c>
    </row>
    <row r="166" spans="1:2" x14ac:dyDescent="0.2">
      <c r="A166" s="9" t="s">
        <v>146</v>
      </c>
      <c r="B166" t="s">
        <v>318</v>
      </c>
    </row>
    <row r="167" spans="1:2" x14ac:dyDescent="0.2">
      <c r="A167" s="9" t="s">
        <v>819</v>
      </c>
      <c r="B167" t="s">
        <v>323</v>
      </c>
    </row>
    <row r="168" spans="1:2" x14ac:dyDescent="0.2">
      <c r="A168" s="9" t="s">
        <v>818</v>
      </c>
      <c r="B168" t="s">
        <v>324</v>
      </c>
    </row>
    <row r="169" spans="1:2" x14ac:dyDescent="0.2">
      <c r="A169" s="9" t="s">
        <v>299</v>
      </c>
      <c r="B169" t="s">
        <v>325</v>
      </c>
    </row>
    <row r="170" spans="1:2" x14ac:dyDescent="0.2">
      <c r="A170" s="9" t="s">
        <v>300</v>
      </c>
      <c r="B170" t="s">
        <v>328</v>
      </c>
    </row>
    <row r="171" spans="1:2" x14ac:dyDescent="0.2">
      <c r="A171" s="20" t="s">
        <v>301</v>
      </c>
      <c r="B171" t="s">
        <v>333</v>
      </c>
    </row>
    <row r="172" spans="1:2" x14ac:dyDescent="0.2">
      <c r="A172" s="9" t="s">
        <v>820</v>
      </c>
      <c r="B172" t="s">
        <v>336</v>
      </c>
    </row>
    <row r="173" spans="1:2" x14ac:dyDescent="0.2">
      <c r="A173" s="9" t="s">
        <v>821</v>
      </c>
      <c r="B173" t="s">
        <v>339</v>
      </c>
    </row>
    <row r="174" spans="1:2" x14ac:dyDescent="0.2">
      <c r="A174" s="9" t="s">
        <v>997</v>
      </c>
      <c r="B174" t="s">
        <v>340</v>
      </c>
    </row>
    <row r="175" spans="1:2" x14ac:dyDescent="0.2">
      <c r="A175" s="9" t="s">
        <v>998</v>
      </c>
      <c r="B175" t="s">
        <v>345</v>
      </c>
    </row>
    <row r="176" spans="1:2" x14ac:dyDescent="0.2">
      <c r="A176" s="9" t="s">
        <v>999</v>
      </c>
      <c r="B176" t="s">
        <v>345</v>
      </c>
    </row>
    <row r="177" spans="1:2" x14ac:dyDescent="0.2">
      <c r="A177" s="9" t="s">
        <v>1000</v>
      </c>
      <c r="B177" t="s">
        <v>348</v>
      </c>
    </row>
    <row r="178" spans="1:2" x14ac:dyDescent="0.2">
      <c r="A178" s="9" t="s">
        <v>1001</v>
      </c>
      <c r="B178" t="s">
        <v>349</v>
      </c>
    </row>
    <row r="179" spans="1:2" x14ac:dyDescent="0.2">
      <c r="A179" s="9" t="s">
        <v>723</v>
      </c>
      <c r="B179" t="s">
        <v>356</v>
      </c>
    </row>
    <row r="180" spans="1:2" x14ac:dyDescent="0.2">
      <c r="A180" s="9" t="s">
        <v>56</v>
      </c>
      <c r="B180" t="s">
        <v>357</v>
      </c>
    </row>
    <row r="181" spans="1:2" x14ac:dyDescent="0.2">
      <c r="A181" s="9" t="s">
        <v>724</v>
      </c>
      <c r="B181" t="s">
        <v>362</v>
      </c>
    </row>
    <row r="182" spans="1:2" x14ac:dyDescent="0.2">
      <c r="A182" s="9" t="s">
        <v>725</v>
      </c>
      <c r="B182" t="s">
        <v>365</v>
      </c>
    </row>
    <row r="183" spans="1:2" x14ac:dyDescent="0.2">
      <c r="A183" s="9" t="s">
        <v>972</v>
      </c>
      <c r="B183" t="s">
        <v>372</v>
      </c>
    </row>
    <row r="184" spans="1:2" x14ac:dyDescent="0.2">
      <c r="A184" s="9" t="s">
        <v>973</v>
      </c>
      <c r="B184" t="s">
        <v>373</v>
      </c>
    </row>
    <row r="185" spans="1:2" x14ac:dyDescent="0.2">
      <c r="A185" s="9" t="s">
        <v>235</v>
      </c>
      <c r="B185" t="s">
        <v>374</v>
      </c>
    </row>
    <row r="186" spans="1:2" x14ac:dyDescent="0.2">
      <c r="A186" s="9" t="s">
        <v>429</v>
      </c>
      <c r="B186" t="s">
        <v>401</v>
      </c>
    </row>
    <row r="187" spans="1:2" x14ac:dyDescent="0.2">
      <c r="A187" s="9" t="s">
        <v>726</v>
      </c>
      <c r="B187" t="s">
        <v>381</v>
      </c>
    </row>
    <row r="188" spans="1:2" x14ac:dyDescent="0.2">
      <c r="A188" s="9" t="s">
        <v>302</v>
      </c>
      <c r="B188" t="s">
        <v>403</v>
      </c>
    </row>
    <row r="189" spans="1:2" x14ac:dyDescent="0.2">
      <c r="A189" s="9" t="s">
        <v>822</v>
      </c>
      <c r="B189" t="s">
        <v>404</v>
      </c>
    </row>
    <row r="190" spans="1:2" x14ac:dyDescent="0.2">
      <c r="A190" s="20" t="s">
        <v>823</v>
      </c>
      <c r="B190" t="s">
        <v>406</v>
      </c>
    </row>
    <row r="191" spans="1:2" x14ac:dyDescent="0.2">
      <c r="A191" s="20" t="s">
        <v>824</v>
      </c>
      <c r="B191" t="s">
        <v>921</v>
      </c>
    </row>
    <row r="192" spans="1:2" x14ac:dyDescent="0.2">
      <c r="A192" s="20" t="s">
        <v>825</v>
      </c>
      <c r="B192" t="s">
        <v>921</v>
      </c>
    </row>
    <row r="193" spans="1:2" x14ac:dyDescent="0.2">
      <c r="A193" s="20" t="s">
        <v>585</v>
      </c>
      <c r="B193" t="s">
        <v>409</v>
      </c>
    </row>
    <row r="194" spans="1:2" x14ac:dyDescent="0.2">
      <c r="A194" s="20" t="s">
        <v>728</v>
      </c>
      <c r="B194" t="s">
        <v>410</v>
      </c>
    </row>
    <row r="195" spans="1:2" x14ac:dyDescent="0.2">
      <c r="A195" s="20" t="s">
        <v>729</v>
      </c>
      <c r="B195" t="s">
        <v>922</v>
      </c>
    </row>
    <row r="196" spans="1:2" x14ac:dyDescent="0.2">
      <c r="A196" s="20" t="s">
        <v>544</v>
      </c>
      <c r="B196" t="s">
        <v>411</v>
      </c>
    </row>
    <row r="197" spans="1:2" x14ac:dyDescent="0.2">
      <c r="A197" s="9" t="s">
        <v>303</v>
      </c>
      <c r="B197" t="s">
        <v>413</v>
      </c>
    </row>
    <row r="198" spans="1:2" x14ac:dyDescent="0.2">
      <c r="A198" s="9" t="s">
        <v>304</v>
      </c>
      <c r="B198" t="s">
        <v>414</v>
      </c>
    </row>
    <row r="199" spans="1:2" x14ac:dyDescent="0.2">
      <c r="A199" s="9" t="s">
        <v>868</v>
      </c>
      <c r="B199" t="s">
        <v>416</v>
      </c>
    </row>
    <row r="200" spans="1:2" x14ac:dyDescent="0.2">
      <c r="A200" s="9" t="s">
        <v>869</v>
      </c>
      <c r="B200" t="s">
        <v>417</v>
      </c>
    </row>
    <row r="201" spans="1:2" x14ac:dyDescent="0.2">
      <c r="A201" s="9" t="s">
        <v>870</v>
      </c>
      <c r="B201" t="s">
        <v>421</v>
      </c>
    </row>
    <row r="202" spans="1:2" x14ac:dyDescent="0.2">
      <c r="A202" s="9" t="s">
        <v>871</v>
      </c>
      <c r="B202" t="s">
        <v>422</v>
      </c>
    </row>
    <row r="203" spans="1:2" x14ac:dyDescent="0.2">
      <c r="A203" s="9" t="s">
        <v>872</v>
      </c>
      <c r="B203" t="s">
        <v>612</v>
      </c>
    </row>
    <row r="204" spans="1:2" x14ac:dyDescent="0.2">
      <c r="A204" s="9" t="s">
        <v>826</v>
      </c>
      <c r="B204" t="s">
        <v>613</v>
      </c>
    </row>
    <row r="205" spans="1:2" x14ac:dyDescent="0.2">
      <c r="A205" s="9" t="s">
        <v>140</v>
      </c>
      <c r="B205" t="s">
        <v>618</v>
      </c>
    </row>
    <row r="206" spans="1:2" x14ac:dyDescent="0.2">
      <c r="A206" s="9" t="s">
        <v>827</v>
      </c>
      <c r="B206" t="s">
        <v>621</v>
      </c>
    </row>
    <row r="207" spans="1:2" x14ac:dyDescent="0.2">
      <c r="A207" s="9" t="s">
        <v>654</v>
      </c>
      <c r="B207" t="s">
        <v>624</v>
      </c>
    </row>
    <row r="208" spans="1:2" x14ac:dyDescent="0.2">
      <c r="A208" s="9" t="s">
        <v>57</v>
      </c>
      <c r="B208" t="s">
        <v>627</v>
      </c>
    </row>
    <row r="209" spans="1:2" x14ac:dyDescent="0.2">
      <c r="A209" s="9" t="s">
        <v>305</v>
      </c>
      <c r="B209" t="s">
        <v>632</v>
      </c>
    </row>
    <row r="210" spans="1:2" x14ac:dyDescent="0.2">
      <c r="A210" s="9" t="s">
        <v>306</v>
      </c>
      <c r="B210" t="s">
        <v>89</v>
      </c>
    </row>
    <row r="211" spans="1:2" x14ac:dyDescent="0.2">
      <c r="A211" s="9" t="s">
        <v>307</v>
      </c>
      <c r="B211" t="s">
        <v>635</v>
      </c>
    </row>
    <row r="212" spans="1:2" x14ac:dyDescent="0.2">
      <c r="A212" s="9" t="s">
        <v>308</v>
      </c>
      <c r="B212" t="s">
        <v>563</v>
      </c>
    </row>
    <row r="213" spans="1:2" x14ac:dyDescent="0.2">
      <c r="A213" s="9" t="s">
        <v>309</v>
      </c>
      <c r="B213" t="s">
        <v>568</v>
      </c>
    </row>
    <row r="214" spans="1:2" x14ac:dyDescent="0.2">
      <c r="A214" s="9" t="s">
        <v>828</v>
      </c>
      <c r="B214" t="s">
        <v>569</v>
      </c>
    </row>
    <row r="215" spans="1:2" x14ac:dyDescent="0.2">
      <c r="A215" s="9" t="s">
        <v>173</v>
      </c>
      <c r="B215" t="s">
        <v>570</v>
      </c>
    </row>
    <row r="216" spans="1:2" x14ac:dyDescent="0.2">
      <c r="A216" s="9" t="s">
        <v>718</v>
      </c>
      <c r="B216" t="s">
        <v>867</v>
      </c>
    </row>
    <row r="217" spans="1:2" x14ac:dyDescent="0.2">
      <c r="A217" s="9" t="s">
        <v>829</v>
      </c>
      <c r="B217" t="s">
        <v>575</v>
      </c>
    </row>
    <row r="218" spans="1:2" x14ac:dyDescent="0.2">
      <c r="A218" s="9" t="s">
        <v>402</v>
      </c>
      <c r="B218" t="s">
        <v>576</v>
      </c>
    </row>
    <row r="219" spans="1:2" x14ac:dyDescent="0.2">
      <c r="A219" s="20" t="s">
        <v>137</v>
      </c>
      <c r="B219" t="s">
        <v>577</v>
      </c>
    </row>
    <row r="220" spans="1:2" x14ac:dyDescent="0.2">
      <c r="A220" s="9" t="s">
        <v>138</v>
      </c>
      <c r="B220" t="s">
        <v>580</v>
      </c>
    </row>
    <row r="221" spans="1:2" x14ac:dyDescent="0.2">
      <c r="A221" s="9" t="s">
        <v>186</v>
      </c>
      <c r="B221" t="s">
        <v>581</v>
      </c>
    </row>
    <row r="222" spans="1:2" x14ac:dyDescent="0.2">
      <c r="A222" s="9" t="s">
        <v>1002</v>
      </c>
      <c r="B222" t="s">
        <v>582</v>
      </c>
    </row>
    <row r="223" spans="1:2" x14ac:dyDescent="0.2">
      <c r="A223" s="9" t="s">
        <v>840</v>
      </c>
      <c r="B223" t="s">
        <v>583</v>
      </c>
    </row>
    <row r="224" spans="1:2" x14ac:dyDescent="0.2">
      <c r="A224" s="9" t="s">
        <v>866</v>
      </c>
      <c r="B224" t="s">
        <v>584</v>
      </c>
    </row>
    <row r="225" spans="1:2" x14ac:dyDescent="0.2">
      <c r="A225" s="9" t="s">
        <v>58</v>
      </c>
      <c r="B225" t="s">
        <v>585</v>
      </c>
    </row>
    <row r="226" spans="1:2" x14ac:dyDescent="0.2">
      <c r="A226" s="9" t="s">
        <v>203</v>
      </c>
      <c r="B226" t="s">
        <v>585</v>
      </c>
    </row>
    <row r="227" spans="1:2" x14ac:dyDescent="0.2">
      <c r="A227" s="9" t="s">
        <v>310</v>
      </c>
      <c r="B227" t="s">
        <v>586</v>
      </c>
    </row>
    <row r="228" spans="1:2" x14ac:dyDescent="0.2">
      <c r="A228" s="9" t="s">
        <v>830</v>
      </c>
      <c r="B228" t="s">
        <v>589</v>
      </c>
    </row>
    <row r="229" spans="1:2" x14ac:dyDescent="0.2">
      <c r="A229" s="9" t="s">
        <v>311</v>
      </c>
      <c r="B229" t="s">
        <v>592</v>
      </c>
    </row>
    <row r="230" spans="1:2" x14ac:dyDescent="0.2">
      <c r="A230" s="9" t="s">
        <v>312</v>
      </c>
      <c r="B230" t="s">
        <v>415</v>
      </c>
    </row>
    <row r="231" spans="1:2" x14ac:dyDescent="0.2">
      <c r="A231" s="9" t="s">
        <v>313</v>
      </c>
      <c r="B231" t="s">
        <v>678</v>
      </c>
    </row>
    <row r="232" spans="1:2" x14ac:dyDescent="0.2">
      <c r="A232" s="9" t="s">
        <v>96</v>
      </c>
      <c r="B232" t="s">
        <v>597</v>
      </c>
    </row>
    <row r="233" spans="1:2" x14ac:dyDescent="0.2">
      <c r="A233" s="9" t="s">
        <v>730</v>
      </c>
      <c r="B233" t="s">
        <v>604</v>
      </c>
    </row>
    <row r="234" spans="1:2" x14ac:dyDescent="0.2">
      <c r="A234" s="9" t="s">
        <v>586</v>
      </c>
      <c r="B234" t="s">
        <v>610</v>
      </c>
    </row>
    <row r="235" spans="1:2" x14ac:dyDescent="0.2">
      <c r="A235" s="9" t="s">
        <v>59</v>
      </c>
      <c r="B235" t="s">
        <v>611</v>
      </c>
    </row>
    <row r="236" spans="1:2" x14ac:dyDescent="0.2">
      <c r="A236" s="9" t="s">
        <v>245</v>
      </c>
      <c r="B236" t="s">
        <v>531</v>
      </c>
    </row>
    <row r="237" spans="1:2" x14ac:dyDescent="0.2">
      <c r="A237" s="9" t="s">
        <v>731</v>
      </c>
      <c r="B237" t="s">
        <v>525</v>
      </c>
    </row>
    <row r="238" spans="1:2" x14ac:dyDescent="0.2">
      <c r="A238" s="9" t="s">
        <v>543</v>
      </c>
      <c r="B238" t="s">
        <v>526</v>
      </c>
    </row>
    <row r="239" spans="1:2" x14ac:dyDescent="0.2">
      <c r="A239" s="9" t="s">
        <v>314</v>
      </c>
      <c r="B239" t="s">
        <v>527</v>
      </c>
    </row>
    <row r="240" spans="1:2" x14ac:dyDescent="0.2">
      <c r="A240" s="9" t="s">
        <v>315</v>
      </c>
      <c r="B240" t="s">
        <v>528</v>
      </c>
    </row>
    <row r="241" spans="1:2" x14ac:dyDescent="0.2">
      <c r="A241" s="9" t="s">
        <v>316</v>
      </c>
      <c r="B241" t="s">
        <v>529</v>
      </c>
    </row>
    <row r="242" spans="1:2" x14ac:dyDescent="0.2">
      <c r="A242" s="9" t="s">
        <v>317</v>
      </c>
      <c r="B242" t="s">
        <v>530</v>
      </c>
    </row>
    <row r="243" spans="1:2" x14ac:dyDescent="0.2">
      <c r="A243" s="9" t="s">
        <v>589</v>
      </c>
      <c r="B243" t="s">
        <v>530</v>
      </c>
    </row>
    <row r="244" spans="1:2" x14ac:dyDescent="0.2">
      <c r="A244" s="9" t="s">
        <v>899</v>
      </c>
      <c r="B244" t="s">
        <v>531</v>
      </c>
    </row>
    <row r="245" spans="1:2" x14ac:dyDescent="0.2">
      <c r="A245" s="9" t="s">
        <v>900</v>
      </c>
      <c r="B245" t="s">
        <v>225</v>
      </c>
    </row>
    <row r="246" spans="1:2" x14ac:dyDescent="0.2">
      <c r="A246" s="9" t="s">
        <v>587</v>
      </c>
      <c r="B246" t="s">
        <v>538</v>
      </c>
    </row>
    <row r="247" spans="1:2" x14ac:dyDescent="0.2">
      <c r="A247" s="9" t="s">
        <v>588</v>
      </c>
      <c r="B247" t="s">
        <v>539</v>
      </c>
    </row>
    <row r="248" spans="1:2" x14ac:dyDescent="0.2">
      <c r="A248" s="9" t="s">
        <v>592</v>
      </c>
      <c r="B248" t="s">
        <v>231</v>
      </c>
    </row>
    <row r="249" spans="1:2" x14ac:dyDescent="0.2">
      <c r="A249" s="9" t="s">
        <v>318</v>
      </c>
      <c r="B249" t="s">
        <v>540</v>
      </c>
    </row>
    <row r="250" spans="1:2" x14ac:dyDescent="0.2">
      <c r="A250" s="9" t="s">
        <v>319</v>
      </c>
      <c r="B250" t="s">
        <v>675</v>
      </c>
    </row>
    <row r="251" spans="1:2" x14ac:dyDescent="0.2">
      <c r="A251" s="9" t="s">
        <v>320</v>
      </c>
      <c r="B251" t="s">
        <v>541</v>
      </c>
    </row>
    <row r="252" spans="1:2" x14ac:dyDescent="0.2">
      <c r="A252" s="19" t="s">
        <v>0</v>
      </c>
      <c r="B252" t="s">
        <v>264</v>
      </c>
    </row>
    <row r="253" spans="1:2" x14ac:dyDescent="0.2">
      <c r="A253" s="19" t="s">
        <v>321</v>
      </c>
      <c r="B253" t="s">
        <v>422</v>
      </c>
    </row>
    <row r="254" spans="1:2" x14ac:dyDescent="0.2">
      <c r="A254" s="20" t="s">
        <v>322</v>
      </c>
      <c r="B254" t="s">
        <v>666</v>
      </c>
    </row>
    <row r="255" spans="1:2" x14ac:dyDescent="0.2">
      <c r="A255" s="9" t="s">
        <v>107</v>
      </c>
      <c r="B255" t="s">
        <v>670</v>
      </c>
    </row>
    <row r="256" spans="1:2" x14ac:dyDescent="0.2">
      <c r="A256" s="9" t="s">
        <v>732</v>
      </c>
      <c r="B256" t="s">
        <v>401</v>
      </c>
    </row>
    <row r="257" spans="1:2" x14ac:dyDescent="0.2">
      <c r="A257" s="9" t="s">
        <v>204</v>
      </c>
      <c r="B257" t="s">
        <v>924</v>
      </c>
    </row>
    <row r="258" spans="1:2" x14ac:dyDescent="0.2">
      <c r="A258" s="9" t="s">
        <v>205</v>
      </c>
      <c r="B258" t="s">
        <v>665</v>
      </c>
    </row>
    <row r="259" spans="1:2" x14ac:dyDescent="0.2">
      <c r="A259" s="9" t="s">
        <v>877</v>
      </c>
      <c r="B259" t="s">
        <v>666</v>
      </c>
    </row>
    <row r="260" spans="1:2" x14ac:dyDescent="0.2">
      <c r="A260" s="9" t="s">
        <v>1003</v>
      </c>
      <c r="B260" t="s">
        <v>669</v>
      </c>
    </row>
    <row r="261" spans="1:2" x14ac:dyDescent="0.2">
      <c r="A261" s="9" t="s">
        <v>590</v>
      </c>
      <c r="B261" t="s">
        <v>652</v>
      </c>
    </row>
    <row r="262" spans="1:2" x14ac:dyDescent="0.2">
      <c r="A262" s="9" t="s">
        <v>591</v>
      </c>
      <c r="B262" t="s">
        <v>652</v>
      </c>
    </row>
    <row r="263" spans="1:2" x14ac:dyDescent="0.2">
      <c r="A263" s="9" t="s">
        <v>593</v>
      </c>
      <c r="B263" t="s">
        <v>671</v>
      </c>
    </row>
    <row r="264" spans="1:2" x14ac:dyDescent="0.2">
      <c r="A264" s="9" t="s">
        <v>594</v>
      </c>
      <c r="B264" t="s">
        <v>672</v>
      </c>
    </row>
    <row r="265" spans="1:2" x14ac:dyDescent="0.2">
      <c r="A265" s="9" t="s">
        <v>430</v>
      </c>
      <c r="B265" t="s">
        <v>410</v>
      </c>
    </row>
    <row r="266" spans="1:2" x14ac:dyDescent="0.2">
      <c r="A266" s="9" t="s">
        <v>476</v>
      </c>
      <c r="B266" t="s">
        <v>410</v>
      </c>
    </row>
    <row r="267" spans="1:2" x14ac:dyDescent="0.2">
      <c r="A267" s="9" t="s">
        <v>323</v>
      </c>
      <c r="B267" t="s">
        <v>654</v>
      </c>
    </row>
    <row r="268" spans="1:2" x14ac:dyDescent="0.2">
      <c r="A268" s="9" t="s">
        <v>679</v>
      </c>
      <c r="B268" t="s">
        <v>659</v>
      </c>
    </row>
    <row r="269" spans="1:2" x14ac:dyDescent="0.2">
      <c r="A269" s="9" t="s">
        <v>680</v>
      </c>
      <c r="B269" t="s">
        <v>466</v>
      </c>
    </row>
    <row r="270" spans="1:2" x14ac:dyDescent="0.2">
      <c r="A270" s="9" t="s">
        <v>324</v>
      </c>
      <c r="B270" t="s">
        <v>477</v>
      </c>
    </row>
    <row r="271" spans="1:2" x14ac:dyDescent="0.2">
      <c r="A271" s="9" t="s">
        <v>831</v>
      </c>
      <c r="B271" t="s">
        <v>477</v>
      </c>
    </row>
    <row r="272" spans="1:2" x14ac:dyDescent="0.2">
      <c r="A272" s="9" t="s">
        <v>242</v>
      </c>
      <c r="B272" t="s">
        <v>419</v>
      </c>
    </row>
    <row r="273" spans="1:2" x14ac:dyDescent="0.2">
      <c r="A273" s="9" t="s">
        <v>229</v>
      </c>
      <c r="B273" t="s">
        <v>660</v>
      </c>
    </row>
    <row r="274" spans="1:2" x14ac:dyDescent="0.2">
      <c r="A274" s="9" t="s">
        <v>175</v>
      </c>
      <c r="B274" t="s">
        <v>507</v>
      </c>
    </row>
    <row r="275" spans="1:2" x14ac:dyDescent="0.2">
      <c r="A275" s="9" t="s">
        <v>325</v>
      </c>
      <c r="B275" t="s">
        <v>324</v>
      </c>
    </row>
    <row r="276" spans="1:2" x14ac:dyDescent="0.2">
      <c r="A276" s="9" t="s">
        <v>733</v>
      </c>
      <c r="B276" t="s">
        <v>461</v>
      </c>
    </row>
    <row r="277" spans="1:2" x14ac:dyDescent="0.2">
      <c r="A277" s="9" t="s">
        <v>832</v>
      </c>
      <c r="B277" t="s">
        <v>664</v>
      </c>
    </row>
    <row r="278" spans="1:2" x14ac:dyDescent="0.2">
      <c r="A278" s="9" t="s">
        <v>833</v>
      </c>
      <c r="B278" t="s">
        <v>664</v>
      </c>
    </row>
    <row r="279" spans="1:2" x14ac:dyDescent="0.2">
      <c r="A279" s="9" t="s">
        <v>326</v>
      </c>
      <c r="B279" t="s">
        <v>412</v>
      </c>
    </row>
    <row r="280" spans="1:2" x14ac:dyDescent="0.2">
      <c r="A280" s="9" t="s">
        <v>327</v>
      </c>
      <c r="B280" t="s">
        <v>273</v>
      </c>
    </row>
    <row r="281" spans="1:2" x14ac:dyDescent="0.2">
      <c r="A281" s="9" t="s">
        <v>328</v>
      </c>
      <c r="B281" t="s">
        <v>377</v>
      </c>
    </row>
    <row r="282" spans="1:2" x14ac:dyDescent="0.2">
      <c r="A282" s="9" t="s">
        <v>329</v>
      </c>
      <c r="B282" t="s">
        <v>252</v>
      </c>
    </row>
    <row r="283" spans="1:2" x14ac:dyDescent="0.2">
      <c r="A283" s="9" t="s">
        <v>330</v>
      </c>
      <c r="B283" t="s">
        <v>486</v>
      </c>
    </row>
    <row r="284" spans="1:2" x14ac:dyDescent="0.2">
      <c r="A284" s="9" t="s">
        <v>1004</v>
      </c>
      <c r="B284" t="s">
        <v>96</v>
      </c>
    </row>
    <row r="285" spans="1:2" x14ac:dyDescent="0.2">
      <c r="A285" s="9" t="s">
        <v>1005</v>
      </c>
      <c r="B285" t="s">
        <v>410</v>
      </c>
    </row>
    <row r="286" spans="1:2" x14ac:dyDescent="0.2">
      <c r="A286" s="9" t="s">
        <v>595</v>
      </c>
      <c r="B286" t="s">
        <v>515</v>
      </c>
    </row>
    <row r="287" spans="1:2" x14ac:dyDescent="0.2">
      <c r="A287" s="9" t="s">
        <v>596</v>
      </c>
      <c r="B287" t="s">
        <v>476</v>
      </c>
    </row>
    <row r="288" spans="1:2" x14ac:dyDescent="0.2">
      <c r="A288" s="9" t="s">
        <v>545</v>
      </c>
      <c r="B288" t="s">
        <v>485</v>
      </c>
    </row>
    <row r="289" spans="1:2" x14ac:dyDescent="0.2">
      <c r="A289" s="9" t="s">
        <v>477</v>
      </c>
      <c r="B289" t="s">
        <v>288</v>
      </c>
    </row>
    <row r="290" spans="1:2" x14ac:dyDescent="0.2">
      <c r="A290" s="9" t="s">
        <v>734</v>
      </c>
      <c r="B290" t="s">
        <v>283</v>
      </c>
    </row>
    <row r="291" spans="1:2" x14ac:dyDescent="0.2">
      <c r="A291" s="9" t="s">
        <v>655</v>
      </c>
      <c r="B291" t="s">
        <v>293</v>
      </c>
    </row>
    <row r="292" spans="1:2" x14ac:dyDescent="0.2">
      <c r="A292" s="9" t="s">
        <v>656</v>
      </c>
      <c r="B292" t="s">
        <v>382</v>
      </c>
    </row>
    <row r="293" spans="1:2" x14ac:dyDescent="0.2">
      <c r="A293" s="9" t="s">
        <v>657</v>
      </c>
      <c r="B293" t="s">
        <v>384</v>
      </c>
    </row>
    <row r="294" spans="1:2" x14ac:dyDescent="0.2">
      <c r="A294" s="9" t="s">
        <v>658</v>
      </c>
      <c r="B294" t="s">
        <v>694</v>
      </c>
    </row>
    <row r="295" spans="1:2" x14ac:dyDescent="0.2">
      <c r="A295" s="9" t="s">
        <v>834</v>
      </c>
      <c r="B295" t="s">
        <v>401</v>
      </c>
    </row>
    <row r="296" spans="1:2" x14ac:dyDescent="0.2">
      <c r="A296" s="9" t="s">
        <v>243</v>
      </c>
      <c r="B296" t="s">
        <v>310</v>
      </c>
    </row>
    <row r="297" spans="1:2" x14ac:dyDescent="0.2">
      <c r="A297" s="9" t="s">
        <v>60</v>
      </c>
      <c r="B297" t="s">
        <v>925</v>
      </c>
    </row>
    <row r="298" spans="1:2" x14ac:dyDescent="0.2">
      <c r="A298" s="9" t="s">
        <v>61</v>
      </c>
      <c r="B298" t="s">
        <v>926</v>
      </c>
    </row>
    <row r="299" spans="1:2" x14ac:dyDescent="0.2">
      <c r="A299" s="9" t="s">
        <v>62</v>
      </c>
      <c r="B299" t="s">
        <v>684</v>
      </c>
    </row>
    <row r="300" spans="1:2" x14ac:dyDescent="0.2">
      <c r="A300" s="9" t="s">
        <v>63</v>
      </c>
      <c r="B300" t="s">
        <v>662</v>
      </c>
    </row>
    <row r="301" spans="1:2" x14ac:dyDescent="0.2">
      <c r="A301" s="20" t="s">
        <v>331</v>
      </c>
      <c r="B301" t="s">
        <v>661</v>
      </c>
    </row>
    <row r="302" spans="1:2" x14ac:dyDescent="0.2">
      <c r="A302" s="20" t="s">
        <v>332</v>
      </c>
      <c r="B302" t="s">
        <v>269</v>
      </c>
    </row>
    <row r="303" spans="1:2" x14ac:dyDescent="0.2">
      <c r="A303" s="18" t="s">
        <v>835</v>
      </c>
      <c r="B303" t="s">
        <v>669</v>
      </c>
    </row>
    <row r="304" spans="1:2" x14ac:dyDescent="0.2">
      <c r="A304" s="9" t="s">
        <v>836</v>
      </c>
      <c r="B304" t="s">
        <v>464</v>
      </c>
    </row>
    <row r="305" spans="1:2" x14ac:dyDescent="0.2">
      <c r="A305" s="18" t="s">
        <v>1006</v>
      </c>
      <c r="B305" t="s">
        <v>468</v>
      </c>
    </row>
    <row r="306" spans="1:2" x14ac:dyDescent="0.2">
      <c r="A306" s="18" t="s">
        <v>538</v>
      </c>
      <c r="B306" t="s">
        <v>480</v>
      </c>
    </row>
    <row r="307" spans="1:2" x14ac:dyDescent="0.2">
      <c r="A307" s="9" t="s">
        <v>171</v>
      </c>
      <c r="B307" t="s">
        <v>482</v>
      </c>
    </row>
    <row r="308" spans="1:2" x14ac:dyDescent="0.2">
      <c r="A308" s="9" t="s">
        <v>172</v>
      </c>
      <c r="B308" t="s">
        <v>482</v>
      </c>
    </row>
    <row r="309" spans="1:2" x14ac:dyDescent="0.2">
      <c r="A309" s="9" t="s">
        <v>1</v>
      </c>
      <c r="B309" t="s">
        <v>482</v>
      </c>
    </row>
    <row r="310" spans="1:2" x14ac:dyDescent="0.2">
      <c r="A310" s="9" t="s">
        <v>875</v>
      </c>
      <c r="B310" t="s">
        <v>484</v>
      </c>
    </row>
    <row r="311" spans="1:2" x14ac:dyDescent="0.2">
      <c r="A311" s="9" t="s">
        <v>876</v>
      </c>
      <c r="B311" t="s">
        <v>478</v>
      </c>
    </row>
    <row r="312" spans="1:2" x14ac:dyDescent="0.2">
      <c r="A312" s="9" t="s">
        <v>415</v>
      </c>
      <c r="B312" t="s">
        <v>487</v>
      </c>
    </row>
    <row r="313" spans="1:2" x14ac:dyDescent="0.2">
      <c r="A313" s="9" t="s">
        <v>597</v>
      </c>
      <c r="B313" t="s">
        <v>487</v>
      </c>
    </row>
    <row r="314" spans="1:2" x14ac:dyDescent="0.2">
      <c r="A314" s="9" t="s">
        <v>850</v>
      </c>
      <c r="B314" t="s">
        <v>490</v>
      </c>
    </row>
    <row r="315" spans="1:2" x14ac:dyDescent="0.2">
      <c r="A315" s="9" t="s">
        <v>851</v>
      </c>
      <c r="B315" t="s">
        <v>502</v>
      </c>
    </row>
    <row r="316" spans="1:2" x14ac:dyDescent="0.2">
      <c r="A316" s="9" t="s">
        <v>431</v>
      </c>
      <c r="B316" t="s">
        <v>446</v>
      </c>
    </row>
    <row r="317" spans="1:2" x14ac:dyDescent="0.2">
      <c r="A317" s="9" t="s">
        <v>262</v>
      </c>
      <c r="B317" t="s">
        <v>450</v>
      </c>
    </row>
    <row r="318" spans="1:2" x14ac:dyDescent="0.2">
      <c r="A318" s="9" t="s">
        <v>263</v>
      </c>
      <c r="B318" t="s">
        <v>453</v>
      </c>
    </row>
    <row r="319" spans="1:2" x14ac:dyDescent="0.2">
      <c r="A319" s="9" t="s">
        <v>735</v>
      </c>
      <c r="B319" t="s">
        <v>457</v>
      </c>
    </row>
    <row r="320" spans="1:2" x14ac:dyDescent="0.2">
      <c r="A320" s="9" t="s">
        <v>211</v>
      </c>
      <c r="B320" t="s">
        <v>459</v>
      </c>
    </row>
    <row r="321" spans="1:2" x14ac:dyDescent="0.2">
      <c r="A321" s="9" t="s">
        <v>192</v>
      </c>
      <c r="B321" t="s">
        <v>457</v>
      </c>
    </row>
    <row r="322" spans="1:2" x14ac:dyDescent="0.2">
      <c r="A322" s="9" t="s">
        <v>739</v>
      </c>
      <c r="B322" t="s">
        <v>423</v>
      </c>
    </row>
    <row r="323" spans="1:2" x14ac:dyDescent="0.2">
      <c r="A323" s="9" t="s">
        <v>265</v>
      </c>
      <c r="B323" t="s">
        <v>432</v>
      </c>
    </row>
    <row r="324" spans="1:2" x14ac:dyDescent="0.2">
      <c r="A324" s="9" t="s">
        <v>546</v>
      </c>
      <c r="B324" t="s">
        <v>439</v>
      </c>
    </row>
    <row r="325" spans="1:2" x14ac:dyDescent="0.2">
      <c r="A325" s="9" t="s">
        <v>736</v>
      </c>
      <c r="B325" t="s">
        <v>441</v>
      </c>
    </row>
    <row r="326" spans="1:2" x14ac:dyDescent="0.2">
      <c r="A326" s="9" t="s">
        <v>681</v>
      </c>
      <c r="B326" t="s">
        <v>672</v>
      </c>
    </row>
    <row r="327" spans="1:2" x14ac:dyDescent="0.2">
      <c r="A327" s="15" t="s">
        <v>547</v>
      </c>
      <c r="B327" t="s">
        <v>237</v>
      </c>
    </row>
    <row r="328" spans="1:2" x14ac:dyDescent="0.2">
      <c r="A328" s="15" t="s">
        <v>737</v>
      </c>
      <c r="B328" t="s">
        <v>253</v>
      </c>
    </row>
    <row r="329" spans="1:2" x14ac:dyDescent="0.2">
      <c r="A329" s="9" t="s">
        <v>682</v>
      </c>
      <c r="B329" t="s">
        <v>262</v>
      </c>
    </row>
    <row r="330" spans="1:2" x14ac:dyDescent="0.2">
      <c r="A330" s="9" t="s">
        <v>683</v>
      </c>
      <c r="B330" t="s">
        <v>546</v>
      </c>
    </row>
    <row r="331" spans="1:2" x14ac:dyDescent="0.2">
      <c r="A331" s="9" t="s">
        <v>738</v>
      </c>
      <c r="B331" t="s">
        <v>546</v>
      </c>
    </row>
    <row r="332" spans="1:2" x14ac:dyDescent="0.2">
      <c r="A332" s="9" t="s">
        <v>214</v>
      </c>
      <c r="B332" t="s">
        <v>553</v>
      </c>
    </row>
    <row r="333" spans="1:2" x14ac:dyDescent="0.2">
      <c r="A333" s="9" t="s">
        <v>213</v>
      </c>
      <c r="B333" t="s">
        <v>560</v>
      </c>
    </row>
    <row r="334" spans="1:2" x14ac:dyDescent="0.2">
      <c r="A334" s="9" t="s">
        <v>740</v>
      </c>
      <c r="B334" t="s">
        <v>277</v>
      </c>
    </row>
    <row r="335" spans="1:2" x14ac:dyDescent="0.2">
      <c r="A335" s="9" t="s">
        <v>678</v>
      </c>
      <c r="B335" t="s">
        <v>507</v>
      </c>
    </row>
    <row r="336" spans="1:2" x14ac:dyDescent="0.2">
      <c r="A336" s="9" t="s">
        <v>174</v>
      </c>
      <c r="B336" t="s">
        <v>510</v>
      </c>
    </row>
    <row r="337" spans="1:2" x14ac:dyDescent="0.2">
      <c r="A337" s="9" t="s">
        <v>521</v>
      </c>
      <c r="B337" t="s">
        <v>412</v>
      </c>
    </row>
    <row r="338" spans="1:2" x14ac:dyDescent="0.2">
      <c r="A338" s="9" t="s">
        <v>408</v>
      </c>
      <c r="B338" t="s">
        <v>518</v>
      </c>
    </row>
    <row r="339" spans="1:2" x14ac:dyDescent="0.2">
      <c r="A339" s="9" t="s">
        <v>2</v>
      </c>
      <c r="B339" t="s">
        <v>518</v>
      </c>
    </row>
    <row r="340" spans="1:2" x14ac:dyDescent="0.2">
      <c r="A340" s="9" t="s">
        <v>3</v>
      </c>
      <c r="B340" t="s">
        <v>394</v>
      </c>
    </row>
    <row r="341" spans="1:2" x14ac:dyDescent="0.2">
      <c r="A341" s="9" t="s">
        <v>64</v>
      </c>
      <c r="B341" t="s">
        <v>227</v>
      </c>
    </row>
    <row r="342" spans="1:2" x14ac:dyDescent="0.2">
      <c r="A342" s="9" t="s">
        <v>149</v>
      </c>
      <c r="B342" t="s">
        <v>397</v>
      </c>
    </row>
    <row r="343" spans="1:2" x14ac:dyDescent="0.2">
      <c r="A343" s="9" t="s">
        <v>150</v>
      </c>
      <c r="B343" t="s">
        <v>399</v>
      </c>
    </row>
    <row r="344" spans="1:2" x14ac:dyDescent="0.2">
      <c r="A344" s="9" t="s">
        <v>432</v>
      </c>
      <c r="B344" t="s">
        <v>281</v>
      </c>
    </row>
    <row r="345" spans="1:2" x14ac:dyDescent="0.2">
      <c r="A345" s="9" t="s">
        <v>1007</v>
      </c>
      <c r="B345" t="s">
        <v>283</v>
      </c>
    </row>
    <row r="346" spans="1:2" x14ac:dyDescent="0.2">
      <c r="A346" s="9" t="s">
        <v>184</v>
      </c>
      <c r="B346" t="s">
        <v>286</v>
      </c>
    </row>
    <row r="347" spans="1:2" x14ac:dyDescent="0.2">
      <c r="A347" s="9" t="s">
        <v>185</v>
      </c>
      <c r="B347" t="s">
        <v>290</v>
      </c>
    </row>
    <row r="348" spans="1:2" x14ac:dyDescent="0.2">
      <c r="A348" s="9" t="s">
        <v>266</v>
      </c>
      <c r="B348" t="s">
        <v>293</v>
      </c>
    </row>
    <row r="349" spans="1:2" x14ac:dyDescent="0.2">
      <c r="A349" s="9" t="s">
        <v>65</v>
      </c>
      <c r="B349" t="s">
        <v>296</v>
      </c>
    </row>
    <row r="350" spans="1:2" x14ac:dyDescent="0.2">
      <c r="A350" s="9" t="s">
        <v>600</v>
      </c>
      <c r="B350" t="s">
        <v>299</v>
      </c>
    </row>
    <row r="351" spans="1:2" x14ac:dyDescent="0.2">
      <c r="A351" s="9" t="s">
        <v>601</v>
      </c>
      <c r="B351" t="s">
        <v>303</v>
      </c>
    </row>
    <row r="352" spans="1:2" x14ac:dyDescent="0.2">
      <c r="A352" s="9" t="s">
        <v>966</v>
      </c>
      <c r="B352" t="s">
        <v>303</v>
      </c>
    </row>
    <row r="353" spans="1:2" x14ac:dyDescent="0.2">
      <c r="A353" s="9" t="s">
        <v>967</v>
      </c>
      <c r="B353" t="s">
        <v>305</v>
      </c>
    </row>
    <row r="354" spans="1:2" x14ac:dyDescent="0.2">
      <c r="A354" s="9" t="s">
        <v>419</v>
      </c>
      <c r="B354" t="s">
        <v>307</v>
      </c>
    </row>
    <row r="355" spans="1:2" x14ac:dyDescent="0.2">
      <c r="A355" s="9" t="s">
        <v>598</v>
      </c>
      <c r="B355" t="s">
        <v>312</v>
      </c>
    </row>
    <row r="356" spans="1:2" x14ac:dyDescent="0.2">
      <c r="A356" s="9" t="s">
        <v>599</v>
      </c>
      <c r="B356" t="s">
        <v>314</v>
      </c>
    </row>
    <row r="357" spans="1:2" x14ac:dyDescent="0.2">
      <c r="A357" s="9" t="s">
        <v>333</v>
      </c>
      <c r="B357" t="s">
        <v>316</v>
      </c>
    </row>
    <row r="358" spans="1:2" x14ac:dyDescent="0.2">
      <c r="A358" s="9" t="s">
        <v>10</v>
      </c>
      <c r="B358" t="s">
        <v>319</v>
      </c>
    </row>
    <row r="359" spans="1:2" x14ac:dyDescent="0.2">
      <c r="A359" s="9" t="s">
        <v>165</v>
      </c>
      <c r="B359" t="s">
        <v>321</v>
      </c>
    </row>
    <row r="360" spans="1:2" x14ac:dyDescent="0.2">
      <c r="A360" s="9" t="s">
        <v>151</v>
      </c>
      <c r="B360" t="s">
        <v>326</v>
      </c>
    </row>
    <row r="361" spans="1:2" x14ac:dyDescent="0.2">
      <c r="A361" s="9" t="s">
        <v>152</v>
      </c>
      <c r="B361" t="s">
        <v>329</v>
      </c>
    </row>
    <row r="362" spans="1:2" x14ac:dyDescent="0.2">
      <c r="A362" s="9" t="s">
        <v>4</v>
      </c>
      <c r="B362" t="s">
        <v>331</v>
      </c>
    </row>
    <row r="363" spans="1:2" x14ac:dyDescent="0.2">
      <c r="A363" s="9" t="s">
        <v>5</v>
      </c>
      <c r="B363" t="s">
        <v>375</v>
      </c>
    </row>
    <row r="364" spans="1:2" x14ac:dyDescent="0.2">
      <c r="A364" s="9" t="s">
        <v>103</v>
      </c>
      <c r="B364" t="s">
        <v>334</v>
      </c>
    </row>
    <row r="365" spans="1:2" x14ac:dyDescent="0.2">
      <c r="A365" s="9" t="s">
        <v>741</v>
      </c>
      <c r="B365" t="s">
        <v>337</v>
      </c>
    </row>
    <row r="366" spans="1:2" x14ac:dyDescent="0.2">
      <c r="A366" s="9" t="s">
        <v>1008</v>
      </c>
      <c r="B366" t="s">
        <v>341</v>
      </c>
    </row>
    <row r="367" spans="1:2" x14ac:dyDescent="0.2">
      <c r="A367" s="9" t="s">
        <v>334</v>
      </c>
      <c r="B367" t="s">
        <v>343</v>
      </c>
    </row>
    <row r="368" spans="1:2" x14ac:dyDescent="0.2">
      <c r="A368" s="9" t="s">
        <v>335</v>
      </c>
      <c r="B368" t="s">
        <v>346</v>
      </c>
    </row>
    <row r="369" spans="1:2" x14ac:dyDescent="0.2">
      <c r="A369" s="9" t="s">
        <v>602</v>
      </c>
      <c r="B369" t="s">
        <v>350</v>
      </c>
    </row>
    <row r="370" spans="1:2" x14ac:dyDescent="0.2">
      <c r="A370" s="9" t="s">
        <v>603</v>
      </c>
      <c r="B370" t="s">
        <v>352</v>
      </c>
    </row>
    <row r="371" spans="1:2" x14ac:dyDescent="0.2">
      <c r="A371" s="9" t="s">
        <v>187</v>
      </c>
      <c r="B371" t="s">
        <v>354</v>
      </c>
    </row>
    <row r="372" spans="1:2" x14ac:dyDescent="0.2">
      <c r="A372" s="9" t="s">
        <v>66</v>
      </c>
      <c r="B372" t="s">
        <v>358</v>
      </c>
    </row>
    <row r="373" spans="1:2" x14ac:dyDescent="0.2">
      <c r="A373" s="9" t="s">
        <v>604</v>
      </c>
      <c r="B373" t="s">
        <v>360</v>
      </c>
    </row>
    <row r="374" spans="1:2" x14ac:dyDescent="0.2">
      <c r="A374" s="9" t="s">
        <v>1009</v>
      </c>
      <c r="B374" t="s">
        <v>360</v>
      </c>
    </row>
    <row r="375" spans="1:2" x14ac:dyDescent="0.2">
      <c r="A375" s="9" t="s">
        <v>1010</v>
      </c>
      <c r="B375" t="s">
        <v>363</v>
      </c>
    </row>
    <row r="376" spans="1:2" x14ac:dyDescent="0.2">
      <c r="A376" s="9" t="s">
        <v>336</v>
      </c>
      <c r="B376" t="s">
        <v>366</v>
      </c>
    </row>
    <row r="377" spans="1:2" x14ac:dyDescent="0.2">
      <c r="A377" s="9" t="s">
        <v>337</v>
      </c>
      <c r="B377" t="s">
        <v>368</v>
      </c>
    </row>
    <row r="378" spans="1:2" x14ac:dyDescent="0.2">
      <c r="A378" s="9" t="s">
        <v>338</v>
      </c>
      <c r="B378" t="s">
        <v>370</v>
      </c>
    </row>
    <row r="379" spans="1:2" x14ac:dyDescent="0.2">
      <c r="A379" s="9" t="s">
        <v>339</v>
      </c>
      <c r="B379" t="s">
        <v>690</v>
      </c>
    </row>
    <row r="380" spans="1:2" x14ac:dyDescent="0.2">
      <c r="A380" s="9" t="s">
        <v>6</v>
      </c>
      <c r="B380" t="s">
        <v>375</v>
      </c>
    </row>
    <row r="381" spans="1:2" x14ac:dyDescent="0.2">
      <c r="A381" s="9" t="s">
        <v>340</v>
      </c>
      <c r="B381" t="s">
        <v>377</v>
      </c>
    </row>
    <row r="382" spans="1:2" x14ac:dyDescent="0.2">
      <c r="A382" s="9" t="s">
        <v>341</v>
      </c>
      <c r="B382" t="s">
        <v>379</v>
      </c>
    </row>
    <row r="383" spans="1:2" x14ac:dyDescent="0.2">
      <c r="A383" s="9" t="s">
        <v>342</v>
      </c>
      <c r="B383" t="s">
        <v>382</v>
      </c>
    </row>
    <row r="384" spans="1:2" x14ac:dyDescent="0.2">
      <c r="A384" s="9" t="s">
        <v>67</v>
      </c>
      <c r="B384" t="s">
        <v>382</v>
      </c>
    </row>
    <row r="385" spans="1:2" x14ac:dyDescent="0.2">
      <c r="A385" s="9" t="s">
        <v>343</v>
      </c>
      <c r="B385" t="s">
        <v>384</v>
      </c>
    </row>
    <row r="386" spans="1:2" x14ac:dyDescent="0.2">
      <c r="A386" s="9" t="s">
        <v>344</v>
      </c>
      <c r="B386" t="s">
        <v>386</v>
      </c>
    </row>
    <row r="387" spans="1:2" x14ac:dyDescent="0.2">
      <c r="A387" s="9" t="s">
        <v>659</v>
      </c>
      <c r="B387" t="s">
        <v>388</v>
      </c>
    </row>
    <row r="388" spans="1:2" x14ac:dyDescent="0.2">
      <c r="A388" s="9" t="s">
        <v>247</v>
      </c>
      <c r="B388" t="s">
        <v>390</v>
      </c>
    </row>
    <row r="389" spans="1:2" x14ac:dyDescent="0.2">
      <c r="A389" s="9" t="s">
        <v>481</v>
      </c>
      <c r="B389" t="s">
        <v>692</v>
      </c>
    </row>
    <row r="390" spans="1:2" x14ac:dyDescent="0.2">
      <c r="A390" s="9" t="s">
        <v>177</v>
      </c>
      <c r="B390" t="s">
        <v>392</v>
      </c>
    </row>
    <row r="391" spans="1:2" x14ac:dyDescent="0.2">
      <c r="A391" s="9" t="s">
        <v>178</v>
      </c>
      <c r="B391" t="s">
        <v>405</v>
      </c>
    </row>
    <row r="392" spans="1:2" x14ac:dyDescent="0.2">
      <c r="A392" s="9" t="s">
        <v>548</v>
      </c>
      <c r="B392" t="s">
        <v>614</v>
      </c>
    </row>
    <row r="393" spans="1:2" x14ac:dyDescent="0.2">
      <c r="A393" s="9" t="s">
        <v>345</v>
      </c>
      <c r="B393" t="s">
        <v>616</v>
      </c>
    </row>
    <row r="394" spans="1:2" x14ac:dyDescent="0.2">
      <c r="A394" s="9" t="s">
        <v>8</v>
      </c>
      <c r="B394" t="s">
        <v>619</v>
      </c>
    </row>
    <row r="395" spans="1:2" x14ac:dyDescent="0.2">
      <c r="A395" s="9" t="s">
        <v>7</v>
      </c>
      <c r="B395" t="s">
        <v>887</v>
      </c>
    </row>
    <row r="396" spans="1:2" x14ac:dyDescent="0.2">
      <c r="A396" s="9" t="s">
        <v>980</v>
      </c>
      <c r="B396" t="s">
        <v>891</v>
      </c>
    </row>
    <row r="397" spans="1:2" x14ac:dyDescent="0.2">
      <c r="A397" s="9" t="s">
        <v>981</v>
      </c>
      <c r="B397" t="s">
        <v>622</v>
      </c>
    </row>
    <row r="398" spans="1:2" x14ac:dyDescent="0.2">
      <c r="A398" s="9" t="s">
        <v>605</v>
      </c>
      <c r="B398" t="s">
        <v>625</v>
      </c>
    </row>
    <row r="399" spans="1:2" x14ac:dyDescent="0.2">
      <c r="A399" s="9" t="s">
        <v>606</v>
      </c>
      <c r="B399" t="s">
        <v>628</v>
      </c>
    </row>
    <row r="400" spans="1:2" x14ac:dyDescent="0.2">
      <c r="A400" s="9" t="s">
        <v>1011</v>
      </c>
      <c r="B400" t="s">
        <v>630</v>
      </c>
    </row>
    <row r="401" spans="1:2" x14ac:dyDescent="0.2">
      <c r="A401" s="9" t="s">
        <v>1012</v>
      </c>
      <c r="B401" t="s">
        <v>633</v>
      </c>
    </row>
    <row r="402" spans="1:2" x14ac:dyDescent="0.2">
      <c r="A402" s="15" t="s">
        <v>453</v>
      </c>
      <c r="B402" t="s">
        <v>636</v>
      </c>
    </row>
    <row r="403" spans="1:2" x14ac:dyDescent="0.2">
      <c r="A403" s="9" t="s">
        <v>454</v>
      </c>
      <c r="B403" t="s">
        <v>638</v>
      </c>
    </row>
    <row r="404" spans="1:2" x14ac:dyDescent="0.2">
      <c r="A404" s="9" t="s">
        <v>452</v>
      </c>
      <c r="B404" t="s">
        <v>640</v>
      </c>
    </row>
    <row r="405" spans="1:2" x14ac:dyDescent="0.2">
      <c r="A405" s="9" t="s">
        <v>136</v>
      </c>
      <c r="B405" t="s">
        <v>642</v>
      </c>
    </row>
    <row r="406" spans="1:2" x14ac:dyDescent="0.2">
      <c r="A406" s="9" t="s">
        <v>346</v>
      </c>
      <c r="B406" t="s">
        <v>644</v>
      </c>
    </row>
    <row r="407" spans="1:2" x14ac:dyDescent="0.2">
      <c r="A407" s="9" t="s">
        <v>347</v>
      </c>
      <c r="B407" t="s">
        <v>646</v>
      </c>
    </row>
    <row r="408" spans="1:2" x14ac:dyDescent="0.2">
      <c r="A408" s="9" t="s">
        <v>1013</v>
      </c>
      <c r="B408" t="s">
        <v>648</v>
      </c>
    </row>
    <row r="409" spans="1:2" x14ac:dyDescent="0.2">
      <c r="A409" s="9" t="s">
        <v>1014</v>
      </c>
      <c r="B409" t="s">
        <v>564</v>
      </c>
    </row>
    <row r="410" spans="1:2" x14ac:dyDescent="0.2">
      <c r="A410" s="9" t="s">
        <v>9</v>
      </c>
      <c r="B410" t="s">
        <v>566</v>
      </c>
    </row>
    <row r="411" spans="1:2" x14ac:dyDescent="0.2">
      <c r="A411" s="9" t="s">
        <v>115</v>
      </c>
      <c r="B411" t="s">
        <v>571</v>
      </c>
    </row>
    <row r="412" spans="1:2" x14ac:dyDescent="0.2">
      <c r="A412" s="9" t="s">
        <v>116</v>
      </c>
      <c r="B412" t="s">
        <v>573</v>
      </c>
    </row>
    <row r="413" spans="1:2" x14ac:dyDescent="0.2">
      <c r="A413" s="9" t="s">
        <v>117</v>
      </c>
      <c r="B413" t="s">
        <v>578</v>
      </c>
    </row>
    <row r="414" spans="1:2" x14ac:dyDescent="0.2">
      <c r="A414" s="9" t="s">
        <v>745</v>
      </c>
      <c r="B414" t="s">
        <v>676</v>
      </c>
    </row>
    <row r="415" spans="1:2" x14ac:dyDescent="0.2">
      <c r="A415" s="9" t="s">
        <v>248</v>
      </c>
      <c r="B415" t="s">
        <v>587</v>
      </c>
    </row>
    <row r="416" spans="1:2" x14ac:dyDescent="0.2">
      <c r="A416" s="18" t="s">
        <v>228</v>
      </c>
      <c r="B416" t="s">
        <v>590</v>
      </c>
    </row>
    <row r="417" spans="1:2" x14ac:dyDescent="0.2">
      <c r="A417" s="9" t="s">
        <v>206</v>
      </c>
      <c r="B417" t="s">
        <v>593</v>
      </c>
    </row>
    <row r="418" spans="1:2" x14ac:dyDescent="0.2">
      <c r="A418" s="18" t="s">
        <v>114</v>
      </c>
      <c r="B418" t="s">
        <v>595</v>
      </c>
    </row>
    <row r="419" spans="1:2" x14ac:dyDescent="0.2">
      <c r="A419" s="9" t="s">
        <v>505</v>
      </c>
      <c r="B419" t="s">
        <v>598</v>
      </c>
    </row>
    <row r="420" spans="1:2" x14ac:dyDescent="0.2">
      <c r="A420" s="9" t="s">
        <v>660</v>
      </c>
      <c r="B420" t="s">
        <v>600</v>
      </c>
    </row>
    <row r="421" spans="1:2" x14ac:dyDescent="0.2">
      <c r="A421" s="9" t="s">
        <v>267</v>
      </c>
      <c r="B421" t="s">
        <v>602</v>
      </c>
    </row>
    <row r="422" spans="1:2" x14ac:dyDescent="0.2">
      <c r="A422" s="9" t="s">
        <v>746</v>
      </c>
      <c r="B422" t="s">
        <v>605</v>
      </c>
    </row>
    <row r="423" spans="1:2" x14ac:dyDescent="0.2">
      <c r="A423" s="9" t="s">
        <v>348</v>
      </c>
      <c r="B423" t="s">
        <v>607</v>
      </c>
    </row>
    <row r="424" spans="1:2" x14ac:dyDescent="0.2">
      <c r="A424" s="21" t="s">
        <v>148</v>
      </c>
      <c r="B424" t="s">
        <v>193</v>
      </c>
    </row>
    <row r="425" spans="1:2" x14ac:dyDescent="0.2">
      <c r="A425" s="21" t="s">
        <v>268</v>
      </c>
      <c r="B425" t="s">
        <v>523</v>
      </c>
    </row>
    <row r="426" spans="1:2" x14ac:dyDescent="0.2">
      <c r="A426" s="21" t="s">
        <v>747</v>
      </c>
      <c r="B426" t="s">
        <v>532</v>
      </c>
    </row>
    <row r="427" spans="1:2" x14ac:dyDescent="0.2">
      <c r="A427" s="21" t="s">
        <v>748</v>
      </c>
      <c r="B427" t="s">
        <v>534</v>
      </c>
    </row>
    <row r="428" spans="1:2" x14ac:dyDescent="0.2">
      <c r="A428" s="21" t="s">
        <v>749</v>
      </c>
      <c r="B428" t="s">
        <v>536</v>
      </c>
    </row>
    <row r="429" spans="1:2" x14ac:dyDescent="0.2">
      <c r="A429" s="15" t="s">
        <v>1015</v>
      </c>
      <c r="B429" t="s">
        <v>695</v>
      </c>
    </row>
    <row r="430" spans="1:2" x14ac:dyDescent="0.2">
      <c r="A430" s="9" t="s">
        <v>349</v>
      </c>
      <c r="B430" t="s">
        <v>593</v>
      </c>
    </row>
    <row r="431" spans="1:2" x14ac:dyDescent="0.2">
      <c r="A431" s="9" t="s">
        <v>506</v>
      </c>
      <c r="B431" t="s">
        <v>667</v>
      </c>
    </row>
    <row r="432" spans="1:2" x14ac:dyDescent="0.2">
      <c r="A432" s="9" t="s">
        <v>750</v>
      </c>
      <c r="B432" t="s">
        <v>650</v>
      </c>
    </row>
    <row r="433" spans="1:2" x14ac:dyDescent="0.2">
      <c r="A433" s="9" t="s">
        <v>120</v>
      </c>
      <c r="B433" t="s">
        <v>698</v>
      </c>
    </row>
    <row r="434" spans="1:2" x14ac:dyDescent="0.2">
      <c r="A434" s="9" t="s">
        <v>751</v>
      </c>
      <c r="B434" t="s">
        <v>633</v>
      </c>
    </row>
    <row r="435" spans="1:2" x14ac:dyDescent="0.2">
      <c r="A435" s="9" t="s">
        <v>752</v>
      </c>
      <c r="B435" t="s">
        <v>688</v>
      </c>
    </row>
    <row r="436" spans="1:2" x14ac:dyDescent="0.2">
      <c r="A436" s="9" t="s">
        <v>710</v>
      </c>
      <c r="B436" t="s">
        <v>437</v>
      </c>
    </row>
    <row r="437" spans="1:2" x14ac:dyDescent="0.2">
      <c r="A437" s="9" t="s">
        <v>753</v>
      </c>
      <c r="B437" t="s">
        <v>679</v>
      </c>
    </row>
    <row r="438" spans="1:2" x14ac:dyDescent="0.2">
      <c r="A438" s="9" t="s">
        <v>12</v>
      </c>
      <c r="B438" t="s">
        <v>657</v>
      </c>
    </row>
    <row r="439" spans="1:2" x14ac:dyDescent="0.2">
      <c r="A439" s="9" t="s">
        <v>11</v>
      </c>
      <c r="B439" t="s">
        <v>686</v>
      </c>
    </row>
    <row r="440" spans="1:2" x14ac:dyDescent="0.2">
      <c r="A440" s="9" t="s">
        <v>754</v>
      </c>
      <c r="B440" t="s">
        <v>465</v>
      </c>
    </row>
    <row r="441" spans="1:2" x14ac:dyDescent="0.2">
      <c r="A441" s="9" t="s">
        <v>880</v>
      </c>
      <c r="B441" t="s">
        <v>469</v>
      </c>
    </row>
    <row r="442" spans="1:2" x14ac:dyDescent="0.2">
      <c r="A442" s="9" t="s">
        <v>350</v>
      </c>
      <c r="B442" t="s">
        <v>477</v>
      </c>
    </row>
    <row r="443" spans="1:2" x14ac:dyDescent="0.2">
      <c r="A443" s="9" t="s">
        <v>351</v>
      </c>
      <c r="B443" t="s">
        <v>483</v>
      </c>
    </row>
    <row r="444" spans="1:2" x14ac:dyDescent="0.2">
      <c r="A444" s="9" t="s">
        <v>1016</v>
      </c>
      <c r="B444" t="s">
        <v>483</v>
      </c>
    </row>
    <row r="445" spans="1:2" x14ac:dyDescent="0.2">
      <c r="A445" s="9" t="s">
        <v>1017</v>
      </c>
      <c r="B445" t="s">
        <v>483</v>
      </c>
    </row>
    <row r="446" spans="1:2" x14ac:dyDescent="0.2">
      <c r="A446" s="9" t="s">
        <v>1018</v>
      </c>
      <c r="B446" t="s">
        <v>485</v>
      </c>
    </row>
    <row r="447" spans="1:2" x14ac:dyDescent="0.2">
      <c r="A447" s="9" t="s">
        <v>1019</v>
      </c>
      <c r="B447" t="s">
        <v>479</v>
      </c>
    </row>
    <row r="448" spans="1:2" x14ac:dyDescent="0.2">
      <c r="A448" s="9" t="s">
        <v>1020</v>
      </c>
      <c r="B448" t="s">
        <v>488</v>
      </c>
    </row>
    <row r="449" spans="1:2" x14ac:dyDescent="0.2">
      <c r="A449" s="9" t="s">
        <v>1021</v>
      </c>
      <c r="B449" t="s">
        <v>488</v>
      </c>
    </row>
    <row r="450" spans="1:2" x14ac:dyDescent="0.2">
      <c r="A450" s="9" t="s">
        <v>685</v>
      </c>
      <c r="B450" t="s">
        <v>491</v>
      </c>
    </row>
    <row r="451" spans="1:2" x14ac:dyDescent="0.2">
      <c r="A451" s="9" t="s">
        <v>507</v>
      </c>
      <c r="B451" t="s">
        <v>503</v>
      </c>
    </row>
    <row r="452" spans="1:2" x14ac:dyDescent="0.2">
      <c r="A452" s="9" t="s">
        <v>410</v>
      </c>
      <c r="B452" t="s">
        <v>685</v>
      </c>
    </row>
    <row r="453" spans="1:2" x14ac:dyDescent="0.2">
      <c r="A453" s="9" t="s">
        <v>539</v>
      </c>
      <c r="B453" t="s">
        <v>451</v>
      </c>
    </row>
    <row r="454" spans="1:2" x14ac:dyDescent="0.2">
      <c r="A454" s="9" t="s">
        <v>68</v>
      </c>
      <c r="B454" t="s">
        <v>454</v>
      </c>
    </row>
    <row r="455" spans="1:2" x14ac:dyDescent="0.2">
      <c r="A455" s="9" t="s">
        <v>352</v>
      </c>
      <c r="B455" t="s">
        <v>458</v>
      </c>
    </row>
    <row r="456" spans="1:2" x14ac:dyDescent="0.2">
      <c r="A456" s="9" t="s">
        <v>353</v>
      </c>
      <c r="B456" t="s">
        <v>460</v>
      </c>
    </row>
    <row r="457" spans="1:2" x14ac:dyDescent="0.2">
      <c r="A457" s="9" t="s">
        <v>69</v>
      </c>
      <c r="B457" t="s">
        <v>458</v>
      </c>
    </row>
    <row r="458" spans="1:2" x14ac:dyDescent="0.2">
      <c r="A458" s="9" t="s">
        <v>607</v>
      </c>
      <c r="B458" t="s">
        <v>424</v>
      </c>
    </row>
    <row r="459" spans="1:2" x14ac:dyDescent="0.2">
      <c r="A459" s="9" t="s">
        <v>608</v>
      </c>
      <c r="B459" t="s">
        <v>427</v>
      </c>
    </row>
    <row r="460" spans="1:2" x14ac:dyDescent="0.2">
      <c r="A460" s="9" t="s">
        <v>70</v>
      </c>
      <c r="B460" t="s">
        <v>440</v>
      </c>
    </row>
    <row r="461" spans="1:2" x14ac:dyDescent="0.2">
      <c r="A461" s="9" t="s">
        <v>71</v>
      </c>
      <c r="B461" t="s">
        <v>442</v>
      </c>
    </row>
    <row r="462" spans="1:2" x14ac:dyDescent="0.2">
      <c r="A462" s="9" t="s">
        <v>72</v>
      </c>
      <c r="B462" t="s">
        <v>246</v>
      </c>
    </row>
    <row r="463" spans="1:2" x14ac:dyDescent="0.2">
      <c r="A463" s="9" t="s">
        <v>73</v>
      </c>
      <c r="B463" t="s">
        <v>238</v>
      </c>
    </row>
    <row r="464" spans="1:2" x14ac:dyDescent="0.2">
      <c r="A464" s="9" t="s">
        <v>13</v>
      </c>
      <c r="B464" t="s">
        <v>254</v>
      </c>
    </row>
    <row r="465" spans="1:2" x14ac:dyDescent="0.2">
      <c r="A465" s="9" t="s">
        <v>47</v>
      </c>
      <c r="B465" t="s">
        <v>263</v>
      </c>
    </row>
    <row r="466" spans="1:2" x14ac:dyDescent="0.2">
      <c r="A466" s="9" t="s">
        <v>686</v>
      </c>
      <c r="B466" t="s">
        <v>547</v>
      </c>
    </row>
    <row r="467" spans="1:2" x14ac:dyDescent="0.2">
      <c r="A467" s="9" t="s">
        <v>687</v>
      </c>
      <c r="B467" t="s">
        <v>683</v>
      </c>
    </row>
    <row r="468" spans="1:2" x14ac:dyDescent="0.2">
      <c r="A468" s="9" t="s">
        <v>755</v>
      </c>
      <c r="B468" t="s">
        <v>554</v>
      </c>
    </row>
    <row r="469" spans="1:2" x14ac:dyDescent="0.2">
      <c r="A469" s="9" t="s">
        <v>231</v>
      </c>
      <c r="B469" t="s">
        <v>561</v>
      </c>
    </row>
    <row r="470" spans="1:2" x14ac:dyDescent="0.2">
      <c r="A470" s="9" t="s">
        <v>232</v>
      </c>
      <c r="B470" t="s">
        <v>278</v>
      </c>
    </row>
    <row r="471" spans="1:2" x14ac:dyDescent="0.2">
      <c r="A471" s="9" t="s">
        <v>255</v>
      </c>
      <c r="B471" t="s">
        <v>505</v>
      </c>
    </row>
    <row r="472" spans="1:2" x14ac:dyDescent="0.2">
      <c r="A472" s="9" t="s">
        <v>433</v>
      </c>
      <c r="B472" t="s">
        <v>513</v>
      </c>
    </row>
    <row r="473" spans="1:2" x14ac:dyDescent="0.2">
      <c r="A473" s="9" t="s">
        <v>758</v>
      </c>
      <c r="B473" t="s">
        <v>513</v>
      </c>
    </row>
    <row r="474" spans="1:2" x14ac:dyDescent="0.2">
      <c r="A474" s="9" t="s">
        <v>756</v>
      </c>
      <c r="B474" t="s">
        <v>519</v>
      </c>
    </row>
    <row r="475" spans="1:2" x14ac:dyDescent="0.2">
      <c r="A475" s="9" t="s">
        <v>757</v>
      </c>
      <c r="B475" t="s">
        <v>519</v>
      </c>
    </row>
    <row r="476" spans="1:2" x14ac:dyDescent="0.2">
      <c r="A476" s="9" t="s">
        <v>354</v>
      </c>
      <c r="B476" t="s">
        <v>395</v>
      </c>
    </row>
    <row r="477" spans="1:2" x14ac:dyDescent="0.2">
      <c r="A477" s="9" t="s">
        <v>355</v>
      </c>
      <c r="B477" t="s">
        <v>226</v>
      </c>
    </row>
    <row r="478" spans="1:2" x14ac:dyDescent="0.2">
      <c r="A478" s="9" t="s">
        <v>549</v>
      </c>
      <c r="B478" t="s">
        <v>398</v>
      </c>
    </row>
    <row r="479" spans="1:2" x14ac:dyDescent="0.2">
      <c r="A479" s="9" t="s">
        <v>14</v>
      </c>
      <c r="B479" t="s">
        <v>400</v>
      </c>
    </row>
    <row r="480" spans="1:2" x14ac:dyDescent="0.2">
      <c r="A480" s="9" t="s">
        <v>1022</v>
      </c>
      <c r="B480" t="s">
        <v>282</v>
      </c>
    </row>
    <row r="481" spans="1:2" x14ac:dyDescent="0.2">
      <c r="A481" s="9" t="s">
        <v>356</v>
      </c>
      <c r="B481" t="s">
        <v>284</v>
      </c>
    </row>
    <row r="482" spans="1:2" x14ac:dyDescent="0.2">
      <c r="A482" s="9" t="s">
        <v>550</v>
      </c>
      <c r="B482" t="s">
        <v>287</v>
      </c>
    </row>
    <row r="483" spans="1:2" x14ac:dyDescent="0.2">
      <c r="A483" s="9" t="s">
        <v>99</v>
      </c>
      <c r="B483" t="s">
        <v>291</v>
      </c>
    </row>
    <row r="484" spans="1:2" x14ac:dyDescent="0.2">
      <c r="A484" s="9" t="s">
        <v>100</v>
      </c>
      <c r="B484" t="s">
        <v>294</v>
      </c>
    </row>
    <row r="485" spans="1:2" x14ac:dyDescent="0.2">
      <c r="A485" s="9" t="s">
        <v>508</v>
      </c>
      <c r="B485" t="s">
        <v>297</v>
      </c>
    </row>
    <row r="486" spans="1:2" x14ac:dyDescent="0.2">
      <c r="A486" s="9" t="s">
        <v>759</v>
      </c>
      <c r="B486" t="s">
        <v>300</v>
      </c>
    </row>
    <row r="487" spans="1:2" x14ac:dyDescent="0.2">
      <c r="A487" s="9" t="s">
        <v>609</v>
      </c>
      <c r="B487" t="s">
        <v>304</v>
      </c>
    </row>
    <row r="488" spans="1:2" x14ac:dyDescent="0.2">
      <c r="A488" s="9" t="s">
        <v>74</v>
      </c>
      <c r="B488" t="s">
        <v>304</v>
      </c>
    </row>
    <row r="489" spans="1:2" x14ac:dyDescent="0.2">
      <c r="A489" s="9" t="s">
        <v>496</v>
      </c>
      <c r="B489" t="s">
        <v>306</v>
      </c>
    </row>
    <row r="490" spans="1:2" x14ac:dyDescent="0.2">
      <c r="A490" s="9" t="s">
        <v>925</v>
      </c>
      <c r="B490" t="s">
        <v>308</v>
      </c>
    </row>
    <row r="491" spans="1:2" x14ac:dyDescent="0.2">
      <c r="A491" s="9" t="s">
        <v>357</v>
      </c>
      <c r="B491" t="s">
        <v>313</v>
      </c>
    </row>
    <row r="492" spans="1:2" x14ac:dyDescent="0.2">
      <c r="A492" s="9" t="s">
        <v>411</v>
      </c>
      <c r="B492" t="s">
        <v>315</v>
      </c>
    </row>
    <row r="493" spans="1:2" x14ac:dyDescent="0.2">
      <c r="A493" s="9" t="s">
        <v>358</v>
      </c>
      <c r="B493" t="s">
        <v>317</v>
      </c>
    </row>
    <row r="494" spans="1:2" x14ac:dyDescent="0.2">
      <c r="A494" s="9" t="s">
        <v>359</v>
      </c>
      <c r="B494" t="s">
        <v>320</v>
      </c>
    </row>
    <row r="495" spans="1:2" x14ac:dyDescent="0.2">
      <c r="A495" s="9" t="s">
        <v>610</v>
      </c>
      <c r="B495" t="s">
        <v>322</v>
      </c>
    </row>
    <row r="496" spans="1:2" x14ac:dyDescent="0.2">
      <c r="A496" s="9" t="s">
        <v>360</v>
      </c>
      <c r="B496" t="s">
        <v>327</v>
      </c>
    </row>
    <row r="497" spans="1:2" x14ac:dyDescent="0.2">
      <c r="A497" s="9" t="s">
        <v>361</v>
      </c>
      <c r="B497" t="s">
        <v>330</v>
      </c>
    </row>
    <row r="498" spans="1:2" x14ac:dyDescent="0.2">
      <c r="A498" s="9" t="s">
        <v>75</v>
      </c>
      <c r="B498" t="s">
        <v>332</v>
      </c>
    </row>
    <row r="499" spans="1:2" x14ac:dyDescent="0.2">
      <c r="A499" s="9" t="s">
        <v>886</v>
      </c>
      <c r="B499" t="s">
        <v>376</v>
      </c>
    </row>
    <row r="500" spans="1:2" x14ac:dyDescent="0.2">
      <c r="A500" s="9" t="s">
        <v>760</v>
      </c>
      <c r="B500" t="s">
        <v>335</v>
      </c>
    </row>
    <row r="501" spans="1:2" x14ac:dyDescent="0.2">
      <c r="A501" s="9" t="s">
        <v>611</v>
      </c>
      <c r="B501" t="s">
        <v>338</v>
      </c>
    </row>
    <row r="502" spans="1:2" x14ac:dyDescent="0.2">
      <c r="A502" s="18" t="s">
        <v>15</v>
      </c>
      <c r="B502" t="s">
        <v>342</v>
      </c>
    </row>
    <row r="503" spans="1:2" x14ac:dyDescent="0.2">
      <c r="A503" s="18" t="s">
        <v>362</v>
      </c>
      <c r="B503" t="s">
        <v>344</v>
      </c>
    </row>
    <row r="504" spans="1:2" x14ac:dyDescent="0.2">
      <c r="A504" s="9" t="s">
        <v>16</v>
      </c>
      <c r="B504" t="s">
        <v>347</v>
      </c>
    </row>
    <row r="505" spans="1:2" x14ac:dyDescent="0.2">
      <c r="A505" s="9" t="s">
        <v>363</v>
      </c>
      <c r="B505" t="s">
        <v>351</v>
      </c>
    </row>
    <row r="506" spans="1:2" x14ac:dyDescent="0.2">
      <c r="A506" s="9" t="s">
        <v>364</v>
      </c>
      <c r="B506" t="s">
        <v>353</v>
      </c>
    </row>
    <row r="507" spans="1:2" x14ac:dyDescent="0.2">
      <c r="A507" s="9" t="s">
        <v>964</v>
      </c>
      <c r="B507" t="s">
        <v>355</v>
      </c>
    </row>
    <row r="508" spans="1:2" x14ac:dyDescent="0.2">
      <c r="A508" s="9" t="s">
        <v>1023</v>
      </c>
      <c r="B508" t="s">
        <v>359</v>
      </c>
    </row>
    <row r="509" spans="1:2" x14ac:dyDescent="0.2">
      <c r="A509" s="9" t="s">
        <v>889</v>
      </c>
      <c r="B509" t="s">
        <v>361</v>
      </c>
    </row>
    <row r="510" spans="1:2" x14ac:dyDescent="0.2">
      <c r="A510" s="9" t="s">
        <v>890</v>
      </c>
      <c r="B510" t="s">
        <v>361</v>
      </c>
    </row>
    <row r="511" spans="1:2" x14ac:dyDescent="0.2">
      <c r="A511" s="9" t="s">
        <v>17</v>
      </c>
      <c r="B511" t="s">
        <v>364</v>
      </c>
    </row>
    <row r="512" spans="1:2" x14ac:dyDescent="0.2">
      <c r="A512" s="9" t="s">
        <v>497</v>
      </c>
      <c r="B512" t="s">
        <v>367</v>
      </c>
    </row>
    <row r="513" spans="1:2" x14ac:dyDescent="0.2">
      <c r="A513" s="9" t="s">
        <v>612</v>
      </c>
      <c r="B513" t="s">
        <v>369</v>
      </c>
    </row>
    <row r="514" spans="1:2" x14ac:dyDescent="0.2">
      <c r="A514" s="9" t="s">
        <v>76</v>
      </c>
      <c r="B514" t="s">
        <v>371</v>
      </c>
    </row>
    <row r="515" spans="1:2" x14ac:dyDescent="0.2">
      <c r="A515" s="9" t="s">
        <v>169</v>
      </c>
      <c r="B515" t="s">
        <v>691</v>
      </c>
    </row>
    <row r="516" spans="1:2" x14ac:dyDescent="0.2">
      <c r="A516" s="9" t="s">
        <v>551</v>
      </c>
      <c r="B516" t="s">
        <v>376</v>
      </c>
    </row>
    <row r="517" spans="1:2" x14ac:dyDescent="0.2">
      <c r="A517" s="9" t="s">
        <v>762</v>
      </c>
      <c r="B517" t="s">
        <v>378</v>
      </c>
    </row>
    <row r="518" spans="1:2" x14ac:dyDescent="0.2">
      <c r="A518" s="9" t="s">
        <v>257</v>
      </c>
      <c r="B518" t="s">
        <v>380</v>
      </c>
    </row>
    <row r="519" spans="1:2" x14ac:dyDescent="0.2">
      <c r="A519" s="9" t="s">
        <v>1024</v>
      </c>
      <c r="B519" t="s">
        <v>383</v>
      </c>
    </row>
    <row r="520" spans="1:2" x14ac:dyDescent="0.2">
      <c r="A520" s="9" t="s">
        <v>189</v>
      </c>
      <c r="B520" t="s">
        <v>383</v>
      </c>
    </row>
    <row r="521" spans="1:2" x14ac:dyDescent="0.2">
      <c r="A521" s="9" t="s">
        <v>77</v>
      </c>
      <c r="B521" t="s">
        <v>385</v>
      </c>
    </row>
    <row r="522" spans="1:2" x14ac:dyDescent="0.2">
      <c r="A522" s="9" t="s">
        <v>852</v>
      </c>
      <c r="B522" t="s">
        <v>387</v>
      </c>
    </row>
    <row r="523" spans="1:2" x14ac:dyDescent="0.2">
      <c r="A523" s="9" t="s">
        <v>853</v>
      </c>
      <c r="B523" t="s">
        <v>389</v>
      </c>
    </row>
    <row r="524" spans="1:2" x14ac:dyDescent="0.2">
      <c r="A524" s="9" t="s">
        <v>269</v>
      </c>
      <c r="B524" t="s">
        <v>391</v>
      </c>
    </row>
    <row r="525" spans="1:2" x14ac:dyDescent="0.2">
      <c r="A525" s="9" t="s">
        <v>763</v>
      </c>
      <c r="B525" t="s">
        <v>693</v>
      </c>
    </row>
    <row r="526" spans="1:2" x14ac:dyDescent="0.2">
      <c r="A526" s="9" t="s">
        <v>92</v>
      </c>
      <c r="B526" t="s">
        <v>393</v>
      </c>
    </row>
    <row r="527" spans="1:2" x14ac:dyDescent="0.2">
      <c r="A527" s="9" t="s">
        <v>78</v>
      </c>
      <c r="B527" t="s">
        <v>408</v>
      </c>
    </row>
    <row r="528" spans="1:2" x14ac:dyDescent="0.2">
      <c r="A528" s="9" t="s">
        <v>613</v>
      </c>
      <c r="B528" t="s">
        <v>615</v>
      </c>
    </row>
    <row r="529" spans="1:2" x14ac:dyDescent="0.2">
      <c r="A529" s="9" t="s">
        <v>764</v>
      </c>
      <c r="B529" t="s">
        <v>617</v>
      </c>
    </row>
    <row r="530" spans="1:2" x14ac:dyDescent="0.2">
      <c r="A530" s="9" t="s">
        <v>765</v>
      </c>
      <c r="B530" t="s">
        <v>620</v>
      </c>
    </row>
    <row r="531" spans="1:2" x14ac:dyDescent="0.2">
      <c r="A531" s="9" t="s">
        <v>434</v>
      </c>
      <c r="B531" t="s">
        <v>923</v>
      </c>
    </row>
    <row r="532" spans="1:2" x14ac:dyDescent="0.2">
      <c r="A532" s="9" t="s">
        <v>498</v>
      </c>
      <c r="B532" t="s">
        <v>892</v>
      </c>
    </row>
    <row r="533" spans="1:2" x14ac:dyDescent="0.2">
      <c r="A533" s="9" t="s">
        <v>18</v>
      </c>
      <c r="B533" t="s">
        <v>623</v>
      </c>
    </row>
    <row r="534" spans="1:2" x14ac:dyDescent="0.2">
      <c r="A534" s="9" t="s">
        <v>19</v>
      </c>
      <c r="B534" t="s">
        <v>626</v>
      </c>
    </row>
    <row r="535" spans="1:2" x14ac:dyDescent="0.2">
      <c r="A535" s="9" t="s">
        <v>976</v>
      </c>
      <c r="B535" t="s">
        <v>629</v>
      </c>
    </row>
    <row r="536" spans="1:2" x14ac:dyDescent="0.2">
      <c r="A536" s="9" t="s">
        <v>977</v>
      </c>
      <c r="B536" t="s">
        <v>631</v>
      </c>
    </row>
    <row r="537" spans="1:2" x14ac:dyDescent="0.2">
      <c r="A537" s="9" t="s">
        <v>413</v>
      </c>
      <c r="B537" t="s">
        <v>634</v>
      </c>
    </row>
    <row r="538" spans="1:2" x14ac:dyDescent="0.2">
      <c r="A538" s="9" t="s">
        <v>128</v>
      </c>
      <c r="B538" t="s">
        <v>637</v>
      </c>
    </row>
    <row r="539" spans="1:2" x14ac:dyDescent="0.2">
      <c r="A539" s="9" t="s">
        <v>766</v>
      </c>
      <c r="B539" t="s">
        <v>639</v>
      </c>
    </row>
    <row r="540" spans="1:2" x14ac:dyDescent="0.2">
      <c r="A540" s="9" t="s">
        <v>688</v>
      </c>
      <c r="B540" t="s">
        <v>641</v>
      </c>
    </row>
    <row r="541" spans="1:2" x14ac:dyDescent="0.2">
      <c r="A541" s="9" t="s">
        <v>689</v>
      </c>
      <c r="B541" t="s">
        <v>643</v>
      </c>
    </row>
    <row r="542" spans="1:2" x14ac:dyDescent="0.2">
      <c r="A542" s="9" t="s">
        <v>768</v>
      </c>
      <c r="B542" t="s">
        <v>645</v>
      </c>
    </row>
    <row r="543" spans="1:2" x14ac:dyDescent="0.2">
      <c r="A543" s="9" t="s">
        <v>366</v>
      </c>
      <c r="B543" t="s">
        <v>647</v>
      </c>
    </row>
    <row r="544" spans="1:2" x14ac:dyDescent="0.2">
      <c r="A544" s="9" t="s">
        <v>367</v>
      </c>
      <c r="B544" t="s">
        <v>649</v>
      </c>
    </row>
    <row r="545" spans="1:2" x14ac:dyDescent="0.2">
      <c r="A545" s="9" t="s">
        <v>20</v>
      </c>
      <c r="B545" t="s">
        <v>565</v>
      </c>
    </row>
    <row r="546" spans="1:2" x14ac:dyDescent="0.2">
      <c r="A546" s="9" t="s">
        <v>21</v>
      </c>
      <c r="B546" t="s">
        <v>567</v>
      </c>
    </row>
    <row r="547" spans="1:2" x14ac:dyDescent="0.2">
      <c r="A547" s="9" t="s">
        <v>368</v>
      </c>
      <c r="B547" t="s">
        <v>572</v>
      </c>
    </row>
    <row r="548" spans="1:2" x14ac:dyDescent="0.2">
      <c r="A548" s="9" t="s">
        <v>369</v>
      </c>
      <c r="B548" t="s">
        <v>574</v>
      </c>
    </row>
    <row r="549" spans="1:2" x14ac:dyDescent="0.2">
      <c r="A549" s="9" t="s">
        <v>370</v>
      </c>
      <c r="B549" t="s">
        <v>579</v>
      </c>
    </row>
    <row r="550" spans="1:2" x14ac:dyDescent="0.2">
      <c r="A550" s="9" t="s">
        <v>371</v>
      </c>
      <c r="B550" t="s">
        <v>677</v>
      </c>
    </row>
    <row r="551" spans="1:2" x14ac:dyDescent="0.2">
      <c r="A551" s="13" t="s">
        <v>414</v>
      </c>
      <c r="B551" t="s">
        <v>588</v>
      </c>
    </row>
    <row r="552" spans="1:2" x14ac:dyDescent="0.2">
      <c r="A552" s="9" t="s">
        <v>93</v>
      </c>
      <c r="B552" t="s">
        <v>591</v>
      </c>
    </row>
    <row r="553" spans="1:2" x14ac:dyDescent="0.2">
      <c r="A553" s="9" t="s">
        <v>901</v>
      </c>
      <c r="B553" t="s">
        <v>594</v>
      </c>
    </row>
    <row r="554" spans="1:2" x14ac:dyDescent="0.2">
      <c r="A554" s="9" t="s">
        <v>121</v>
      </c>
      <c r="B554" t="s">
        <v>596</v>
      </c>
    </row>
    <row r="555" spans="1:2" x14ac:dyDescent="0.2">
      <c r="A555" s="9" t="s">
        <v>122</v>
      </c>
      <c r="B555" t="s">
        <v>599</v>
      </c>
    </row>
    <row r="556" spans="1:2" x14ac:dyDescent="0.2">
      <c r="A556" s="9" t="s">
        <v>769</v>
      </c>
      <c r="B556" t="s">
        <v>601</v>
      </c>
    </row>
    <row r="557" spans="1:2" x14ac:dyDescent="0.2">
      <c r="A557" s="9" t="s">
        <v>456</v>
      </c>
      <c r="B557" t="s">
        <v>603</v>
      </c>
    </row>
    <row r="558" spans="1:2" x14ac:dyDescent="0.2">
      <c r="A558" s="9" t="s">
        <v>499</v>
      </c>
      <c r="B558" t="s">
        <v>606</v>
      </c>
    </row>
    <row r="559" spans="1:2" x14ac:dyDescent="0.2">
      <c r="A559" s="9" t="s">
        <v>22</v>
      </c>
      <c r="B559" t="s">
        <v>608</v>
      </c>
    </row>
    <row r="560" spans="1:2" x14ac:dyDescent="0.2">
      <c r="A560" s="9" t="s">
        <v>157</v>
      </c>
      <c r="B560" t="s">
        <v>609</v>
      </c>
    </row>
    <row r="561" spans="1:2" x14ac:dyDescent="0.2">
      <c r="A561" s="9" t="s">
        <v>158</v>
      </c>
      <c r="B561" t="s">
        <v>524</v>
      </c>
    </row>
    <row r="562" spans="1:2" x14ac:dyDescent="0.2">
      <c r="A562" s="9" t="s">
        <v>194</v>
      </c>
      <c r="B562" t="s">
        <v>533</v>
      </c>
    </row>
    <row r="563" spans="1:2" x14ac:dyDescent="0.2">
      <c r="A563" s="9" t="s">
        <v>79</v>
      </c>
      <c r="B563" t="s">
        <v>535</v>
      </c>
    </row>
    <row r="564" spans="1:2" x14ac:dyDescent="0.2">
      <c r="A564" s="9" t="s">
        <v>188</v>
      </c>
      <c r="B564" t="s">
        <v>537</v>
      </c>
    </row>
    <row r="565" spans="1:2" x14ac:dyDescent="0.2">
      <c r="A565" s="9" t="s">
        <v>217</v>
      </c>
      <c r="B565" t="s">
        <v>696</v>
      </c>
    </row>
    <row r="566" spans="1:2" x14ac:dyDescent="0.2">
      <c r="A566" s="9" t="s">
        <v>770</v>
      </c>
      <c r="B566" t="s">
        <v>594</v>
      </c>
    </row>
    <row r="567" spans="1:2" x14ac:dyDescent="0.2">
      <c r="A567" s="9" t="s">
        <v>771</v>
      </c>
      <c r="B567" t="s">
        <v>668</v>
      </c>
    </row>
    <row r="568" spans="1:2" x14ac:dyDescent="0.2">
      <c r="A568" s="9" t="s">
        <v>435</v>
      </c>
      <c r="B568" t="s">
        <v>651</v>
      </c>
    </row>
    <row r="569" spans="1:2" x14ac:dyDescent="0.2">
      <c r="A569" s="9" t="s">
        <v>80</v>
      </c>
      <c r="B569" t="s">
        <v>699</v>
      </c>
    </row>
    <row r="570" spans="1:2" x14ac:dyDescent="0.2">
      <c r="A570" s="9" t="s">
        <v>81</v>
      </c>
      <c r="B570" t="s">
        <v>634</v>
      </c>
    </row>
    <row r="571" spans="1:2" x14ac:dyDescent="0.2">
      <c r="A571" s="9" t="s">
        <v>82</v>
      </c>
      <c r="B571" t="s">
        <v>689</v>
      </c>
    </row>
    <row r="572" spans="1:2" x14ac:dyDescent="0.2">
      <c r="A572" s="9" t="s">
        <v>83</v>
      </c>
      <c r="B572" t="s">
        <v>675</v>
      </c>
    </row>
    <row r="573" spans="1:2" x14ac:dyDescent="0.2">
      <c r="A573" s="9" t="s">
        <v>614</v>
      </c>
      <c r="B573" t="s">
        <v>680</v>
      </c>
    </row>
    <row r="574" spans="1:2" x14ac:dyDescent="0.2">
      <c r="A574" s="9" t="s">
        <v>615</v>
      </c>
      <c r="B574" t="s">
        <v>658</v>
      </c>
    </row>
    <row r="575" spans="1:2" x14ac:dyDescent="0.2">
      <c r="A575" s="9" t="s">
        <v>616</v>
      </c>
      <c r="B575" t="s">
        <v>687</v>
      </c>
    </row>
    <row r="576" spans="1:2" x14ac:dyDescent="0.2">
      <c r="A576" s="9" t="s">
        <v>617</v>
      </c>
      <c r="B576" t="s">
        <v>468</v>
      </c>
    </row>
    <row r="577" spans="1:2" x14ac:dyDescent="0.2">
      <c r="A577" s="9" t="s">
        <v>509</v>
      </c>
      <c r="B577" t="s">
        <v>472</v>
      </c>
    </row>
    <row r="578" spans="1:2" x14ac:dyDescent="0.2">
      <c r="A578" s="9" t="s">
        <v>772</v>
      </c>
      <c r="B578" t="s">
        <v>468</v>
      </c>
    </row>
    <row r="579" spans="1:2" x14ac:dyDescent="0.2">
      <c r="A579" s="9" t="s">
        <v>193</v>
      </c>
      <c r="B579" t="s">
        <v>447</v>
      </c>
    </row>
    <row r="580" spans="1:2" x14ac:dyDescent="0.2">
      <c r="A580" s="9" t="s">
        <v>525</v>
      </c>
      <c r="B580" t="s">
        <v>265</v>
      </c>
    </row>
    <row r="581" spans="1:2" x14ac:dyDescent="0.2">
      <c r="A581" s="9" t="s">
        <v>159</v>
      </c>
      <c r="B581" t="s">
        <v>412</v>
      </c>
    </row>
    <row r="582" spans="1:2" x14ac:dyDescent="0.2">
      <c r="A582" s="9" t="s">
        <v>24</v>
      </c>
      <c r="B582" t="s">
        <v>409</v>
      </c>
    </row>
    <row r="583" spans="1:2" x14ac:dyDescent="0.2">
      <c r="A583" s="9" t="s">
        <v>436</v>
      </c>
      <c r="B583" t="s">
        <v>469</v>
      </c>
    </row>
    <row r="584" spans="1:2" x14ac:dyDescent="0.2">
      <c r="A584" s="9" t="s">
        <v>1025</v>
      </c>
      <c r="B584" t="s">
        <v>473</v>
      </c>
    </row>
    <row r="585" spans="1:2" x14ac:dyDescent="0.2">
      <c r="A585" s="9" t="s">
        <v>773</v>
      </c>
      <c r="B585" t="s">
        <v>470</v>
      </c>
    </row>
    <row r="586" spans="1:2" x14ac:dyDescent="0.2">
      <c r="A586" s="9" t="s">
        <v>372</v>
      </c>
      <c r="B586" t="s">
        <v>448</v>
      </c>
    </row>
    <row r="587" spans="1:2" x14ac:dyDescent="0.2">
      <c r="A587" s="9" t="s">
        <v>25</v>
      </c>
      <c r="B587" t="s">
        <v>681</v>
      </c>
    </row>
    <row r="588" spans="1:2" x14ac:dyDescent="0.2">
      <c r="A588" s="9" t="s">
        <v>661</v>
      </c>
      <c r="B588" t="s">
        <v>516</v>
      </c>
    </row>
    <row r="589" spans="1:2" x14ac:dyDescent="0.2">
      <c r="A589" s="9" t="s">
        <v>109</v>
      </c>
      <c r="B589" t="s">
        <v>418</v>
      </c>
    </row>
    <row r="590" spans="1:2" x14ac:dyDescent="0.2">
      <c r="A590" s="9" t="s">
        <v>1026</v>
      </c>
      <c r="B590" t="s">
        <v>470</v>
      </c>
    </row>
    <row r="591" spans="1:2" x14ac:dyDescent="0.2">
      <c r="A591" s="9" t="s">
        <v>1027</v>
      </c>
      <c r="B591" t="s">
        <v>474</v>
      </c>
    </row>
    <row r="592" spans="1:2" x14ac:dyDescent="0.2">
      <c r="A592" s="9" t="s">
        <v>124</v>
      </c>
      <c r="B592" t="s">
        <v>469</v>
      </c>
    </row>
    <row r="593" spans="1:2" x14ac:dyDescent="0.2">
      <c r="A593" s="9" t="s">
        <v>125</v>
      </c>
      <c r="B593" t="s">
        <v>449</v>
      </c>
    </row>
    <row r="594" spans="1:2" x14ac:dyDescent="0.2">
      <c r="A594" s="9" t="s">
        <v>437</v>
      </c>
      <c r="B594" t="s">
        <v>682</v>
      </c>
    </row>
    <row r="595" spans="1:2" x14ac:dyDescent="0.2">
      <c r="A595" s="9" t="s">
        <v>675</v>
      </c>
      <c r="B595" t="s">
        <v>517</v>
      </c>
    </row>
    <row r="596" spans="1:2" x14ac:dyDescent="0.2">
      <c r="A596" s="9" t="s">
        <v>896</v>
      </c>
      <c r="B596" t="s">
        <v>419</v>
      </c>
    </row>
    <row r="597" spans="1:2" x14ac:dyDescent="0.2">
      <c r="A597" s="9" t="s">
        <v>618</v>
      </c>
    </row>
    <row r="598" spans="1:2" x14ac:dyDescent="0.2">
      <c r="A598" s="9" t="s">
        <v>482</v>
      </c>
    </row>
    <row r="599" spans="1:2" x14ac:dyDescent="0.2">
      <c r="A599" s="9" t="s">
        <v>459</v>
      </c>
    </row>
    <row r="600" spans="1:2" x14ac:dyDescent="0.2">
      <c r="A600" s="9" t="s">
        <v>483</v>
      </c>
    </row>
    <row r="601" spans="1:2" x14ac:dyDescent="0.2">
      <c r="A601" s="9" t="s">
        <v>460</v>
      </c>
    </row>
    <row r="602" spans="1:2" x14ac:dyDescent="0.2">
      <c r="A602" s="9" t="s">
        <v>84</v>
      </c>
    </row>
    <row r="603" spans="1:2" x14ac:dyDescent="0.2">
      <c r="A603" s="9" t="s">
        <v>179</v>
      </c>
    </row>
    <row r="604" spans="1:2" x14ac:dyDescent="0.2">
      <c r="A604" s="9" t="s">
        <v>438</v>
      </c>
    </row>
    <row r="605" spans="1:2" x14ac:dyDescent="0.2">
      <c r="A605" s="9" t="s">
        <v>160</v>
      </c>
    </row>
    <row r="606" spans="1:2" x14ac:dyDescent="0.2">
      <c r="A606" s="9" t="s">
        <v>26</v>
      </c>
    </row>
    <row r="607" spans="1:2" x14ac:dyDescent="0.2">
      <c r="A607" s="9" t="s">
        <v>776</v>
      </c>
    </row>
    <row r="608" spans="1:2" x14ac:dyDescent="0.2">
      <c r="A608" s="9" t="s">
        <v>774</v>
      </c>
    </row>
    <row r="609" spans="1:1" x14ac:dyDescent="0.2">
      <c r="A609" s="9" t="s">
        <v>775</v>
      </c>
    </row>
    <row r="610" spans="1:1" x14ac:dyDescent="0.2">
      <c r="A610" s="9" t="s">
        <v>27</v>
      </c>
    </row>
    <row r="611" spans="1:1" x14ac:dyDescent="0.2">
      <c r="A611" s="9" t="s">
        <v>28</v>
      </c>
    </row>
    <row r="612" spans="1:1" x14ac:dyDescent="0.2">
      <c r="A612" s="9" t="s">
        <v>662</v>
      </c>
    </row>
    <row r="613" spans="1:1" x14ac:dyDescent="0.2">
      <c r="A613" s="9" t="s">
        <v>30</v>
      </c>
    </row>
    <row r="614" spans="1:1" x14ac:dyDescent="0.2">
      <c r="A614" s="9" t="s">
        <v>1028</v>
      </c>
    </row>
    <row r="615" spans="1:1" x14ac:dyDescent="0.2">
      <c r="A615" s="9" t="s">
        <v>31</v>
      </c>
    </row>
    <row r="616" spans="1:1" x14ac:dyDescent="0.2">
      <c r="A616" s="9" t="s">
        <v>182</v>
      </c>
    </row>
    <row r="617" spans="1:1" x14ac:dyDescent="0.2">
      <c r="A617" s="9" t="s">
        <v>183</v>
      </c>
    </row>
    <row r="618" spans="1:1" x14ac:dyDescent="0.2">
      <c r="A618" s="9" t="s">
        <v>85</v>
      </c>
    </row>
    <row r="619" spans="1:1" x14ac:dyDescent="0.2">
      <c r="A619" s="9" t="s">
        <v>86</v>
      </c>
    </row>
    <row r="620" spans="1:1" x14ac:dyDescent="0.2">
      <c r="A620" s="9" t="s">
        <v>968</v>
      </c>
    </row>
    <row r="621" spans="1:1" x14ac:dyDescent="0.2">
      <c r="A621" s="9" t="s">
        <v>969</v>
      </c>
    </row>
    <row r="622" spans="1:1" x14ac:dyDescent="0.2">
      <c r="A622" s="9" t="s">
        <v>1029</v>
      </c>
    </row>
    <row r="623" spans="1:1" x14ac:dyDescent="0.2">
      <c r="A623" s="9" t="s">
        <v>887</v>
      </c>
    </row>
    <row r="624" spans="1:1" x14ac:dyDescent="0.2">
      <c r="A624" s="9" t="s">
        <v>888</v>
      </c>
    </row>
    <row r="625" spans="1:1" x14ac:dyDescent="0.2">
      <c r="A625" s="9" t="s">
        <v>1030</v>
      </c>
    </row>
    <row r="626" spans="1:1" x14ac:dyDescent="0.2">
      <c r="A626" s="9" t="s">
        <v>965</v>
      </c>
    </row>
    <row r="627" spans="1:1" x14ac:dyDescent="0.2">
      <c r="A627" s="9" t="s">
        <v>1031</v>
      </c>
    </row>
    <row r="628" spans="1:1" x14ac:dyDescent="0.2">
      <c r="A628" s="9" t="s">
        <v>258</v>
      </c>
    </row>
    <row r="629" spans="1:1" x14ac:dyDescent="0.2">
      <c r="A629" s="9" t="s">
        <v>1032</v>
      </c>
    </row>
    <row r="630" spans="1:1" x14ac:dyDescent="0.2">
      <c r="A630" s="9" t="s">
        <v>1033</v>
      </c>
    </row>
    <row r="631" spans="1:1" x14ac:dyDescent="0.2">
      <c r="A631" s="9" t="s">
        <v>1034</v>
      </c>
    </row>
    <row r="632" spans="1:1" x14ac:dyDescent="0.2">
      <c r="A632" s="9" t="s">
        <v>208</v>
      </c>
    </row>
    <row r="633" spans="1:1" x14ac:dyDescent="0.2">
      <c r="A633" s="9" t="s">
        <v>209</v>
      </c>
    </row>
    <row r="634" spans="1:1" x14ac:dyDescent="0.2">
      <c r="A634" s="9" t="s">
        <v>552</v>
      </c>
    </row>
    <row r="635" spans="1:1" x14ac:dyDescent="0.2">
      <c r="A635" s="9" t="s">
        <v>777</v>
      </c>
    </row>
    <row r="636" spans="1:1" x14ac:dyDescent="0.2">
      <c r="A636" s="9" t="s">
        <v>32</v>
      </c>
    </row>
    <row r="637" spans="1:1" x14ac:dyDescent="0.2">
      <c r="A637" s="9" t="s">
        <v>34</v>
      </c>
    </row>
    <row r="638" spans="1:1" x14ac:dyDescent="0.2">
      <c r="A638" s="9" t="s">
        <v>33</v>
      </c>
    </row>
    <row r="639" spans="1:1" x14ac:dyDescent="0.2">
      <c r="A639" s="21" t="s">
        <v>1035</v>
      </c>
    </row>
    <row r="640" spans="1:1" x14ac:dyDescent="0.2">
      <c r="A640" s="9" t="s">
        <v>35</v>
      </c>
    </row>
    <row r="641" spans="1:1" x14ac:dyDescent="0.2">
      <c r="A641" s="9" t="s">
        <v>1036</v>
      </c>
    </row>
    <row r="642" spans="1:1" x14ac:dyDescent="0.2">
      <c r="A642" s="9" t="s">
        <v>374</v>
      </c>
    </row>
    <row r="643" spans="1:1" x14ac:dyDescent="0.2">
      <c r="A643" s="9" t="s">
        <v>461</v>
      </c>
    </row>
    <row r="644" spans="1:1" x14ac:dyDescent="0.2">
      <c r="A644" s="9" t="s">
        <v>501</v>
      </c>
    </row>
    <row r="645" spans="1:1" x14ac:dyDescent="0.2">
      <c r="A645" s="9" t="s">
        <v>960</v>
      </c>
    </row>
    <row r="646" spans="1:1" x14ac:dyDescent="0.2">
      <c r="A646" s="9" t="s">
        <v>500</v>
      </c>
    </row>
    <row r="647" spans="1:1" x14ac:dyDescent="0.2">
      <c r="A647" s="9" t="s">
        <v>553</v>
      </c>
    </row>
    <row r="648" spans="1:1" x14ac:dyDescent="0.2">
      <c r="A648" s="9" t="s">
        <v>554</v>
      </c>
    </row>
    <row r="649" spans="1:1" x14ac:dyDescent="0.2">
      <c r="A649" s="9" t="s">
        <v>674</v>
      </c>
    </row>
    <row r="650" spans="1:1" x14ac:dyDescent="0.2">
      <c r="A650" s="9" t="s">
        <v>270</v>
      </c>
    </row>
    <row r="651" spans="1:1" x14ac:dyDescent="0.2">
      <c r="A651" s="9" t="s">
        <v>778</v>
      </c>
    </row>
    <row r="652" spans="1:1" x14ac:dyDescent="0.2">
      <c r="A652" s="9" t="s">
        <v>441</v>
      </c>
    </row>
    <row r="653" spans="1:1" x14ac:dyDescent="0.2">
      <c r="A653" s="9" t="s">
        <v>442</v>
      </c>
    </row>
    <row r="654" spans="1:1" x14ac:dyDescent="0.2">
      <c r="A654" s="9" t="s">
        <v>259</v>
      </c>
    </row>
    <row r="655" spans="1:1" x14ac:dyDescent="0.2">
      <c r="A655" s="9" t="s">
        <v>779</v>
      </c>
    </row>
    <row r="656" spans="1:1" x14ac:dyDescent="0.2">
      <c r="A656" s="9" t="s">
        <v>271</v>
      </c>
    </row>
    <row r="657" spans="1:1" x14ac:dyDescent="0.2">
      <c r="A657" s="9" t="s">
        <v>260</v>
      </c>
    </row>
    <row r="658" spans="1:1" x14ac:dyDescent="0.2">
      <c r="A658" s="9" t="s">
        <v>780</v>
      </c>
    </row>
    <row r="659" spans="1:1" x14ac:dyDescent="0.2">
      <c r="A659" s="9" t="s">
        <v>123</v>
      </c>
    </row>
    <row r="660" spans="1:1" x14ac:dyDescent="0.2">
      <c r="A660" s="9" t="s">
        <v>970</v>
      </c>
    </row>
    <row r="661" spans="1:1" x14ac:dyDescent="0.2">
      <c r="A661" s="9" t="s">
        <v>272</v>
      </c>
    </row>
    <row r="662" spans="1:1" x14ac:dyDescent="0.2">
      <c r="A662" s="9" t="s">
        <v>510</v>
      </c>
    </row>
    <row r="663" spans="1:1" x14ac:dyDescent="0.2">
      <c r="A663" s="9" t="s">
        <v>663</v>
      </c>
    </row>
    <row r="664" spans="1:1" x14ac:dyDescent="0.2">
      <c r="A664" s="9" t="s">
        <v>664</v>
      </c>
    </row>
    <row r="665" spans="1:1" x14ac:dyDescent="0.2">
      <c r="A665" s="9" t="s">
        <v>690</v>
      </c>
    </row>
    <row r="666" spans="1:1" x14ac:dyDescent="0.2">
      <c r="A666" s="9" t="s">
        <v>691</v>
      </c>
    </row>
    <row r="667" spans="1:1" x14ac:dyDescent="0.2">
      <c r="A667" s="9" t="s">
        <v>162</v>
      </c>
    </row>
    <row r="668" spans="1:1" x14ac:dyDescent="0.2">
      <c r="A668" s="9" t="s">
        <v>163</v>
      </c>
    </row>
    <row r="669" spans="1:1" x14ac:dyDescent="0.2">
      <c r="A669" s="13" t="s">
        <v>375</v>
      </c>
    </row>
    <row r="670" spans="1:1" x14ac:dyDescent="0.2">
      <c r="A670" s="9" t="s">
        <v>376</v>
      </c>
    </row>
    <row r="671" spans="1:1" x14ac:dyDescent="0.2">
      <c r="A671" s="9" t="s">
        <v>624</v>
      </c>
    </row>
    <row r="672" spans="1:1" x14ac:dyDescent="0.2">
      <c r="A672" s="9" t="s">
        <v>87</v>
      </c>
    </row>
    <row r="673" spans="1:1" x14ac:dyDescent="0.2">
      <c r="A673" s="9" t="s">
        <v>622</v>
      </c>
    </row>
    <row r="674" spans="1:1" x14ac:dyDescent="0.2">
      <c r="A674" s="9" t="s">
        <v>623</v>
      </c>
    </row>
    <row r="675" spans="1:1" x14ac:dyDescent="0.2">
      <c r="A675" s="9" t="s">
        <v>484</v>
      </c>
    </row>
    <row r="676" spans="1:1" x14ac:dyDescent="0.2">
      <c r="A676" s="9" t="s">
        <v>526</v>
      </c>
    </row>
    <row r="677" spans="1:1" x14ac:dyDescent="0.2">
      <c r="A677" s="9" t="s">
        <v>261</v>
      </c>
    </row>
    <row r="678" spans="1:1" x14ac:dyDescent="0.2">
      <c r="A678" s="9" t="s">
        <v>782</v>
      </c>
    </row>
    <row r="679" spans="1:1" x14ac:dyDescent="0.2">
      <c r="A679" s="9" t="s">
        <v>783</v>
      </c>
    </row>
    <row r="680" spans="1:1" x14ac:dyDescent="0.2">
      <c r="A680" s="9" t="s">
        <v>416</v>
      </c>
    </row>
    <row r="681" spans="1:1" x14ac:dyDescent="0.2">
      <c r="A681" s="9" t="s">
        <v>621</v>
      </c>
    </row>
    <row r="682" spans="1:1" x14ac:dyDescent="0.2">
      <c r="A682" s="9" t="s">
        <v>88</v>
      </c>
    </row>
    <row r="683" spans="1:1" x14ac:dyDescent="0.2">
      <c r="A683" s="9" t="s">
        <v>511</v>
      </c>
    </row>
    <row r="684" spans="1:1" x14ac:dyDescent="0.2">
      <c r="A684" s="9" t="s">
        <v>512</v>
      </c>
    </row>
    <row r="685" spans="1:1" x14ac:dyDescent="0.2">
      <c r="A685" s="9" t="s">
        <v>412</v>
      </c>
    </row>
    <row r="686" spans="1:1" x14ac:dyDescent="0.2">
      <c r="A686" s="9" t="s">
        <v>133</v>
      </c>
    </row>
    <row r="687" spans="1:1" x14ac:dyDescent="0.2">
      <c r="A687" s="9" t="s">
        <v>219</v>
      </c>
    </row>
    <row r="688" spans="1:1" x14ac:dyDescent="0.2">
      <c r="A688" s="9" t="s">
        <v>555</v>
      </c>
    </row>
    <row r="689" spans="1:1" x14ac:dyDescent="0.2">
      <c r="A689" s="9" t="s">
        <v>377</v>
      </c>
    </row>
    <row r="690" spans="1:1" x14ac:dyDescent="0.2">
      <c r="A690" s="9" t="s">
        <v>378</v>
      </c>
    </row>
    <row r="691" spans="1:1" x14ac:dyDescent="0.2">
      <c r="A691" s="9" t="s">
        <v>273</v>
      </c>
    </row>
    <row r="692" spans="1:1" x14ac:dyDescent="0.2">
      <c r="A692" s="9" t="s">
        <v>625</v>
      </c>
    </row>
    <row r="693" spans="1:1" x14ac:dyDescent="0.2">
      <c r="A693" s="9" t="s">
        <v>626</v>
      </c>
    </row>
    <row r="694" spans="1:1" x14ac:dyDescent="0.2">
      <c r="A694" s="9" t="s">
        <v>379</v>
      </c>
    </row>
    <row r="695" spans="1:1" x14ac:dyDescent="0.2">
      <c r="A695" s="9" t="s">
        <v>380</v>
      </c>
    </row>
    <row r="696" spans="1:1" x14ac:dyDescent="0.2">
      <c r="A696" s="9" t="s">
        <v>926</v>
      </c>
    </row>
    <row r="697" spans="1:1" x14ac:dyDescent="0.2">
      <c r="A697" s="9" t="s">
        <v>527</v>
      </c>
    </row>
    <row r="698" spans="1:1" x14ac:dyDescent="0.2">
      <c r="A698" s="9" t="s">
        <v>784</v>
      </c>
    </row>
    <row r="699" spans="1:1" x14ac:dyDescent="0.2">
      <c r="A699" s="9" t="s">
        <v>785</v>
      </c>
    </row>
    <row r="700" spans="1:1" x14ac:dyDescent="0.2">
      <c r="A700" s="9" t="s">
        <v>627</v>
      </c>
    </row>
    <row r="701" spans="1:1" x14ac:dyDescent="0.2">
      <c r="A701" s="9" t="s">
        <v>176</v>
      </c>
    </row>
    <row r="702" spans="1:1" x14ac:dyDescent="0.2">
      <c r="A702" s="9" t="s">
        <v>522</v>
      </c>
    </row>
    <row r="703" spans="1:1" x14ac:dyDescent="0.2">
      <c r="A703" s="9" t="s">
        <v>417</v>
      </c>
    </row>
    <row r="704" spans="1:1" x14ac:dyDescent="0.2">
      <c r="A704" s="9" t="s">
        <v>628</v>
      </c>
    </row>
    <row r="705" spans="1:1" x14ac:dyDescent="0.2">
      <c r="A705" s="9" t="s">
        <v>629</v>
      </c>
    </row>
    <row r="706" spans="1:1" x14ac:dyDescent="0.2">
      <c r="A706" s="9" t="s">
        <v>528</v>
      </c>
    </row>
    <row r="707" spans="1:1" x14ac:dyDescent="0.2">
      <c r="A707" s="9" t="s">
        <v>101</v>
      </c>
    </row>
    <row r="708" spans="1:1" x14ac:dyDescent="0.2">
      <c r="A708" s="9" t="s">
        <v>244</v>
      </c>
    </row>
    <row r="709" spans="1:1" x14ac:dyDescent="0.2">
      <c r="A709" s="9" t="s">
        <v>470</v>
      </c>
    </row>
    <row r="710" spans="1:1" x14ac:dyDescent="0.2">
      <c r="A710" s="9" t="s">
        <v>462</v>
      </c>
    </row>
    <row r="711" spans="1:1" x14ac:dyDescent="0.2">
      <c r="A711" s="9" t="s">
        <v>381</v>
      </c>
    </row>
    <row r="712" spans="1:1" x14ac:dyDescent="0.2">
      <c r="A712" s="9" t="s">
        <v>630</v>
      </c>
    </row>
    <row r="713" spans="1:1" x14ac:dyDescent="0.2">
      <c r="A713" s="13" t="s">
        <v>631</v>
      </c>
    </row>
    <row r="714" spans="1:1" x14ac:dyDescent="0.2">
      <c r="A714" s="9" t="s">
        <v>1037</v>
      </c>
    </row>
    <row r="715" spans="1:1" x14ac:dyDescent="0.2">
      <c r="A715" s="9" t="s">
        <v>513</v>
      </c>
    </row>
    <row r="716" spans="1:1" x14ac:dyDescent="0.2">
      <c r="A716" s="9" t="s">
        <v>786</v>
      </c>
    </row>
    <row r="717" spans="1:1" x14ac:dyDescent="0.2">
      <c r="A717" s="9" t="s">
        <v>418</v>
      </c>
    </row>
    <row r="718" spans="1:1" x14ac:dyDescent="0.2">
      <c r="A718" s="9" t="s">
        <v>1038</v>
      </c>
    </row>
    <row r="719" spans="1:1" x14ac:dyDescent="0.2">
      <c r="A719" s="9" t="s">
        <v>1039</v>
      </c>
    </row>
    <row r="720" spans="1:1" x14ac:dyDescent="0.2">
      <c r="A720" s="9" t="s">
        <v>252</v>
      </c>
    </row>
    <row r="721" spans="1:1" x14ac:dyDescent="0.2">
      <c r="A721" s="9" t="s">
        <v>478</v>
      </c>
    </row>
    <row r="722" spans="1:1" x14ac:dyDescent="0.2">
      <c r="A722" s="9" t="s">
        <v>479</v>
      </c>
    </row>
    <row r="723" spans="1:1" x14ac:dyDescent="0.2">
      <c r="A723" s="9" t="s">
        <v>134</v>
      </c>
    </row>
    <row r="724" spans="1:1" x14ac:dyDescent="0.2">
      <c r="A724" s="9" t="s">
        <v>1040</v>
      </c>
    </row>
    <row r="725" spans="1:1" x14ac:dyDescent="0.2">
      <c r="A725" s="9" t="s">
        <v>382</v>
      </c>
    </row>
    <row r="726" spans="1:1" x14ac:dyDescent="0.2">
      <c r="A726" s="9" t="s">
        <v>383</v>
      </c>
    </row>
    <row r="727" spans="1:1" x14ac:dyDescent="0.2">
      <c r="A727" s="9" t="s">
        <v>556</v>
      </c>
    </row>
    <row r="728" spans="1:1" x14ac:dyDescent="0.2">
      <c r="A728" s="9" t="s">
        <v>102</v>
      </c>
    </row>
    <row r="729" spans="1:1" x14ac:dyDescent="0.2">
      <c r="A729" s="9" t="s">
        <v>274</v>
      </c>
    </row>
    <row r="730" spans="1:1" x14ac:dyDescent="0.2">
      <c r="A730" s="9" t="s">
        <v>384</v>
      </c>
    </row>
    <row r="731" spans="1:1" x14ac:dyDescent="0.2">
      <c r="A731" s="9" t="s">
        <v>385</v>
      </c>
    </row>
    <row r="732" spans="1:1" x14ac:dyDescent="0.2">
      <c r="A732" s="9" t="s">
        <v>787</v>
      </c>
    </row>
    <row r="733" spans="1:1" x14ac:dyDescent="0.2">
      <c r="A733" s="9" t="s">
        <v>541</v>
      </c>
    </row>
    <row r="734" spans="1:1" x14ac:dyDescent="0.2">
      <c r="A734" s="9" t="s">
        <v>502</v>
      </c>
    </row>
    <row r="735" spans="1:1" x14ac:dyDescent="0.2">
      <c r="A735" s="9" t="s">
        <v>1041</v>
      </c>
    </row>
    <row r="736" spans="1:1" x14ac:dyDescent="0.2">
      <c r="A736" s="9" t="s">
        <v>633</v>
      </c>
    </row>
    <row r="737" spans="1:1" x14ac:dyDescent="0.2">
      <c r="A737" s="9" t="s">
        <v>634</v>
      </c>
    </row>
    <row r="738" spans="1:1" x14ac:dyDescent="0.2">
      <c r="A738" s="9" t="s">
        <v>195</v>
      </c>
    </row>
    <row r="739" spans="1:1" x14ac:dyDescent="0.2">
      <c r="A739" s="9" t="s">
        <v>196</v>
      </c>
    </row>
    <row r="740" spans="1:1" x14ac:dyDescent="0.2">
      <c r="A740" s="9" t="s">
        <v>650</v>
      </c>
    </row>
    <row r="741" spans="1:1" x14ac:dyDescent="0.2">
      <c r="A741" s="9" t="s">
        <v>651</v>
      </c>
    </row>
    <row r="742" spans="1:1" x14ac:dyDescent="0.2">
      <c r="A742" s="9" t="s">
        <v>190</v>
      </c>
    </row>
    <row r="743" spans="1:1" x14ac:dyDescent="0.2">
      <c r="A743" s="9" t="s">
        <v>635</v>
      </c>
    </row>
    <row r="744" spans="1:1" x14ac:dyDescent="0.2">
      <c r="A744" s="9" t="s">
        <v>110</v>
      </c>
    </row>
    <row r="745" spans="1:1" x14ac:dyDescent="0.2">
      <c r="A745" s="9" t="s">
        <v>557</v>
      </c>
    </row>
    <row r="746" spans="1:1" x14ac:dyDescent="0.2">
      <c r="A746" s="9" t="s">
        <v>632</v>
      </c>
    </row>
    <row r="747" spans="1:1" x14ac:dyDescent="0.2">
      <c r="A747" s="9" t="s">
        <v>256</v>
      </c>
    </row>
    <row r="748" spans="1:1" x14ac:dyDescent="0.2">
      <c r="A748" s="9" t="s">
        <v>386</v>
      </c>
    </row>
    <row r="749" spans="1:1" x14ac:dyDescent="0.2">
      <c r="A749" s="9" t="s">
        <v>387</v>
      </c>
    </row>
    <row r="750" spans="1:1" x14ac:dyDescent="0.2">
      <c r="A750" s="9" t="s">
        <v>388</v>
      </c>
    </row>
    <row r="751" spans="1:1" x14ac:dyDescent="0.2">
      <c r="A751" s="9" t="s">
        <v>389</v>
      </c>
    </row>
    <row r="752" spans="1:1" x14ac:dyDescent="0.2">
      <c r="A752" s="9" t="s">
        <v>761</v>
      </c>
    </row>
    <row r="753" spans="1:1" x14ac:dyDescent="0.2">
      <c r="A753" s="9" t="s">
        <v>767</v>
      </c>
    </row>
    <row r="754" spans="1:1" x14ac:dyDescent="0.2">
      <c r="A754" s="9" t="s">
        <v>788</v>
      </c>
    </row>
    <row r="755" spans="1:1" x14ac:dyDescent="0.2">
      <c r="A755" s="9" t="s">
        <v>457</v>
      </c>
    </row>
    <row r="756" spans="1:1" x14ac:dyDescent="0.2">
      <c r="A756" s="9" t="s">
        <v>458</v>
      </c>
    </row>
    <row r="757" spans="1:1" x14ac:dyDescent="0.2">
      <c r="A757" s="9" t="s">
        <v>558</v>
      </c>
    </row>
    <row r="758" spans="1:1" x14ac:dyDescent="0.2">
      <c r="A758" s="9" t="s">
        <v>89</v>
      </c>
    </row>
    <row r="759" spans="1:1" x14ac:dyDescent="0.2">
      <c r="A759" s="9" t="s">
        <v>155</v>
      </c>
    </row>
    <row r="760" spans="1:1" x14ac:dyDescent="0.2">
      <c r="A760" s="9" t="s">
        <v>514</v>
      </c>
    </row>
    <row r="761" spans="1:1" x14ac:dyDescent="0.2">
      <c r="A761" s="9" t="s">
        <v>164</v>
      </c>
    </row>
    <row r="762" spans="1:1" x14ac:dyDescent="0.2">
      <c r="A762" s="9" t="s">
        <v>36</v>
      </c>
    </row>
    <row r="763" spans="1:1" x14ac:dyDescent="0.2">
      <c r="A763" s="9" t="s">
        <v>38</v>
      </c>
    </row>
    <row r="764" spans="1:1" x14ac:dyDescent="0.2">
      <c r="A764" s="9" t="s">
        <v>37</v>
      </c>
    </row>
    <row r="765" spans="1:1" x14ac:dyDescent="0.2">
      <c r="A765" s="9" t="s">
        <v>390</v>
      </c>
    </row>
    <row r="766" spans="1:1" x14ac:dyDescent="0.2">
      <c r="A766" s="9" t="s">
        <v>391</v>
      </c>
    </row>
    <row r="767" spans="1:1" x14ac:dyDescent="0.2">
      <c r="A767" s="9" t="s">
        <v>961</v>
      </c>
    </row>
    <row r="768" spans="1:1" x14ac:dyDescent="0.2">
      <c r="A768" s="9" t="s">
        <v>1042</v>
      </c>
    </row>
    <row r="769" spans="1:1" x14ac:dyDescent="0.2">
      <c r="A769" s="9" t="s">
        <v>791</v>
      </c>
    </row>
    <row r="770" spans="1:1" x14ac:dyDescent="0.2">
      <c r="A770" s="9" t="s">
        <v>275</v>
      </c>
    </row>
    <row r="771" spans="1:1" x14ac:dyDescent="0.2">
      <c r="A771" s="9" t="s">
        <v>516</v>
      </c>
    </row>
    <row r="772" spans="1:1" x14ac:dyDescent="0.2">
      <c r="A772" s="9" t="s">
        <v>517</v>
      </c>
    </row>
    <row r="773" spans="1:1" x14ac:dyDescent="0.2">
      <c r="A773" s="9" t="s">
        <v>515</v>
      </c>
    </row>
    <row r="774" spans="1:1" x14ac:dyDescent="0.2">
      <c r="A774" s="9" t="s">
        <v>792</v>
      </c>
    </row>
    <row r="775" spans="1:1" x14ac:dyDescent="0.2">
      <c r="A775" s="9" t="s">
        <v>239</v>
      </c>
    </row>
    <row r="776" spans="1:1" x14ac:dyDescent="0.2">
      <c r="A776" s="9" t="s">
        <v>793</v>
      </c>
    </row>
    <row r="777" spans="1:1" x14ac:dyDescent="0.2">
      <c r="A777" s="9" t="s">
        <v>277</v>
      </c>
    </row>
    <row r="778" spans="1:1" x14ac:dyDescent="0.2">
      <c r="A778" s="9" t="s">
        <v>278</v>
      </c>
    </row>
    <row r="779" spans="1:1" x14ac:dyDescent="0.2">
      <c r="A779" s="9" t="s">
        <v>794</v>
      </c>
    </row>
    <row r="780" spans="1:1" x14ac:dyDescent="0.2">
      <c r="A780" s="9" t="s">
        <v>1043</v>
      </c>
    </row>
    <row r="781" spans="1:1" x14ac:dyDescent="0.2">
      <c r="A781" s="9" t="s">
        <v>692</v>
      </c>
    </row>
    <row r="782" spans="1:1" x14ac:dyDescent="0.2">
      <c r="A782" s="9" t="s">
        <v>693</v>
      </c>
    </row>
    <row r="783" spans="1:1" x14ac:dyDescent="0.2">
      <c r="A783" s="9" t="s">
        <v>39</v>
      </c>
    </row>
    <row r="784" spans="1:1" x14ac:dyDescent="0.2">
      <c r="A784" s="9" t="s">
        <v>40</v>
      </c>
    </row>
    <row r="785" spans="1:1" x14ac:dyDescent="0.2">
      <c r="A785" s="9" t="s">
        <v>41</v>
      </c>
    </row>
    <row r="786" spans="1:1" x14ac:dyDescent="0.2">
      <c r="A786" s="9" t="s">
        <v>392</v>
      </c>
    </row>
    <row r="787" spans="1:1" x14ac:dyDescent="0.2">
      <c r="A787" s="9" t="s">
        <v>393</v>
      </c>
    </row>
    <row r="788" spans="1:1" x14ac:dyDescent="0.2">
      <c r="A788" s="9" t="s">
        <v>166</v>
      </c>
    </row>
    <row r="789" spans="1:1" x14ac:dyDescent="0.2">
      <c r="A789" s="9" t="s">
        <v>694</v>
      </c>
    </row>
    <row r="790" spans="1:1" x14ac:dyDescent="0.2">
      <c r="A790" s="9" t="s">
        <v>170</v>
      </c>
    </row>
    <row r="791" spans="1:1" x14ac:dyDescent="0.2">
      <c r="A791" s="9" t="s">
        <v>636</v>
      </c>
    </row>
    <row r="792" spans="1:1" x14ac:dyDescent="0.2">
      <c r="A792" s="9" t="s">
        <v>637</v>
      </c>
    </row>
    <row r="793" spans="1:1" x14ac:dyDescent="0.2">
      <c r="A793" s="9" t="s">
        <v>1044</v>
      </c>
    </row>
    <row r="794" spans="1:1" x14ac:dyDescent="0.2">
      <c r="A794" s="9" t="s">
        <v>216</v>
      </c>
    </row>
    <row r="795" spans="1:1" x14ac:dyDescent="0.2">
      <c r="A795" s="9" t="s">
        <v>1045</v>
      </c>
    </row>
    <row r="796" spans="1:1" x14ac:dyDescent="0.2">
      <c r="A796" s="9" t="s">
        <v>665</v>
      </c>
    </row>
    <row r="797" spans="1:1" x14ac:dyDescent="0.2">
      <c r="A797" s="9" t="s">
        <v>795</v>
      </c>
    </row>
    <row r="798" spans="1:1" x14ac:dyDescent="0.2">
      <c r="A798" s="9" t="s">
        <v>118</v>
      </c>
    </row>
    <row r="799" spans="1:1" x14ac:dyDescent="0.2">
      <c r="A799" s="9" t="s">
        <v>119</v>
      </c>
    </row>
    <row r="800" spans="1:1" x14ac:dyDescent="0.2">
      <c r="A800" s="9" t="s">
        <v>486</v>
      </c>
    </row>
    <row r="801" spans="1:1" x14ac:dyDescent="0.2">
      <c r="A801" s="9" t="s">
        <v>420</v>
      </c>
    </row>
    <row r="802" spans="1:1" x14ac:dyDescent="0.2">
      <c r="A802" s="9" t="s">
        <v>529</v>
      </c>
    </row>
    <row r="803" spans="1:1" x14ac:dyDescent="0.2">
      <c r="A803" s="9" t="s">
        <v>1046</v>
      </c>
    </row>
    <row r="804" spans="1:1" x14ac:dyDescent="0.2">
      <c r="A804" s="9" t="s">
        <v>1047</v>
      </c>
    </row>
    <row r="805" spans="1:1" x14ac:dyDescent="0.2">
      <c r="A805" s="9" t="s">
        <v>796</v>
      </c>
    </row>
    <row r="806" spans="1:1" x14ac:dyDescent="0.2">
      <c r="A806" s="9" t="s">
        <v>638</v>
      </c>
    </row>
    <row r="807" spans="1:1" x14ac:dyDescent="0.2">
      <c r="A807" s="9" t="s">
        <v>639</v>
      </c>
    </row>
    <row r="808" spans="1:1" x14ac:dyDescent="0.2">
      <c r="A808" s="9" t="s">
        <v>695</v>
      </c>
    </row>
    <row r="809" spans="1:1" x14ac:dyDescent="0.2">
      <c r="A809" s="9" t="s">
        <v>696</v>
      </c>
    </row>
    <row r="810" spans="1:1" x14ac:dyDescent="0.2">
      <c r="A810" s="9" t="s">
        <v>640</v>
      </c>
    </row>
    <row r="811" spans="1:1" x14ac:dyDescent="0.2">
      <c r="A811" s="9" t="s">
        <v>641</v>
      </c>
    </row>
    <row r="812" spans="1:1" x14ac:dyDescent="0.2">
      <c r="A812" s="9" t="s">
        <v>90</v>
      </c>
    </row>
    <row r="813" spans="1:1" x14ac:dyDescent="0.2">
      <c r="A813" s="9" t="s">
        <v>91</v>
      </c>
    </row>
    <row r="814" spans="1:1" x14ac:dyDescent="0.2">
      <c r="A814" s="9" t="s">
        <v>394</v>
      </c>
    </row>
    <row r="815" spans="1:1" x14ac:dyDescent="0.2">
      <c r="A815" s="9" t="s">
        <v>395</v>
      </c>
    </row>
    <row r="816" spans="1:1" x14ac:dyDescent="0.2">
      <c r="A816" s="9" t="s">
        <v>978</v>
      </c>
    </row>
    <row r="817" spans="1:1" x14ac:dyDescent="0.2">
      <c r="A817" s="9" t="s">
        <v>979</v>
      </c>
    </row>
    <row r="818" spans="1:1" x14ac:dyDescent="0.2">
      <c r="A818" s="9" t="s">
        <v>561</v>
      </c>
    </row>
    <row r="819" spans="1:1" x14ac:dyDescent="0.2">
      <c r="A819" s="9" t="s">
        <v>1048</v>
      </c>
    </row>
    <row r="820" spans="1:1" x14ac:dyDescent="0.2">
      <c r="A820" s="9" t="s">
        <v>1049</v>
      </c>
    </row>
    <row r="821" spans="1:1" x14ac:dyDescent="0.2">
      <c r="A821" s="18" t="s">
        <v>971</v>
      </c>
    </row>
    <row r="822" spans="1:1" x14ac:dyDescent="0.2">
      <c r="A822" s="18" t="s">
        <v>104</v>
      </c>
    </row>
    <row r="823" spans="1:1" x14ac:dyDescent="0.2">
      <c r="A823" s="21" t="s">
        <v>559</v>
      </c>
    </row>
    <row r="824" spans="1:1" x14ac:dyDescent="0.2">
      <c r="A824" s="9" t="s">
        <v>799</v>
      </c>
    </row>
    <row r="825" spans="1:1" x14ac:dyDescent="0.2">
      <c r="A825" s="9" t="s">
        <v>487</v>
      </c>
    </row>
    <row r="826" spans="1:1" x14ac:dyDescent="0.2">
      <c r="A826" s="9" t="s">
        <v>488</v>
      </c>
    </row>
    <row r="827" spans="1:1" x14ac:dyDescent="0.2">
      <c r="A827" s="9" t="s">
        <v>800</v>
      </c>
    </row>
    <row r="828" spans="1:1" x14ac:dyDescent="0.2">
      <c r="A828" s="9" t="s">
        <v>801</v>
      </c>
    </row>
    <row r="829" spans="1:1" x14ac:dyDescent="0.2">
      <c r="A829" s="9" t="s">
        <v>667</v>
      </c>
    </row>
    <row r="830" spans="1:1" x14ac:dyDescent="0.2">
      <c r="A830" s="9" t="s">
        <v>668</v>
      </c>
    </row>
    <row r="831" spans="1:1" x14ac:dyDescent="0.2">
      <c r="A831" s="9" t="s">
        <v>669</v>
      </c>
    </row>
    <row r="832" spans="1:1" x14ac:dyDescent="0.2">
      <c r="A832" s="9" t="s">
        <v>396</v>
      </c>
    </row>
    <row r="833" spans="1:1" x14ac:dyDescent="0.2">
      <c r="A833" s="9" t="s">
        <v>142</v>
      </c>
    </row>
    <row r="834" spans="1:1" x14ac:dyDescent="0.2">
      <c r="A834" s="9" t="s">
        <v>1050</v>
      </c>
    </row>
    <row r="835" spans="1:1" x14ac:dyDescent="0.2">
      <c r="A835" s="9" t="s">
        <v>156</v>
      </c>
    </row>
    <row r="836" spans="1:1" x14ac:dyDescent="0.2">
      <c r="A836" s="9" t="s">
        <v>42</v>
      </c>
    </row>
    <row r="837" spans="1:1" x14ac:dyDescent="0.2">
      <c r="A837" s="9" t="s">
        <v>673</v>
      </c>
    </row>
    <row r="838" spans="1:1" x14ac:dyDescent="0.2">
      <c r="A838" s="9" t="s">
        <v>421</v>
      </c>
    </row>
    <row r="839" spans="1:1" x14ac:dyDescent="0.2">
      <c r="A839" s="9" t="s">
        <v>802</v>
      </c>
    </row>
    <row r="840" spans="1:1" x14ac:dyDescent="0.2">
      <c r="A840" s="9" t="s">
        <v>670</v>
      </c>
    </row>
    <row r="841" spans="1:1" x14ac:dyDescent="0.2">
      <c r="A841" s="9" t="s">
        <v>105</v>
      </c>
    </row>
    <row r="842" spans="1:1" x14ac:dyDescent="0.2">
      <c r="A842" s="9" t="s">
        <v>106</v>
      </c>
    </row>
    <row r="843" spans="1:1" x14ac:dyDescent="0.2">
      <c r="A843" s="9" t="s">
        <v>644</v>
      </c>
    </row>
    <row r="844" spans="1:1" x14ac:dyDescent="0.2">
      <c r="A844" s="9" t="s">
        <v>645</v>
      </c>
    </row>
    <row r="845" spans="1:1" x14ac:dyDescent="0.2">
      <c r="A845" s="9" t="s">
        <v>1051</v>
      </c>
    </row>
    <row r="846" spans="1:1" x14ac:dyDescent="0.2">
      <c r="A846" s="9" t="s">
        <v>1052</v>
      </c>
    </row>
    <row r="847" spans="1:1" x14ac:dyDescent="0.2">
      <c r="A847" s="9" t="s">
        <v>854</v>
      </c>
    </row>
    <row r="848" spans="1:1" x14ac:dyDescent="0.2">
      <c r="A848" s="9" t="s">
        <v>1053</v>
      </c>
    </row>
    <row r="849" spans="1:1" x14ac:dyDescent="0.2">
      <c r="A849" s="9" t="s">
        <v>279</v>
      </c>
    </row>
    <row r="850" spans="1:1" x14ac:dyDescent="0.2">
      <c r="A850" s="9" t="s">
        <v>94</v>
      </c>
    </row>
    <row r="851" spans="1:1" x14ac:dyDescent="0.2">
      <c r="A851" s="9" t="s">
        <v>974</v>
      </c>
    </row>
    <row r="852" spans="1:1" x14ac:dyDescent="0.2">
      <c r="A852" s="9" t="s">
        <v>975</v>
      </c>
    </row>
    <row r="853" spans="1:1" x14ac:dyDescent="0.2">
      <c r="A853" s="9" t="s">
        <v>531</v>
      </c>
    </row>
    <row r="854" spans="1:1" x14ac:dyDescent="0.2">
      <c r="A854" s="18" t="s">
        <v>803</v>
      </c>
    </row>
    <row r="855" spans="1:1" x14ac:dyDescent="0.2">
      <c r="A855" s="18" t="s">
        <v>804</v>
      </c>
    </row>
    <row r="856" spans="1:1" x14ac:dyDescent="0.2">
      <c r="A856" s="18" t="s">
        <v>697</v>
      </c>
    </row>
    <row r="857" spans="1:1" x14ac:dyDescent="0.2">
      <c r="A857" s="18" t="s">
        <v>240</v>
      </c>
    </row>
    <row r="858" spans="1:1" x14ac:dyDescent="0.2">
      <c r="A858" s="18" t="s">
        <v>467</v>
      </c>
    </row>
    <row r="859" spans="1:1" x14ac:dyDescent="0.2">
      <c r="A859" s="18" t="s">
        <v>95</v>
      </c>
    </row>
    <row r="860" spans="1:1" x14ac:dyDescent="0.2">
      <c r="A860" s="18" t="s">
        <v>805</v>
      </c>
    </row>
    <row r="861" spans="1:1" x14ac:dyDescent="0.2">
      <c r="A861" s="18" t="s">
        <v>806</v>
      </c>
    </row>
    <row r="862" spans="1:1" x14ac:dyDescent="0.2">
      <c r="A862" s="9" t="s">
        <v>489</v>
      </c>
    </row>
    <row r="863" spans="1:1" x14ac:dyDescent="0.2">
      <c r="A863" s="9" t="s">
        <v>518</v>
      </c>
    </row>
    <row r="864" spans="1:1" x14ac:dyDescent="0.2">
      <c r="A864" s="9" t="s">
        <v>519</v>
      </c>
    </row>
    <row r="865" spans="1:1" x14ac:dyDescent="0.2">
      <c r="A865" s="9" t="s">
        <v>957</v>
      </c>
    </row>
    <row r="866" spans="1:1" x14ac:dyDescent="0.2">
      <c r="A866" s="9" t="s">
        <v>958</v>
      </c>
    </row>
    <row r="867" spans="1:1" x14ac:dyDescent="0.2">
      <c r="A867" s="9" t="s">
        <v>280</v>
      </c>
    </row>
    <row r="868" spans="1:1" x14ac:dyDescent="0.2">
      <c r="A868" s="9" t="s">
        <v>241</v>
      </c>
    </row>
    <row r="869" spans="1:1" x14ac:dyDescent="0.2">
      <c r="A869" s="9" t="s">
        <v>1054</v>
      </c>
    </row>
    <row r="870" spans="1:1" x14ac:dyDescent="0.2">
      <c r="A870" s="9" t="s">
        <v>44</v>
      </c>
    </row>
    <row r="871" spans="1:1" x14ac:dyDescent="0.2">
      <c r="A871" s="9" t="s">
        <v>227</v>
      </c>
    </row>
    <row r="872" spans="1:1" x14ac:dyDescent="0.2">
      <c r="A872" s="9" t="s">
        <v>226</v>
      </c>
    </row>
    <row r="873" spans="1:1" x14ac:dyDescent="0.2">
      <c r="A873" s="9" t="s">
        <v>1055</v>
      </c>
    </row>
    <row r="874" spans="1:1" x14ac:dyDescent="0.2">
      <c r="A874" s="9" t="s">
        <v>43</v>
      </c>
    </row>
    <row r="875" spans="1:1" x14ac:dyDescent="0.2">
      <c r="A875" s="9" t="s">
        <v>397</v>
      </c>
    </row>
    <row r="876" spans="1:1" x14ac:dyDescent="0.2">
      <c r="A876" s="9" t="s">
        <v>398</v>
      </c>
    </row>
    <row r="877" spans="1:1" x14ac:dyDescent="0.2">
      <c r="A877" s="9" t="s">
        <v>455</v>
      </c>
    </row>
    <row r="878" spans="1:1" x14ac:dyDescent="0.2">
      <c r="A878" s="9" t="s">
        <v>807</v>
      </c>
    </row>
    <row r="879" spans="1:1" x14ac:dyDescent="0.2">
      <c r="A879" s="9" t="s">
        <v>808</v>
      </c>
    </row>
    <row r="880" spans="1:1" x14ac:dyDescent="0.2">
      <c r="A880" s="9" t="s">
        <v>520</v>
      </c>
    </row>
    <row r="881" spans="1:1" x14ac:dyDescent="0.2">
      <c r="A881" s="9" t="s">
        <v>399</v>
      </c>
    </row>
    <row r="882" spans="1:1" x14ac:dyDescent="0.2">
      <c r="A882" s="9" t="s">
        <v>400</v>
      </c>
    </row>
    <row r="883" spans="1:1" x14ac:dyDescent="0.2">
      <c r="A883" s="9" t="s">
        <v>856</v>
      </c>
    </row>
    <row r="884" spans="1:1" x14ac:dyDescent="0.2">
      <c r="A884" s="9" t="s">
        <v>857</v>
      </c>
    </row>
    <row r="885" spans="1:1" x14ac:dyDescent="0.2">
      <c r="A885" s="9" t="s">
        <v>858</v>
      </c>
    </row>
    <row r="886" spans="1:1" x14ac:dyDescent="0.2">
      <c r="A886" s="9" t="s">
        <v>859</v>
      </c>
    </row>
    <row r="887" spans="1:1" x14ac:dyDescent="0.2">
      <c r="A887" s="9" t="s">
        <v>860</v>
      </c>
    </row>
    <row r="888" spans="1:1" x14ac:dyDescent="0.2">
      <c r="A888" s="9" t="s">
        <v>861</v>
      </c>
    </row>
    <row r="889" spans="1:1" x14ac:dyDescent="0.2">
      <c r="A889" s="9" t="s">
        <v>862</v>
      </c>
    </row>
    <row r="890" spans="1:1" x14ac:dyDescent="0.2">
      <c r="A890" s="9" t="s">
        <v>863</v>
      </c>
    </row>
    <row r="891" spans="1:1" x14ac:dyDescent="0.2">
      <c r="A891" s="9" t="s">
        <v>671</v>
      </c>
    </row>
    <row r="892" spans="1:1" x14ac:dyDescent="0.2">
      <c r="A892" s="9" t="s">
        <v>126</v>
      </c>
    </row>
    <row r="893" spans="1:1" x14ac:dyDescent="0.2">
      <c r="A893" s="9" t="s">
        <v>127</v>
      </c>
    </row>
    <row r="894" spans="1:1" x14ac:dyDescent="0.2">
      <c r="A894" s="9" t="s">
        <v>1056</v>
      </c>
    </row>
    <row r="895" spans="1:1" x14ac:dyDescent="0.2">
      <c r="A895" s="9" t="s">
        <v>97</v>
      </c>
    </row>
    <row r="896" spans="1:1" x14ac:dyDescent="0.2">
      <c r="A896" s="9" t="s">
        <v>167</v>
      </c>
    </row>
    <row r="897" spans="1:1" x14ac:dyDescent="0.2">
      <c r="A897" s="9" t="s">
        <v>168</v>
      </c>
    </row>
    <row r="898" spans="1:1" x14ac:dyDescent="0.2">
      <c r="A898" s="21" t="s">
        <v>698</v>
      </c>
    </row>
    <row r="899" spans="1:1" x14ac:dyDescent="0.2">
      <c r="A899" s="9" t="s">
        <v>699</v>
      </c>
    </row>
    <row r="900" spans="1:1" x14ac:dyDescent="0.2">
      <c r="A900" s="21" t="s">
        <v>562</v>
      </c>
    </row>
    <row r="901" spans="1:1" x14ac:dyDescent="0.2">
      <c r="A901" s="9" t="s">
        <v>253</v>
      </c>
    </row>
    <row r="902" spans="1:1" x14ac:dyDescent="0.2">
      <c r="A902" s="9" t="s">
        <v>254</v>
      </c>
    </row>
    <row r="903" spans="1:1" x14ac:dyDescent="0.2">
      <c r="A903" s="9" t="s">
        <v>672</v>
      </c>
    </row>
    <row r="904" spans="1:1" x14ac:dyDescent="0.2">
      <c r="A904" s="9" t="s">
        <v>246</v>
      </c>
    </row>
    <row r="905" spans="1:1" x14ac:dyDescent="0.2">
      <c r="A905" s="9" t="s">
        <v>463</v>
      </c>
    </row>
    <row r="906" spans="1:1" x14ac:dyDescent="0.2">
      <c r="A906" s="9" t="s">
        <v>646</v>
      </c>
    </row>
    <row r="907" spans="1:1" x14ac:dyDescent="0.2">
      <c r="A907" t="s">
        <v>647</v>
      </c>
    </row>
    <row r="908" spans="1:1" x14ac:dyDescent="0.2">
      <c r="A908" t="s">
        <v>492</v>
      </c>
    </row>
    <row r="909" spans="1:1" x14ac:dyDescent="0.2">
      <c r="A909" t="s">
        <v>444</v>
      </c>
    </row>
    <row r="910" spans="1:1" x14ac:dyDescent="0.2">
      <c r="A910" t="s">
        <v>443</v>
      </c>
    </row>
    <row r="911" spans="1:1" x14ac:dyDescent="0.2">
      <c r="A911" t="s">
        <v>108</v>
      </c>
    </row>
    <row r="912" spans="1:1" x14ac:dyDescent="0.2">
      <c r="A912" t="s">
        <v>135</v>
      </c>
    </row>
    <row r="913" spans="1:1" x14ac:dyDescent="0.2">
      <c r="A913" t="s">
        <v>1057</v>
      </c>
    </row>
    <row r="914" spans="1:1" x14ac:dyDescent="0.2">
      <c r="A914" t="s">
        <v>1058</v>
      </c>
    </row>
    <row r="915" spans="1:1" x14ac:dyDescent="0.2">
      <c r="A915" t="s">
        <v>45</v>
      </c>
    </row>
    <row r="916" spans="1:1" x14ac:dyDescent="0.2">
      <c r="A916" t="s">
        <v>401</v>
      </c>
    </row>
    <row r="917" spans="1:1" x14ac:dyDescent="0.2">
      <c r="A917" t="s">
        <v>1059</v>
      </c>
    </row>
    <row r="918" spans="1:1" x14ac:dyDescent="0.2">
      <c r="A918" t="s">
        <v>147</v>
      </c>
    </row>
    <row r="919" spans="1:1" x14ac:dyDescent="0.2">
      <c r="A919" t="s">
        <v>46</v>
      </c>
    </row>
    <row r="920" spans="1:1" x14ac:dyDescent="0.2">
      <c r="A920" t="s">
        <v>161</v>
      </c>
    </row>
    <row r="921" spans="1:1" x14ac:dyDescent="0.2">
      <c r="A921" t="s">
        <v>141</v>
      </c>
    </row>
    <row r="922" spans="1:1" x14ac:dyDescent="0.2">
      <c r="A922" t="s">
        <v>143</v>
      </c>
    </row>
    <row r="923" spans="1:1" x14ac:dyDescent="0.2">
      <c r="A923" t="s">
        <v>144</v>
      </c>
    </row>
    <row r="924" spans="1:1" x14ac:dyDescent="0.2">
      <c r="A924" t="s">
        <v>560</v>
      </c>
    </row>
    <row r="925" spans="1:1" x14ac:dyDescent="0.2">
      <c r="A925" t="s">
        <v>648</v>
      </c>
    </row>
    <row r="926" spans="1:1" x14ac:dyDescent="0.2">
      <c r="A926" t="s">
        <v>649</v>
      </c>
    </row>
    <row r="927" spans="1:1" x14ac:dyDescent="0.2">
      <c r="A927" t="s">
        <v>490</v>
      </c>
    </row>
    <row r="928" spans="1:1" x14ac:dyDescent="0.2">
      <c r="A928" t="s">
        <v>491</v>
      </c>
    </row>
    <row r="929" spans="1:1" x14ac:dyDescent="0.2">
      <c r="A929" t="s">
        <v>839</v>
      </c>
    </row>
    <row r="930" spans="1:1" x14ac:dyDescent="0.2">
      <c r="A930" t="s">
        <v>218</v>
      </c>
    </row>
    <row r="931" spans="1:1" x14ac:dyDescent="0.2">
      <c r="A931" t="s">
        <v>129</v>
      </c>
    </row>
    <row r="932" spans="1:1" x14ac:dyDescent="0.2">
      <c r="A932" t="s">
        <v>885</v>
      </c>
    </row>
    <row r="933" spans="1:1" x14ac:dyDescent="0.2">
      <c r="A933" t="s">
        <v>504</v>
      </c>
    </row>
    <row r="934" spans="1:1" x14ac:dyDescent="0.2">
      <c r="A934" t="s">
        <v>130</v>
      </c>
    </row>
    <row r="935" spans="1:1" x14ac:dyDescent="0.2">
      <c r="A935" t="s">
        <v>811</v>
      </c>
    </row>
    <row r="936" spans="1:1" x14ac:dyDescent="0.2">
      <c r="A936" t="s">
        <v>810</v>
      </c>
    </row>
    <row r="937" spans="1:1" x14ac:dyDescent="0.2">
      <c r="A937" t="s">
        <v>422</v>
      </c>
    </row>
    <row r="938" spans="1:1" x14ac:dyDescent="0.2">
      <c r="A938" t="s">
        <v>485</v>
      </c>
    </row>
    <row r="939" spans="1:1" x14ac:dyDescent="0.2">
      <c r="A939" t="s">
        <v>1060</v>
      </c>
    </row>
    <row r="940" spans="1:1" x14ac:dyDescent="0.2">
      <c r="A940" t="s">
        <v>1061</v>
      </c>
    </row>
    <row r="941" spans="1:1" x14ac:dyDescent="0.2">
      <c r="A941" t="s">
        <v>873</v>
      </c>
    </row>
    <row r="942" spans="1:1" x14ac:dyDescent="0.2">
      <c r="A942" t="s">
        <v>874</v>
      </c>
    </row>
    <row r="943" spans="1:1" x14ac:dyDescent="0.2">
      <c r="A943" t="s">
        <v>1062</v>
      </c>
    </row>
    <row r="944" spans="1:1" x14ac:dyDescent="0.2">
      <c r="A944" t="s">
        <v>1063</v>
      </c>
    </row>
    <row r="945" spans="1:1" x14ac:dyDescent="0.2">
      <c r="A945" t="s">
        <v>1064</v>
      </c>
    </row>
    <row r="946" spans="1:1" x14ac:dyDescent="0.2">
      <c r="A946" t="s">
        <v>1065</v>
      </c>
    </row>
    <row r="947" spans="1:1" x14ac:dyDescent="0.2">
      <c r="A947" t="s">
        <v>1066</v>
      </c>
    </row>
    <row r="948" spans="1:1" x14ac:dyDescent="0.2">
      <c r="A948" t="s">
        <v>1067</v>
      </c>
    </row>
    <row r="949" spans="1:1" x14ac:dyDescent="0.2">
      <c r="A949" t="s">
        <v>1068</v>
      </c>
    </row>
    <row r="950" spans="1:1" x14ac:dyDescent="0.2">
      <c r="A950" t="s">
        <v>1069</v>
      </c>
    </row>
    <row r="951" spans="1:1" x14ac:dyDescent="0.2">
      <c r="A951" t="s">
        <v>1070</v>
      </c>
    </row>
    <row r="952" spans="1:1" x14ac:dyDescent="0.2">
      <c r="A952" t="s">
        <v>1071</v>
      </c>
    </row>
    <row r="953" spans="1:1" x14ac:dyDescent="0.2">
      <c r="A953" t="s">
        <v>1072</v>
      </c>
    </row>
    <row r="954" spans="1:1" x14ac:dyDescent="0.2">
      <c r="A954" t="s">
        <v>1073</v>
      </c>
    </row>
    <row r="955" spans="1:1" x14ac:dyDescent="0.2">
      <c r="A955" t="s">
        <v>1074</v>
      </c>
    </row>
    <row r="956" spans="1:1" x14ac:dyDescent="0.2">
      <c r="A956" t="s">
        <v>1075</v>
      </c>
    </row>
    <row r="957" spans="1:1" x14ac:dyDescent="0.2">
      <c r="A957" t="s">
        <v>1076</v>
      </c>
    </row>
    <row r="958" spans="1:1" x14ac:dyDescent="0.2">
      <c r="A958" t="s">
        <v>1077</v>
      </c>
    </row>
    <row r="959" spans="1:1" x14ac:dyDescent="0.2">
      <c r="A959" t="s">
        <v>1078</v>
      </c>
    </row>
    <row r="960" spans="1:1" x14ac:dyDescent="0.2">
      <c r="A960" t="s">
        <v>1079</v>
      </c>
    </row>
    <row r="961" spans="1:1" x14ac:dyDescent="0.2">
      <c r="A961" t="s">
        <v>1080</v>
      </c>
    </row>
    <row r="962" spans="1:1" x14ac:dyDescent="0.2">
      <c r="A962" t="s">
        <v>1081</v>
      </c>
    </row>
    <row r="963" spans="1:1" x14ac:dyDescent="0.2">
      <c r="A963" t="s">
        <v>1082</v>
      </c>
    </row>
    <row r="964" spans="1:1" x14ac:dyDescent="0.2">
      <c r="A964" t="s">
        <v>1083</v>
      </c>
    </row>
    <row r="965" spans="1:1" x14ac:dyDescent="0.2">
      <c r="A965" t="s">
        <v>1084</v>
      </c>
    </row>
    <row r="966" spans="1:1" x14ac:dyDescent="0.2">
      <c r="A966" t="s">
        <v>920</v>
      </c>
    </row>
  </sheetData>
  <sortState ref="B10:B597">
    <sortCondition ref="B10:B5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"/>
  <sheetViews>
    <sheetView workbookViewId="0">
      <selection activeCell="A15" sqref="A15"/>
    </sheetView>
  </sheetViews>
  <sheetFormatPr defaultRowHeight="12.75" x14ac:dyDescent="0.2"/>
  <sheetData>
    <row r="10" spans="1:1" x14ac:dyDescent="0.2">
      <c r="A10" s="29" t="s">
        <v>928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5"/>
  <sheetViews>
    <sheetView workbookViewId="0">
      <selection activeCell="J1" sqref="J1"/>
    </sheetView>
  </sheetViews>
  <sheetFormatPr defaultRowHeight="12.75" x14ac:dyDescent="0.2"/>
  <cols>
    <col min="1" max="1" width="16.42578125" bestFit="1" customWidth="1"/>
  </cols>
  <sheetData>
    <row r="1" spans="1:19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6</v>
      </c>
      <c r="N1">
        <v>7</v>
      </c>
      <c r="O1">
        <v>8</v>
      </c>
      <c r="P1">
        <v>9</v>
      </c>
      <c r="Q1">
        <v>10</v>
      </c>
      <c r="R1">
        <v>11</v>
      </c>
      <c r="S1">
        <v>12</v>
      </c>
    </row>
    <row r="2" spans="1:19" x14ac:dyDescent="0.2">
      <c r="A2" s="1" t="s">
        <v>533</v>
      </c>
      <c r="B2">
        <f>COUNTIF($A$1:A2,A2)</f>
        <v>1</v>
      </c>
      <c r="H2" t="s">
        <v>532</v>
      </c>
      <c r="K2">
        <v>1</v>
      </c>
      <c r="L2">
        <v>116.4</v>
      </c>
      <c r="M2">
        <v>116.9</v>
      </c>
      <c r="N2">
        <v>117.4</v>
      </c>
      <c r="O2">
        <v>118.3</v>
      </c>
      <c r="P2">
        <v>119.6</v>
      </c>
      <c r="Q2">
        <v>121.6</v>
      </c>
      <c r="R2">
        <v>123.9</v>
      </c>
      <c r="S2">
        <v>126.6</v>
      </c>
    </row>
    <row r="3" spans="1:19" x14ac:dyDescent="0.2">
      <c r="A3" s="1" t="s">
        <v>563</v>
      </c>
      <c r="B3">
        <f>COUNTIF($A$1:A3,A3)</f>
        <v>1</v>
      </c>
      <c r="H3" t="s">
        <v>563</v>
      </c>
      <c r="K3">
        <v>1</v>
      </c>
      <c r="L3">
        <v>25.4</v>
      </c>
      <c r="M3">
        <v>25.7</v>
      </c>
      <c r="N3">
        <v>26.1</v>
      </c>
      <c r="O3">
        <v>26.5</v>
      </c>
      <c r="P3">
        <v>26.8</v>
      </c>
      <c r="Q3">
        <v>27.2</v>
      </c>
      <c r="R3">
        <v>27.6</v>
      </c>
      <c r="S3">
        <v>28</v>
      </c>
    </row>
    <row r="4" spans="1:19" x14ac:dyDescent="0.2">
      <c r="A4" s="1" t="s">
        <v>524</v>
      </c>
      <c r="B4">
        <f>COUNTIF($A$1:A4,A4)</f>
        <v>1</v>
      </c>
      <c r="H4" t="s">
        <v>652</v>
      </c>
      <c r="K4">
        <v>1</v>
      </c>
      <c r="L4">
        <v>27</v>
      </c>
      <c r="M4">
        <v>27</v>
      </c>
      <c r="N4">
        <v>27</v>
      </c>
      <c r="O4">
        <v>27</v>
      </c>
      <c r="P4">
        <v>27</v>
      </c>
      <c r="Q4">
        <v>27</v>
      </c>
      <c r="R4">
        <v>27</v>
      </c>
      <c r="S4">
        <v>27</v>
      </c>
    </row>
    <row r="5" spans="1:19" x14ac:dyDescent="0.2">
      <c r="A5" s="1" t="s">
        <v>652</v>
      </c>
      <c r="B5">
        <f>COUNTIF($A$1:A5,A5)</f>
        <v>1</v>
      </c>
      <c r="H5" t="s">
        <v>652</v>
      </c>
      <c r="K5">
        <v>1</v>
      </c>
      <c r="L5">
        <v>54</v>
      </c>
      <c r="M5">
        <v>54</v>
      </c>
      <c r="N5">
        <v>54</v>
      </c>
      <c r="O5">
        <v>54</v>
      </c>
      <c r="P5">
        <v>54</v>
      </c>
      <c r="Q5">
        <v>54</v>
      </c>
      <c r="R5">
        <v>54</v>
      </c>
      <c r="S5">
        <v>54</v>
      </c>
    </row>
    <row r="6" spans="1:19" x14ac:dyDescent="0.2">
      <c r="A6" s="1" t="s">
        <v>652</v>
      </c>
      <c r="B6">
        <f>COUNTIF($A$1:A6,A6)</f>
        <v>2</v>
      </c>
      <c r="H6" t="s">
        <v>564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</row>
    <row r="7" spans="1:19" x14ac:dyDescent="0.2">
      <c r="A7" s="1" t="s">
        <v>564</v>
      </c>
      <c r="B7">
        <f>COUNTIF($A$1:A7,A7)</f>
        <v>1</v>
      </c>
      <c r="H7" t="s">
        <v>534</v>
      </c>
      <c r="K7">
        <v>1</v>
      </c>
      <c r="L7">
        <v>99.6</v>
      </c>
      <c r="M7">
        <v>100.1</v>
      </c>
      <c r="N7">
        <v>100.6</v>
      </c>
      <c r="O7">
        <v>101.3</v>
      </c>
      <c r="P7">
        <v>102.4</v>
      </c>
      <c r="Q7">
        <v>104.1</v>
      </c>
      <c r="R7">
        <v>106.1</v>
      </c>
      <c r="S7">
        <v>108.4</v>
      </c>
    </row>
    <row r="8" spans="1:19" x14ac:dyDescent="0.2">
      <c r="A8" s="1" t="s">
        <v>565</v>
      </c>
      <c r="B8">
        <f>COUNTIF($A$1:A8,A8)</f>
        <v>1</v>
      </c>
      <c r="H8" t="s">
        <v>464</v>
      </c>
      <c r="K8">
        <v>1</v>
      </c>
      <c r="L8">
        <v>29.7</v>
      </c>
      <c r="M8">
        <v>30.3</v>
      </c>
      <c r="N8">
        <v>31</v>
      </c>
      <c r="O8">
        <v>31.7</v>
      </c>
      <c r="P8">
        <v>32</v>
      </c>
      <c r="Q8">
        <v>32.5</v>
      </c>
      <c r="R8">
        <v>33</v>
      </c>
      <c r="S8">
        <v>33.5</v>
      </c>
    </row>
    <row r="9" spans="1:19" x14ac:dyDescent="0.2">
      <c r="A9" s="1" t="s">
        <v>534</v>
      </c>
      <c r="B9">
        <f>COUNTIF($A$1:A9,A9)</f>
        <v>1</v>
      </c>
      <c r="H9" t="s">
        <v>423</v>
      </c>
      <c r="K9">
        <v>1</v>
      </c>
      <c r="L9">
        <v>28.4</v>
      </c>
      <c r="M9">
        <v>28.7</v>
      </c>
      <c r="N9">
        <v>29</v>
      </c>
      <c r="O9">
        <v>29.3</v>
      </c>
      <c r="P9">
        <v>29.6</v>
      </c>
      <c r="Q9">
        <v>29.9</v>
      </c>
      <c r="R9">
        <v>30.2</v>
      </c>
      <c r="S9">
        <v>30.5</v>
      </c>
    </row>
    <row r="10" spans="1:19" x14ac:dyDescent="0.2">
      <c r="A10" s="1" t="s">
        <v>535</v>
      </c>
      <c r="B10">
        <f>COUNTIF($A$1:A10,A10)</f>
        <v>1</v>
      </c>
      <c r="H10" t="s">
        <v>566</v>
      </c>
      <c r="K10">
        <v>1</v>
      </c>
      <c r="L10">
        <v>15.7</v>
      </c>
      <c r="M10">
        <v>15.6</v>
      </c>
      <c r="N10">
        <v>15.6</v>
      </c>
      <c r="O10">
        <v>15.5</v>
      </c>
      <c r="P10">
        <v>15.4</v>
      </c>
      <c r="Q10">
        <v>15.4</v>
      </c>
      <c r="R10">
        <v>15.3</v>
      </c>
      <c r="S10">
        <v>15.3</v>
      </c>
    </row>
    <row r="11" spans="1:19" x14ac:dyDescent="0.2">
      <c r="A11" s="1" t="s">
        <v>464</v>
      </c>
      <c r="B11">
        <f>COUNTIF($A$1:A11,A11)</f>
        <v>1</v>
      </c>
      <c r="H11" t="s">
        <v>568</v>
      </c>
      <c r="K11">
        <v>1</v>
      </c>
      <c r="L11">
        <v>0.1</v>
      </c>
      <c r="M11">
        <v>0.1</v>
      </c>
      <c r="N11">
        <v>0.1</v>
      </c>
      <c r="O11">
        <v>0.1</v>
      </c>
      <c r="P11">
        <v>0.1</v>
      </c>
      <c r="Q11">
        <v>0.1</v>
      </c>
      <c r="R11">
        <v>0.1</v>
      </c>
      <c r="S11">
        <v>0.1</v>
      </c>
    </row>
    <row r="12" spans="1:19" x14ac:dyDescent="0.2">
      <c r="A12" s="1" t="s">
        <v>423</v>
      </c>
      <c r="B12">
        <f>COUNTIF($A$1:A12,A12)</f>
        <v>1</v>
      </c>
      <c r="H12" t="s">
        <v>569</v>
      </c>
      <c r="K12">
        <v>1</v>
      </c>
      <c r="L12">
        <v>-6</v>
      </c>
      <c r="M12">
        <v>-6.1</v>
      </c>
      <c r="N12">
        <v>-6.2</v>
      </c>
      <c r="O12">
        <v>-6.3</v>
      </c>
      <c r="P12">
        <v>-6.4</v>
      </c>
      <c r="Q12">
        <v>-6.5</v>
      </c>
      <c r="R12">
        <v>-6.6</v>
      </c>
      <c r="S12">
        <v>-6.7</v>
      </c>
    </row>
    <row r="13" spans="1:19" x14ac:dyDescent="0.2">
      <c r="A13" s="1" t="s">
        <v>465</v>
      </c>
      <c r="B13">
        <f>COUNTIF($A$1:A13,A13)</f>
        <v>1</v>
      </c>
      <c r="H13" t="s">
        <v>425</v>
      </c>
      <c r="K13">
        <v>1</v>
      </c>
      <c r="L13">
        <v>87.7</v>
      </c>
      <c r="M13">
        <v>89</v>
      </c>
      <c r="N13">
        <v>90</v>
      </c>
      <c r="O13">
        <v>90.8</v>
      </c>
      <c r="P13">
        <v>91.7</v>
      </c>
      <c r="Q13">
        <v>92.5</v>
      </c>
      <c r="R13">
        <v>93.4</v>
      </c>
      <c r="S13">
        <v>93.4</v>
      </c>
    </row>
    <row r="14" spans="1:19" x14ac:dyDescent="0.2">
      <c r="A14" s="1" t="s">
        <v>424</v>
      </c>
      <c r="B14">
        <f>COUNTIF($A$1:A14,A14)</f>
        <v>1</v>
      </c>
      <c r="H14" t="s">
        <v>225</v>
      </c>
      <c r="K14">
        <v>1</v>
      </c>
      <c r="L14">
        <v>98</v>
      </c>
      <c r="M14">
        <v>98.5</v>
      </c>
      <c r="N14">
        <v>99</v>
      </c>
      <c r="O14">
        <v>99.7</v>
      </c>
      <c r="P14">
        <v>100.8</v>
      </c>
      <c r="Q14">
        <v>102.4</v>
      </c>
      <c r="R14">
        <v>104.4</v>
      </c>
      <c r="S14">
        <v>106.6</v>
      </c>
    </row>
    <row r="15" spans="1:19" x14ac:dyDescent="0.2">
      <c r="A15" s="1" t="s">
        <v>566</v>
      </c>
      <c r="B15">
        <f>COUNTIF($A$1:A15,A15)</f>
        <v>1</v>
      </c>
      <c r="H15" t="s">
        <v>962</v>
      </c>
      <c r="K15">
        <v>1</v>
      </c>
      <c r="L15">
        <v>23.4</v>
      </c>
      <c r="M15">
        <v>23.4</v>
      </c>
      <c r="N15">
        <v>23.4</v>
      </c>
      <c r="O15">
        <v>23.4</v>
      </c>
      <c r="P15">
        <v>23.4</v>
      </c>
      <c r="Q15">
        <v>23.4</v>
      </c>
      <c r="R15">
        <v>23.4</v>
      </c>
      <c r="S15">
        <v>23.4</v>
      </c>
    </row>
    <row r="16" spans="1:19" x14ac:dyDescent="0.2">
      <c r="A16" s="1" t="s">
        <v>567</v>
      </c>
      <c r="B16">
        <f>COUNTIF($A$1:A16,A16)</f>
        <v>1</v>
      </c>
      <c r="H16" t="s">
        <v>283</v>
      </c>
      <c r="K16">
        <v>1</v>
      </c>
      <c r="L16">
        <v>27.2</v>
      </c>
      <c r="M16">
        <v>27.2</v>
      </c>
      <c r="N16">
        <v>27.2</v>
      </c>
      <c r="O16">
        <v>27.2</v>
      </c>
      <c r="P16">
        <v>27.2</v>
      </c>
      <c r="Q16">
        <v>27.2</v>
      </c>
      <c r="R16">
        <v>27.2</v>
      </c>
      <c r="S16">
        <v>27.2</v>
      </c>
    </row>
    <row r="17" spans="1:19" x14ac:dyDescent="0.2">
      <c r="A17" s="1" t="s">
        <v>568</v>
      </c>
      <c r="B17">
        <f>COUNTIF($A$1:A17,A17)</f>
        <v>1</v>
      </c>
      <c r="H17" t="s">
        <v>283</v>
      </c>
      <c r="K17">
        <v>1</v>
      </c>
      <c r="L17">
        <v>1.5</v>
      </c>
      <c r="M17">
        <v>1.5</v>
      </c>
      <c r="N17">
        <v>1.5</v>
      </c>
      <c r="O17">
        <v>1.5</v>
      </c>
      <c r="P17">
        <v>1.5</v>
      </c>
      <c r="Q17">
        <v>1.5</v>
      </c>
      <c r="R17">
        <v>1.5</v>
      </c>
      <c r="S17">
        <v>1.5</v>
      </c>
    </row>
    <row r="18" spans="1:19" x14ac:dyDescent="0.2">
      <c r="A18" s="1" t="s">
        <v>569</v>
      </c>
      <c r="B18">
        <f>COUNTIF($A$1:A18,A18)</f>
        <v>1</v>
      </c>
      <c r="H18" t="s">
        <v>285</v>
      </c>
      <c r="K18">
        <v>1</v>
      </c>
      <c r="L18">
        <v>30.7</v>
      </c>
      <c r="M18">
        <v>30.7</v>
      </c>
      <c r="N18">
        <v>30.7</v>
      </c>
      <c r="O18">
        <v>30.7</v>
      </c>
      <c r="P18">
        <v>30.7</v>
      </c>
      <c r="Q18">
        <v>30.7</v>
      </c>
      <c r="R18">
        <v>30.7</v>
      </c>
      <c r="S18">
        <v>30.7</v>
      </c>
    </row>
    <row r="19" spans="1:19" x14ac:dyDescent="0.2">
      <c r="A19" s="1" t="s">
        <v>425</v>
      </c>
      <c r="B19">
        <f>COUNTIF($A$1:A19,A19)</f>
        <v>1</v>
      </c>
      <c r="H19" t="s">
        <v>466</v>
      </c>
      <c r="K19">
        <v>1</v>
      </c>
      <c r="L19">
        <v>112.8</v>
      </c>
      <c r="M19">
        <v>103.1</v>
      </c>
      <c r="N19">
        <v>103.6</v>
      </c>
      <c r="O19">
        <v>104.1</v>
      </c>
      <c r="P19">
        <v>104.7</v>
      </c>
      <c r="Q19">
        <v>75.3</v>
      </c>
      <c r="R19">
        <v>75.8</v>
      </c>
      <c r="S19">
        <v>76.3</v>
      </c>
    </row>
    <row r="20" spans="1:19" x14ac:dyDescent="0.2">
      <c r="A20" s="1" t="s">
        <v>225</v>
      </c>
      <c r="B20">
        <f>COUNTIF($A$1:A20,A20)</f>
        <v>1</v>
      </c>
      <c r="H20" t="s">
        <v>466</v>
      </c>
      <c r="K20">
        <v>1</v>
      </c>
      <c r="L20">
        <v>59.7</v>
      </c>
      <c r="M20">
        <v>60</v>
      </c>
      <c r="N20">
        <v>60.3</v>
      </c>
      <c r="O20">
        <v>60.7</v>
      </c>
      <c r="P20">
        <v>61</v>
      </c>
      <c r="Q20">
        <v>61.7</v>
      </c>
      <c r="R20">
        <v>62.4</v>
      </c>
      <c r="S20">
        <v>63.1</v>
      </c>
    </row>
    <row r="21" spans="1:19" x14ac:dyDescent="0.2">
      <c r="A21" s="1" t="s">
        <v>962</v>
      </c>
      <c r="B21">
        <f>COUNTIF($A$1:A21,A21)</f>
        <v>1</v>
      </c>
      <c r="H21" t="s">
        <v>466</v>
      </c>
      <c r="K21">
        <v>1</v>
      </c>
      <c r="L21">
        <v>2.9</v>
      </c>
      <c r="M21">
        <v>2.9</v>
      </c>
      <c r="N21">
        <v>2.9</v>
      </c>
      <c r="O21">
        <v>2.9</v>
      </c>
      <c r="P21">
        <v>2.9</v>
      </c>
      <c r="Q21">
        <v>2.9</v>
      </c>
      <c r="R21">
        <v>2.9</v>
      </c>
      <c r="S21">
        <v>2.9</v>
      </c>
    </row>
    <row r="22" spans="1:19" x14ac:dyDescent="0.2">
      <c r="A22" s="1" t="s">
        <v>963</v>
      </c>
      <c r="B22">
        <f>COUNTIF($A$1:A22,A22)</f>
        <v>1</v>
      </c>
      <c r="H22" t="s">
        <v>445</v>
      </c>
      <c r="K22">
        <v>1</v>
      </c>
      <c r="L22">
        <v>8</v>
      </c>
      <c r="M22">
        <v>8</v>
      </c>
      <c r="N22">
        <v>8</v>
      </c>
      <c r="O22">
        <v>8</v>
      </c>
      <c r="P22">
        <v>8</v>
      </c>
      <c r="Q22">
        <v>8</v>
      </c>
      <c r="R22">
        <v>8</v>
      </c>
      <c r="S22">
        <v>8</v>
      </c>
    </row>
    <row r="23" spans="1:19" x14ac:dyDescent="0.2">
      <c r="A23" s="1" t="s">
        <v>283</v>
      </c>
      <c r="B23">
        <f>COUNTIF($A$1:A23,A23)</f>
        <v>1</v>
      </c>
      <c r="H23" t="s">
        <v>445</v>
      </c>
      <c r="K23">
        <v>1</v>
      </c>
      <c r="L23">
        <v>142.6</v>
      </c>
      <c r="M23">
        <v>149.1</v>
      </c>
      <c r="N23">
        <v>153.30000000000001</v>
      </c>
      <c r="O23">
        <v>157.5</v>
      </c>
      <c r="P23">
        <v>161.80000000000001</v>
      </c>
      <c r="Q23">
        <v>164.8</v>
      </c>
      <c r="R23">
        <v>167.8</v>
      </c>
      <c r="S23">
        <v>158.80000000000001</v>
      </c>
    </row>
    <row r="24" spans="1:19" x14ac:dyDescent="0.2">
      <c r="A24" s="1" t="s">
        <v>283</v>
      </c>
      <c r="B24">
        <f>COUNTIF($A$1:A24,A24)</f>
        <v>2</v>
      </c>
      <c r="H24" t="s">
        <v>570</v>
      </c>
      <c r="K24">
        <v>1</v>
      </c>
      <c r="L24">
        <v>12.7</v>
      </c>
      <c r="M24">
        <v>12.6</v>
      </c>
      <c r="N24">
        <v>12.5</v>
      </c>
      <c r="O24">
        <v>12.4</v>
      </c>
      <c r="P24">
        <v>12.3</v>
      </c>
      <c r="Q24">
        <v>12.2</v>
      </c>
      <c r="R24">
        <v>12.1</v>
      </c>
      <c r="S24">
        <v>12</v>
      </c>
    </row>
    <row r="25" spans="1:19" x14ac:dyDescent="0.2">
      <c r="A25" s="1" t="s">
        <v>284</v>
      </c>
      <c r="B25">
        <f>COUNTIF($A$1:A25,A25)</f>
        <v>1</v>
      </c>
      <c r="H25" t="s">
        <v>446</v>
      </c>
      <c r="K25">
        <v>1</v>
      </c>
      <c r="L25">
        <v>180.7</v>
      </c>
      <c r="M25">
        <v>184.9</v>
      </c>
      <c r="N25">
        <v>187.9</v>
      </c>
      <c r="O25">
        <v>190</v>
      </c>
      <c r="P25">
        <v>192.4</v>
      </c>
      <c r="Q25">
        <v>195.5</v>
      </c>
      <c r="R25">
        <v>198.6</v>
      </c>
      <c r="S25">
        <v>208</v>
      </c>
    </row>
    <row r="26" spans="1:19" x14ac:dyDescent="0.2">
      <c r="A26" s="1" t="s">
        <v>285</v>
      </c>
      <c r="B26">
        <f>COUNTIF($A$1:A26,A26)</f>
        <v>1</v>
      </c>
      <c r="H26" t="s">
        <v>493</v>
      </c>
      <c r="K26">
        <v>1</v>
      </c>
      <c r="L26">
        <v>465.6</v>
      </c>
      <c r="M26">
        <v>466.4</v>
      </c>
      <c r="N26">
        <v>467.6</v>
      </c>
      <c r="O26">
        <v>469</v>
      </c>
      <c r="P26">
        <v>470.5</v>
      </c>
      <c r="Q26">
        <v>475.5</v>
      </c>
      <c r="R26">
        <v>480.1</v>
      </c>
      <c r="S26">
        <v>485.1</v>
      </c>
    </row>
    <row r="27" spans="1:19" x14ac:dyDescent="0.2">
      <c r="A27" s="1" t="s">
        <v>466</v>
      </c>
      <c r="B27">
        <f>COUNTIF($A$1:A27,A27)</f>
        <v>1</v>
      </c>
      <c r="H27" t="s">
        <v>286</v>
      </c>
      <c r="K27">
        <v>1</v>
      </c>
      <c r="L27">
        <v>9.6</v>
      </c>
      <c r="M27">
        <v>9.5</v>
      </c>
      <c r="N27">
        <v>9.5</v>
      </c>
      <c r="O27">
        <v>9.5</v>
      </c>
      <c r="P27">
        <v>9.5</v>
      </c>
      <c r="Q27">
        <v>9.5</v>
      </c>
      <c r="R27">
        <v>9.5</v>
      </c>
      <c r="S27">
        <v>9.5</v>
      </c>
    </row>
    <row r="28" spans="1:19" x14ac:dyDescent="0.2">
      <c r="A28" s="1" t="s">
        <v>466</v>
      </c>
      <c r="B28">
        <f>COUNTIF($A$1:A28,A28)</f>
        <v>2</v>
      </c>
      <c r="H28" t="s">
        <v>234</v>
      </c>
      <c r="K28">
        <v>1</v>
      </c>
      <c r="L28">
        <v>336.4</v>
      </c>
      <c r="M28">
        <v>363.9</v>
      </c>
      <c r="N28">
        <v>370</v>
      </c>
      <c r="O28">
        <v>390.2</v>
      </c>
      <c r="P28">
        <v>411.3</v>
      </c>
      <c r="Q28">
        <v>416.9</v>
      </c>
      <c r="R28">
        <v>423.5</v>
      </c>
      <c r="S28">
        <v>430.8</v>
      </c>
    </row>
    <row r="29" spans="1:19" x14ac:dyDescent="0.2">
      <c r="A29" s="1" t="s">
        <v>466</v>
      </c>
      <c r="B29">
        <f>COUNTIF($A$1:A29,A29)</f>
        <v>3</v>
      </c>
      <c r="H29" t="s">
        <v>237</v>
      </c>
      <c r="K29">
        <v>1</v>
      </c>
      <c r="L29">
        <v>84.5</v>
      </c>
      <c r="M29">
        <v>85.8</v>
      </c>
      <c r="N29">
        <v>92.3</v>
      </c>
      <c r="O29">
        <v>92.8</v>
      </c>
      <c r="P29">
        <v>93.4</v>
      </c>
      <c r="Q29">
        <v>94.6</v>
      </c>
      <c r="R29">
        <v>95.9</v>
      </c>
      <c r="S29">
        <v>97.4</v>
      </c>
    </row>
    <row r="30" spans="1:19" x14ac:dyDescent="0.2">
      <c r="A30" s="1" t="s">
        <v>445</v>
      </c>
      <c r="B30">
        <f>COUNTIF($A$1:A30,A30)</f>
        <v>1</v>
      </c>
      <c r="H30" t="s">
        <v>403</v>
      </c>
      <c r="K30">
        <v>1</v>
      </c>
      <c r="L30">
        <v>231.6</v>
      </c>
      <c r="M30">
        <v>232.8</v>
      </c>
      <c r="N30">
        <v>235.9</v>
      </c>
      <c r="O30">
        <v>240.1</v>
      </c>
      <c r="P30">
        <v>244.2</v>
      </c>
      <c r="Q30">
        <v>248.9</v>
      </c>
      <c r="R30">
        <v>254.1</v>
      </c>
      <c r="S30">
        <v>259.89999999999998</v>
      </c>
    </row>
    <row r="31" spans="1:19" x14ac:dyDescent="0.2">
      <c r="A31" s="1" t="s">
        <v>445</v>
      </c>
      <c r="B31">
        <f>COUNTIF($A$1:A31,A31)</f>
        <v>2</v>
      </c>
      <c r="H31" t="s">
        <v>250</v>
      </c>
      <c r="K31">
        <v>1</v>
      </c>
      <c r="L31">
        <v>399.5</v>
      </c>
      <c r="M31">
        <v>407.7</v>
      </c>
      <c r="N31">
        <v>408.2</v>
      </c>
      <c r="O31">
        <v>409.5</v>
      </c>
      <c r="P31">
        <v>411.4</v>
      </c>
      <c r="Q31">
        <v>415.5</v>
      </c>
      <c r="R31">
        <v>420.2</v>
      </c>
      <c r="S31">
        <v>425.6</v>
      </c>
    </row>
    <row r="32" spans="1:19" x14ac:dyDescent="0.2">
      <c r="A32" s="1" t="s">
        <v>570</v>
      </c>
      <c r="B32">
        <f>COUNTIF($A$1:A32,A32)</f>
        <v>1</v>
      </c>
      <c r="H32" t="s">
        <v>264</v>
      </c>
      <c r="K32">
        <v>1</v>
      </c>
      <c r="L32">
        <v>159.69999999999999</v>
      </c>
      <c r="M32">
        <v>160.5</v>
      </c>
      <c r="N32">
        <v>161.30000000000001</v>
      </c>
      <c r="O32">
        <v>162.1</v>
      </c>
      <c r="P32">
        <v>163</v>
      </c>
      <c r="Q32">
        <v>163.80000000000001</v>
      </c>
      <c r="R32">
        <v>164.6</v>
      </c>
      <c r="S32">
        <v>165.4</v>
      </c>
    </row>
    <row r="33" spans="1:19" x14ac:dyDescent="0.2">
      <c r="A33" s="1" t="s">
        <v>446</v>
      </c>
      <c r="B33">
        <f>COUNTIF($A$1:A33,A33)</f>
        <v>1</v>
      </c>
      <c r="H33" t="s">
        <v>264</v>
      </c>
      <c r="K33">
        <v>1</v>
      </c>
      <c r="L33">
        <v>51.8</v>
      </c>
      <c r="M33">
        <v>52</v>
      </c>
      <c r="N33">
        <v>52.1</v>
      </c>
      <c r="O33">
        <v>52.3</v>
      </c>
      <c r="P33">
        <v>52.5</v>
      </c>
      <c r="Q33">
        <v>52.6</v>
      </c>
      <c r="R33">
        <v>52.8</v>
      </c>
      <c r="S33">
        <v>53</v>
      </c>
    </row>
    <row r="34" spans="1:19" x14ac:dyDescent="0.2">
      <c r="A34" s="1" t="s">
        <v>493</v>
      </c>
      <c r="B34">
        <f>COUNTIF($A$1:A34,A34)</f>
        <v>1</v>
      </c>
      <c r="H34" t="s">
        <v>264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</row>
    <row r="35" spans="1:19" x14ac:dyDescent="0.2">
      <c r="A35" s="1" t="s">
        <v>286</v>
      </c>
      <c r="B35">
        <f>COUNTIF($A$1:A35,A35)</f>
        <v>1</v>
      </c>
      <c r="H35" t="s">
        <v>571</v>
      </c>
      <c r="K35">
        <v>1</v>
      </c>
      <c r="L35">
        <v>8.9</v>
      </c>
      <c r="M35">
        <v>9.1</v>
      </c>
      <c r="N35">
        <v>9.3000000000000007</v>
      </c>
      <c r="O35">
        <v>9.5</v>
      </c>
      <c r="P35">
        <v>9.6999999999999993</v>
      </c>
      <c r="Q35">
        <v>9.9</v>
      </c>
      <c r="R35">
        <v>10.1</v>
      </c>
      <c r="S35">
        <v>10.3</v>
      </c>
    </row>
    <row r="36" spans="1:19" x14ac:dyDescent="0.2">
      <c r="A36" s="1" t="s">
        <v>287</v>
      </c>
      <c r="B36">
        <f>COUNTIF($A$1:A36,A36)</f>
        <v>1</v>
      </c>
      <c r="H36" t="s">
        <v>494</v>
      </c>
      <c r="K36">
        <v>1</v>
      </c>
      <c r="L36">
        <v>843.8</v>
      </c>
      <c r="M36">
        <v>845.2</v>
      </c>
      <c r="N36">
        <v>882.2</v>
      </c>
      <c r="O36">
        <v>884.3</v>
      </c>
      <c r="P36">
        <v>886.9</v>
      </c>
      <c r="Q36">
        <v>895</v>
      </c>
      <c r="R36">
        <v>902.7</v>
      </c>
      <c r="S36">
        <v>911</v>
      </c>
    </row>
    <row r="37" spans="1:19" x14ac:dyDescent="0.2">
      <c r="A37" s="1" t="s">
        <v>234</v>
      </c>
      <c r="B37">
        <f>COUNTIF($A$1:A37,A37)</f>
        <v>1</v>
      </c>
      <c r="H37" t="s">
        <v>288</v>
      </c>
      <c r="K37">
        <v>1</v>
      </c>
      <c r="L37">
        <v>59.8</v>
      </c>
      <c r="M37">
        <v>59.8</v>
      </c>
      <c r="N37">
        <v>59.8</v>
      </c>
      <c r="O37">
        <v>59.8</v>
      </c>
      <c r="P37">
        <v>59.8</v>
      </c>
      <c r="Q37">
        <v>59.8</v>
      </c>
      <c r="R37">
        <v>59.8</v>
      </c>
      <c r="S37">
        <v>59.8</v>
      </c>
    </row>
    <row r="38" spans="1:19" x14ac:dyDescent="0.2">
      <c r="A38" s="1" t="s">
        <v>237</v>
      </c>
      <c r="B38">
        <f>COUNTIF($A$1:A38,A38)</f>
        <v>1</v>
      </c>
      <c r="H38" t="s">
        <v>288</v>
      </c>
      <c r="K38">
        <v>1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</row>
    <row r="39" spans="1:19" x14ac:dyDescent="0.2">
      <c r="A39" s="1" t="s">
        <v>238</v>
      </c>
      <c r="B39">
        <f>COUNTIF($A$1:A39,A39)</f>
        <v>1</v>
      </c>
      <c r="H39" t="s">
        <v>426</v>
      </c>
      <c r="K39">
        <v>1</v>
      </c>
      <c r="L39">
        <v>110.2</v>
      </c>
      <c r="M39">
        <v>110.5</v>
      </c>
      <c r="N39">
        <v>110.8</v>
      </c>
      <c r="O39">
        <v>111.1</v>
      </c>
      <c r="P39">
        <v>111.5</v>
      </c>
      <c r="Q39">
        <v>111.8</v>
      </c>
      <c r="R39">
        <v>112.1</v>
      </c>
      <c r="S39">
        <v>112.1</v>
      </c>
    </row>
    <row r="40" spans="1:19" x14ac:dyDescent="0.2">
      <c r="A40" s="1" t="s">
        <v>403</v>
      </c>
      <c r="B40">
        <f>COUNTIF($A$1:A40,A40)</f>
        <v>1</v>
      </c>
      <c r="H40" t="s">
        <v>867</v>
      </c>
      <c r="K40">
        <v>1</v>
      </c>
      <c r="L40">
        <v>-6.1</v>
      </c>
      <c r="M40">
        <v>-6.2</v>
      </c>
      <c r="N40">
        <v>-6.3</v>
      </c>
      <c r="O40">
        <v>-6.4</v>
      </c>
      <c r="P40">
        <v>-6.5</v>
      </c>
      <c r="Q40">
        <v>-6.6</v>
      </c>
      <c r="R40">
        <v>-6.7</v>
      </c>
      <c r="S40">
        <v>-6.8</v>
      </c>
    </row>
    <row r="41" spans="1:19" x14ac:dyDescent="0.2">
      <c r="A41" s="1" t="s">
        <v>250</v>
      </c>
      <c r="B41">
        <f>COUNTIF($A$1:A41,A41)</f>
        <v>1</v>
      </c>
      <c r="H41" t="s">
        <v>468</v>
      </c>
      <c r="K41">
        <v>1</v>
      </c>
      <c r="L41">
        <v>196.7</v>
      </c>
      <c r="M41">
        <v>198.1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</row>
    <row r="42" spans="1:19" x14ac:dyDescent="0.2">
      <c r="A42" s="1" t="s">
        <v>264</v>
      </c>
      <c r="B42">
        <f>COUNTIF($A$1:A42,A42)</f>
        <v>1</v>
      </c>
      <c r="H42" t="s">
        <v>468</v>
      </c>
      <c r="K42">
        <v>1</v>
      </c>
      <c r="L42">
        <v>0</v>
      </c>
      <c r="M42">
        <v>0</v>
      </c>
      <c r="N42">
        <v>66.2</v>
      </c>
      <c r="O42">
        <v>66.900000000000006</v>
      </c>
      <c r="P42">
        <v>67.599999999999994</v>
      </c>
      <c r="Q42">
        <v>68.8</v>
      </c>
      <c r="R42">
        <v>70.099999999999994</v>
      </c>
      <c r="S42">
        <v>71.400000000000006</v>
      </c>
    </row>
    <row r="43" spans="1:19" x14ac:dyDescent="0.2">
      <c r="A43" s="1" t="s">
        <v>264</v>
      </c>
      <c r="B43">
        <f>COUNTIF($A$1:A43,A43)</f>
        <v>2</v>
      </c>
      <c r="H43" t="s">
        <v>468</v>
      </c>
      <c r="K43">
        <v>1</v>
      </c>
      <c r="L43">
        <v>0</v>
      </c>
      <c r="M43">
        <v>0</v>
      </c>
      <c r="N43">
        <v>151.30000000000001</v>
      </c>
      <c r="O43">
        <v>152.5</v>
      </c>
      <c r="P43">
        <v>153.9</v>
      </c>
      <c r="Q43">
        <v>156.1</v>
      </c>
      <c r="R43">
        <v>157.69999999999999</v>
      </c>
      <c r="S43">
        <v>160.1</v>
      </c>
    </row>
    <row r="44" spans="1:19" x14ac:dyDescent="0.2">
      <c r="A44" s="1" t="s">
        <v>264</v>
      </c>
      <c r="B44">
        <f>COUNTIF($A$1:A44,A44)</f>
        <v>3</v>
      </c>
      <c r="H44" t="s">
        <v>289</v>
      </c>
      <c r="K44">
        <v>1</v>
      </c>
      <c r="L44">
        <v>32.799999999999997</v>
      </c>
      <c r="M44">
        <v>32.799999999999997</v>
      </c>
      <c r="N44">
        <v>32.799999999999997</v>
      </c>
      <c r="O44">
        <v>32.799999999999997</v>
      </c>
      <c r="P44">
        <v>32.799999999999997</v>
      </c>
      <c r="Q44">
        <v>32.799999999999997</v>
      </c>
      <c r="R44">
        <v>32.799999999999997</v>
      </c>
      <c r="S44">
        <v>32.799999999999997</v>
      </c>
    </row>
    <row r="45" spans="1:19" x14ac:dyDescent="0.2">
      <c r="A45" s="1" t="s">
        <v>571</v>
      </c>
      <c r="B45">
        <f>COUNTIF($A$1:A45,A45)</f>
        <v>1</v>
      </c>
      <c r="H45" t="s">
        <v>542</v>
      </c>
      <c r="K45">
        <v>1</v>
      </c>
      <c r="L45">
        <v>193.2</v>
      </c>
      <c r="M45">
        <v>194.1</v>
      </c>
      <c r="N45">
        <v>195.1</v>
      </c>
      <c r="O45">
        <v>196</v>
      </c>
      <c r="P45">
        <v>197</v>
      </c>
      <c r="Q45">
        <v>197.9</v>
      </c>
      <c r="R45">
        <v>198.9</v>
      </c>
      <c r="S45">
        <v>199.8</v>
      </c>
    </row>
    <row r="46" spans="1:19" x14ac:dyDescent="0.2">
      <c r="A46" s="1" t="s">
        <v>572</v>
      </c>
      <c r="B46">
        <f>COUNTIF($A$1:A46,A46)</f>
        <v>1</v>
      </c>
      <c r="H46" t="s">
        <v>542</v>
      </c>
      <c r="K46">
        <v>1</v>
      </c>
      <c r="L46">
        <v>227.5</v>
      </c>
      <c r="M46">
        <v>228.6</v>
      </c>
      <c r="N46">
        <v>229.7</v>
      </c>
      <c r="O46">
        <v>230.8</v>
      </c>
      <c r="P46">
        <v>231.9</v>
      </c>
      <c r="Q46">
        <v>233.1</v>
      </c>
      <c r="R46">
        <v>234.2</v>
      </c>
      <c r="S46">
        <v>235.3</v>
      </c>
    </row>
    <row r="47" spans="1:19" x14ac:dyDescent="0.2">
      <c r="A47" s="1" t="s">
        <v>494</v>
      </c>
      <c r="B47">
        <f>COUNTIF($A$1:A47,A47)</f>
        <v>1</v>
      </c>
      <c r="H47" t="s">
        <v>233</v>
      </c>
      <c r="K47">
        <v>1</v>
      </c>
      <c r="L47">
        <v>297.60000000000002</v>
      </c>
      <c r="M47">
        <v>298.2</v>
      </c>
      <c r="N47">
        <v>302.2</v>
      </c>
      <c r="O47">
        <v>302.89999999999998</v>
      </c>
      <c r="P47">
        <v>304.2</v>
      </c>
      <c r="Q47">
        <v>306.10000000000002</v>
      </c>
      <c r="R47">
        <v>309.2</v>
      </c>
      <c r="S47">
        <v>311.89999999999998</v>
      </c>
    </row>
    <row r="48" spans="1:19" x14ac:dyDescent="0.2">
      <c r="A48" s="1" t="s">
        <v>288</v>
      </c>
      <c r="B48">
        <f>COUNTIF($A$1:A48,A48)</f>
        <v>1</v>
      </c>
      <c r="H48" t="s">
        <v>471</v>
      </c>
      <c r="K48">
        <v>1</v>
      </c>
      <c r="L48">
        <v>403.6</v>
      </c>
      <c r="M48">
        <v>406.1</v>
      </c>
      <c r="N48">
        <v>409</v>
      </c>
      <c r="O48">
        <v>412</v>
      </c>
      <c r="P48">
        <v>415.2</v>
      </c>
      <c r="Q48">
        <v>421.3</v>
      </c>
      <c r="R48">
        <v>427.5</v>
      </c>
      <c r="S48">
        <v>434.1</v>
      </c>
    </row>
    <row r="49" spans="1:19" x14ac:dyDescent="0.2">
      <c r="A49" s="1" t="s">
        <v>288</v>
      </c>
      <c r="B49">
        <f>COUNTIF($A$1:A49,A49)</f>
        <v>2</v>
      </c>
      <c r="H49" t="s">
        <v>573</v>
      </c>
      <c r="K49">
        <v>1</v>
      </c>
      <c r="L49">
        <v>8.5</v>
      </c>
      <c r="M49">
        <v>8.4</v>
      </c>
      <c r="N49">
        <v>8.1999999999999993</v>
      </c>
      <c r="O49">
        <v>8.1</v>
      </c>
      <c r="P49">
        <v>8</v>
      </c>
      <c r="Q49">
        <v>7.8</v>
      </c>
      <c r="R49">
        <v>7.7</v>
      </c>
      <c r="S49">
        <v>7.6</v>
      </c>
    </row>
    <row r="50" spans="1:19" x14ac:dyDescent="0.2">
      <c r="A50" s="1" t="s">
        <v>426</v>
      </c>
      <c r="B50">
        <f>COUNTIF($A$1:A50,A50)</f>
        <v>1</v>
      </c>
      <c r="H50" t="s">
        <v>472</v>
      </c>
      <c r="K50">
        <v>1</v>
      </c>
      <c r="L50">
        <v>69.5</v>
      </c>
      <c r="M50">
        <v>69.900000000000006</v>
      </c>
      <c r="N50">
        <v>70.400000000000006</v>
      </c>
      <c r="O50">
        <v>71</v>
      </c>
      <c r="P50">
        <v>71.599999999999994</v>
      </c>
      <c r="Q50">
        <v>72.7</v>
      </c>
      <c r="R50">
        <v>73.8</v>
      </c>
      <c r="S50">
        <v>74.900000000000006</v>
      </c>
    </row>
    <row r="51" spans="1:19" x14ac:dyDescent="0.2">
      <c r="A51" s="1" t="s">
        <v>867</v>
      </c>
      <c r="B51">
        <f>COUNTIF($A$1:A51,A51)</f>
        <v>1</v>
      </c>
      <c r="H51" t="s">
        <v>447</v>
      </c>
      <c r="K51">
        <v>1</v>
      </c>
      <c r="L51">
        <v>36.1</v>
      </c>
      <c r="M51">
        <v>36.5</v>
      </c>
      <c r="N51">
        <v>36.799999999999997</v>
      </c>
      <c r="O51">
        <v>37.200000000000003</v>
      </c>
      <c r="P51">
        <v>37.6</v>
      </c>
      <c r="Q51">
        <v>38.200000000000003</v>
      </c>
      <c r="R51">
        <v>38.799999999999997</v>
      </c>
      <c r="S51">
        <v>39.4</v>
      </c>
    </row>
    <row r="52" spans="1:19" x14ac:dyDescent="0.2">
      <c r="A52" s="1" t="s">
        <v>468</v>
      </c>
      <c r="B52">
        <f>COUNTIF($A$1:A52,A52)</f>
        <v>1</v>
      </c>
      <c r="H52" t="s">
        <v>427</v>
      </c>
      <c r="K52">
        <v>1</v>
      </c>
      <c r="L52">
        <v>126.6</v>
      </c>
      <c r="M52">
        <v>130.1</v>
      </c>
      <c r="N52">
        <v>132.5</v>
      </c>
      <c r="O52">
        <v>134.1</v>
      </c>
      <c r="P52">
        <v>135.6</v>
      </c>
      <c r="Q52">
        <v>137.4</v>
      </c>
      <c r="R52">
        <v>139.69999999999999</v>
      </c>
      <c r="S52">
        <v>139.69999999999999</v>
      </c>
    </row>
    <row r="53" spans="1:19" x14ac:dyDescent="0.2">
      <c r="A53" s="1" t="s">
        <v>468</v>
      </c>
      <c r="B53">
        <f>COUNTIF($A$1:A53,A53)</f>
        <v>2</v>
      </c>
      <c r="H53" t="s">
        <v>427</v>
      </c>
      <c r="K53">
        <v>1</v>
      </c>
      <c r="L53">
        <v>248.5</v>
      </c>
      <c r="M53">
        <v>262.5</v>
      </c>
      <c r="N53">
        <v>272.8</v>
      </c>
      <c r="O53">
        <v>284.60000000000002</v>
      </c>
      <c r="P53">
        <v>288.5</v>
      </c>
      <c r="Q53">
        <v>291.3</v>
      </c>
      <c r="R53">
        <v>293.7</v>
      </c>
      <c r="S53">
        <v>293.7</v>
      </c>
    </row>
    <row r="54" spans="1:19" x14ac:dyDescent="0.2">
      <c r="A54" s="1" t="s">
        <v>468</v>
      </c>
      <c r="B54">
        <f>COUNTIF($A$1:A54,A54)</f>
        <v>3</v>
      </c>
      <c r="H54" t="s">
        <v>575</v>
      </c>
      <c r="K54">
        <v>1</v>
      </c>
      <c r="L54">
        <v>7</v>
      </c>
      <c r="M54">
        <v>7.1</v>
      </c>
      <c r="N54">
        <v>7.2</v>
      </c>
      <c r="O54">
        <v>7.3</v>
      </c>
      <c r="P54">
        <v>7.4</v>
      </c>
      <c r="Q54">
        <v>7.5</v>
      </c>
      <c r="R54">
        <v>7.6</v>
      </c>
      <c r="S54">
        <v>7.7</v>
      </c>
    </row>
    <row r="55" spans="1:19" x14ac:dyDescent="0.2">
      <c r="A55" s="1" t="s">
        <v>469</v>
      </c>
      <c r="B55">
        <f>COUNTIF($A$1:A55,A55)</f>
        <v>1</v>
      </c>
      <c r="H55" t="s">
        <v>576</v>
      </c>
      <c r="K55">
        <v>1</v>
      </c>
      <c r="L55">
        <v>6.6</v>
      </c>
      <c r="M55">
        <v>6.6</v>
      </c>
      <c r="N55">
        <v>6.6</v>
      </c>
      <c r="O55">
        <v>6.6</v>
      </c>
      <c r="P55">
        <v>6.6</v>
      </c>
      <c r="Q55">
        <v>6.6</v>
      </c>
      <c r="R55">
        <v>6.6</v>
      </c>
      <c r="S55">
        <v>6.6</v>
      </c>
    </row>
    <row r="56" spans="1:19" x14ac:dyDescent="0.2">
      <c r="A56" s="1" t="s">
        <v>469</v>
      </c>
      <c r="B56">
        <f>COUNTIF($A$1:A56,A56)</f>
        <v>2</v>
      </c>
      <c r="H56" t="s">
        <v>290</v>
      </c>
      <c r="K56">
        <v>1</v>
      </c>
      <c r="L56">
        <v>23.2</v>
      </c>
      <c r="M56">
        <v>23.2</v>
      </c>
      <c r="N56">
        <v>23.2</v>
      </c>
      <c r="O56">
        <v>23.2</v>
      </c>
      <c r="P56">
        <v>23.2</v>
      </c>
      <c r="Q56">
        <v>23.2</v>
      </c>
      <c r="R56">
        <v>23.2</v>
      </c>
      <c r="S56">
        <v>23.2</v>
      </c>
    </row>
    <row r="57" spans="1:19" x14ac:dyDescent="0.2">
      <c r="A57" s="1" t="s">
        <v>469</v>
      </c>
      <c r="B57">
        <f>COUNTIF($A$1:A57,A57)</f>
        <v>3</v>
      </c>
      <c r="H57" t="s">
        <v>536</v>
      </c>
      <c r="K57">
        <v>1</v>
      </c>
      <c r="L57">
        <v>104.1</v>
      </c>
      <c r="M57">
        <v>104.6</v>
      </c>
      <c r="N57">
        <v>105.1</v>
      </c>
      <c r="O57">
        <v>105.9</v>
      </c>
      <c r="P57">
        <v>107</v>
      </c>
      <c r="Q57">
        <v>108.8</v>
      </c>
      <c r="R57">
        <v>110.9</v>
      </c>
      <c r="S57">
        <v>113.2</v>
      </c>
    </row>
    <row r="58" spans="1:19" x14ac:dyDescent="0.2">
      <c r="A58" s="1" t="s">
        <v>289</v>
      </c>
      <c r="B58">
        <f>COUNTIF($A$1:A58,A58)</f>
        <v>1</v>
      </c>
      <c r="H58" t="s">
        <v>577</v>
      </c>
      <c r="K58">
        <v>1</v>
      </c>
      <c r="L58">
        <v>44.5</v>
      </c>
      <c r="M58">
        <v>44.7</v>
      </c>
      <c r="N58">
        <v>45</v>
      </c>
      <c r="O58">
        <v>45.3</v>
      </c>
      <c r="P58">
        <v>45.5</v>
      </c>
      <c r="Q58">
        <v>45.8</v>
      </c>
      <c r="R58">
        <v>46.1</v>
      </c>
      <c r="S58">
        <v>46.4</v>
      </c>
    </row>
    <row r="59" spans="1:19" x14ac:dyDescent="0.2">
      <c r="A59" s="1" t="s">
        <v>542</v>
      </c>
      <c r="B59">
        <f>COUNTIF($A$1:A59,A59)</f>
        <v>1</v>
      </c>
      <c r="H59" t="s">
        <v>475</v>
      </c>
      <c r="K59">
        <v>1</v>
      </c>
      <c r="L59">
        <v>274.89999999999998</v>
      </c>
      <c r="M59">
        <v>278</v>
      </c>
      <c r="N59">
        <v>279.89999999999998</v>
      </c>
      <c r="O59">
        <v>281.89999999999998</v>
      </c>
      <c r="P59">
        <v>284.10000000000002</v>
      </c>
      <c r="Q59">
        <v>287.8</v>
      </c>
      <c r="R59">
        <v>291.5</v>
      </c>
      <c r="S59">
        <v>295.5</v>
      </c>
    </row>
    <row r="60" spans="1:19" x14ac:dyDescent="0.2">
      <c r="A60" s="1" t="s">
        <v>542</v>
      </c>
      <c r="B60">
        <f>COUNTIF($A$1:A60,A60)</f>
        <v>2</v>
      </c>
      <c r="H60" t="s">
        <v>251</v>
      </c>
      <c r="K60">
        <v>1</v>
      </c>
      <c r="L60">
        <v>155.6</v>
      </c>
      <c r="M60">
        <v>155.80000000000001</v>
      </c>
      <c r="N60">
        <v>156</v>
      </c>
      <c r="O60">
        <v>156.4</v>
      </c>
      <c r="P60">
        <v>157</v>
      </c>
      <c r="Q60">
        <v>158.19999999999999</v>
      </c>
      <c r="R60">
        <v>159.69999999999999</v>
      </c>
      <c r="S60">
        <v>161.4</v>
      </c>
    </row>
    <row r="61" spans="1:19" x14ac:dyDescent="0.2">
      <c r="A61" s="1" t="s">
        <v>233</v>
      </c>
      <c r="B61">
        <f>COUNTIF($A$1:A61,A61)</f>
        <v>1</v>
      </c>
      <c r="H61" t="s">
        <v>249</v>
      </c>
      <c r="K61">
        <v>1</v>
      </c>
      <c r="L61">
        <v>330.8</v>
      </c>
      <c r="M61">
        <v>331.2</v>
      </c>
      <c r="N61">
        <v>331.7</v>
      </c>
      <c r="O61">
        <v>332.7</v>
      </c>
      <c r="P61">
        <v>334.2</v>
      </c>
      <c r="Q61">
        <v>337.4</v>
      </c>
      <c r="R61">
        <v>341.1</v>
      </c>
      <c r="S61">
        <v>345.3</v>
      </c>
    </row>
    <row r="62" spans="1:19" x14ac:dyDescent="0.2">
      <c r="A62" s="1" t="s">
        <v>471</v>
      </c>
      <c r="B62">
        <f>COUNTIF($A$1:A62,A62)</f>
        <v>1</v>
      </c>
      <c r="H62" t="s">
        <v>578</v>
      </c>
      <c r="K62">
        <v>1</v>
      </c>
      <c r="L62">
        <v>-31.5</v>
      </c>
      <c r="M62">
        <v>-32</v>
      </c>
      <c r="N62">
        <v>-32.4</v>
      </c>
      <c r="O62">
        <v>-32.9</v>
      </c>
      <c r="P62">
        <v>-33.299999999999997</v>
      </c>
      <c r="Q62">
        <v>-33.799999999999997</v>
      </c>
      <c r="R62">
        <v>-34.299999999999997</v>
      </c>
      <c r="S62">
        <v>-34.700000000000003</v>
      </c>
    </row>
    <row r="63" spans="1:19" x14ac:dyDescent="0.2">
      <c r="A63" s="1" t="s">
        <v>573</v>
      </c>
      <c r="B63">
        <f>COUNTIF($A$1:A63,A63)</f>
        <v>1</v>
      </c>
      <c r="H63" t="s">
        <v>292</v>
      </c>
      <c r="K63">
        <v>1</v>
      </c>
      <c r="L63">
        <v>-8.6999999999999993</v>
      </c>
      <c r="M63">
        <v>-8.6999999999999993</v>
      </c>
      <c r="N63">
        <v>-8.6999999999999993</v>
      </c>
      <c r="O63">
        <v>-8.6999999999999993</v>
      </c>
      <c r="P63">
        <v>-8.6999999999999993</v>
      </c>
      <c r="Q63">
        <v>-8.6999999999999993</v>
      </c>
      <c r="R63">
        <v>-8.6999999999999993</v>
      </c>
      <c r="S63">
        <v>-8.6999999999999993</v>
      </c>
    </row>
    <row r="64" spans="1:19" x14ac:dyDescent="0.2">
      <c r="A64" s="1" t="s">
        <v>574</v>
      </c>
      <c r="B64">
        <f>COUNTIF($A$1:A64,A64)</f>
        <v>1</v>
      </c>
      <c r="H64" t="s">
        <v>404</v>
      </c>
      <c r="K64">
        <v>1</v>
      </c>
      <c r="L64">
        <v>166.1</v>
      </c>
      <c r="M64">
        <v>167.1</v>
      </c>
      <c r="N64">
        <v>169.9</v>
      </c>
      <c r="O64">
        <v>173.7</v>
      </c>
      <c r="P64">
        <v>177.4</v>
      </c>
      <c r="Q64">
        <v>181.7</v>
      </c>
      <c r="R64">
        <v>186.3</v>
      </c>
      <c r="S64">
        <v>191.7</v>
      </c>
    </row>
    <row r="65" spans="1:19" x14ac:dyDescent="0.2">
      <c r="A65" s="1" t="s">
        <v>472</v>
      </c>
      <c r="B65">
        <f>COUNTIF($A$1:A65,A65)</f>
        <v>1</v>
      </c>
      <c r="H65" t="s">
        <v>404</v>
      </c>
      <c r="K65">
        <v>1</v>
      </c>
      <c r="L65">
        <v>66.7</v>
      </c>
      <c r="M65">
        <v>74.5</v>
      </c>
      <c r="N65">
        <v>75.5</v>
      </c>
      <c r="O65">
        <v>76.7</v>
      </c>
      <c r="P65">
        <v>78</v>
      </c>
      <c r="Q65">
        <v>79.400000000000006</v>
      </c>
      <c r="R65">
        <v>81</v>
      </c>
      <c r="S65">
        <v>82.8</v>
      </c>
    </row>
    <row r="66" spans="1:19" x14ac:dyDescent="0.2">
      <c r="A66" s="1" t="s">
        <v>447</v>
      </c>
      <c r="B66">
        <f>COUNTIF($A$1:A66,A66)</f>
        <v>1</v>
      </c>
      <c r="H66" t="s">
        <v>523</v>
      </c>
      <c r="K66">
        <v>1</v>
      </c>
      <c r="L66">
        <v>174.9</v>
      </c>
      <c r="M66">
        <v>175</v>
      </c>
      <c r="N66">
        <v>175.1</v>
      </c>
      <c r="O66">
        <v>175.9</v>
      </c>
      <c r="P66">
        <v>177.1</v>
      </c>
      <c r="Q66">
        <v>179</v>
      </c>
      <c r="R66">
        <v>181</v>
      </c>
      <c r="S66">
        <v>183.1</v>
      </c>
    </row>
    <row r="67" spans="1:19" x14ac:dyDescent="0.2">
      <c r="A67" s="1" t="s">
        <v>473</v>
      </c>
      <c r="B67">
        <f>COUNTIF($A$1:A67,A67)</f>
        <v>1</v>
      </c>
      <c r="H67" t="s">
        <v>405</v>
      </c>
      <c r="K67">
        <v>1</v>
      </c>
      <c r="L67">
        <v>206.6</v>
      </c>
      <c r="M67">
        <v>209.8</v>
      </c>
      <c r="N67">
        <v>212.2</v>
      </c>
      <c r="O67">
        <v>210.9</v>
      </c>
      <c r="P67">
        <v>211.4</v>
      </c>
      <c r="Q67">
        <v>212.8</v>
      </c>
      <c r="R67">
        <v>215</v>
      </c>
      <c r="S67">
        <v>219.8</v>
      </c>
    </row>
    <row r="68" spans="1:19" x14ac:dyDescent="0.2">
      <c r="A68" s="1" t="s">
        <v>448</v>
      </c>
      <c r="B68">
        <f>COUNTIF($A$1:A68,A68)</f>
        <v>1</v>
      </c>
      <c r="H68" t="s">
        <v>405</v>
      </c>
      <c r="K68">
        <v>1</v>
      </c>
      <c r="L68">
        <v>91.2</v>
      </c>
      <c r="M68">
        <v>92</v>
      </c>
      <c r="N68">
        <v>94.1</v>
      </c>
      <c r="O68">
        <v>96.9</v>
      </c>
      <c r="P68">
        <v>99.7</v>
      </c>
      <c r="Q68">
        <v>102.9</v>
      </c>
      <c r="R68">
        <v>106.3</v>
      </c>
      <c r="S68">
        <v>110.3</v>
      </c>
    </row>
    <row r="69" spans="1:19" x14ac:dyDescent="0.2">
      <c r="A69" s="1" t="s">
        <v>474</v>
      </c>
      <c r="B69">
        <f>COUNTIF($A$1:A69,A69)</f>
        <v>1</v>
      </c>
      <c r="H69" t="s">
        <v>580</v>
      </c>
      <c r="K69">
        <v>1</v>
      </c>
      <c r="L69">
        <v>-12.9</v>
      </c>
      <c r="M69">
        <v>-13.2</v>
      </c>
      <c r="N69">
        <v>-13.4</v>
      </c>
      <c r="O69">
        <v>-13.7</v>
      </c>
      <c r="P69">
        <v>-13.9</v>
      </c>
      <c r="Q69">
        <v>-14.1</v>
      </c>
      <c r="R69">
        <v>-14.4</v>
      </c>
      <c r="S69">
        <v>-14.7</v>
      </c>
    </row>
    <row r="70" spans="1:19" x14ac:dyDescent="0.2">
      <c r="A70" s="1" t="s">
        <v>449</v>
      </c>
      <c r="B70">
        <f>COUNTIF($A$1:A70,A70)</f>
        <v>1</v>
      </c>
      <c r="H70" t="s">
        <v>293</v>
      </c>
      <c r="K70">
        <v>1</v>
      </c>
      <c r="L70">
        <v>11.9</v>
      </c>
      <c r="M70">
        <v>11.9</v>
      </c>
      <c r="N70">
        <v>11.9</v>
      </c>
      <c r="O70">
        <v>11.9</v>
      </c>
      <c r="P70">
        <v>11.9</v>
      </c>
      <c r="Q70">
        <v>11.9</v>
      </c>
      <c r="R70">
        <v>11.9</v>
      </c>
      <c r="S70">
        <v>11.9</v>
      </c>
    </row>
    <row r="71" spans="1:19" x14ac:dyDescent="0.2">
      <c r="A71" s="1" t="s">
        <v>427</v>
      </c>
      <c r="B71">
        <f>COUNTIF($A$1:A71,A71)</f>
        <v>1</v>
      </c>
      <c r="H71" t="s">
        <v>293</v>
      </c>
      <c r="K71">
        <v>1</v>
      </c>
      <c r="L71">
        <v>2.5</v>
      </c>
      <c r="M71">
        <v>2.5</v>
      </c>
      <c r="N71">
        <v>2.5</v>
      </c>
      <c r="O71">
        <v>2.5</v>
      </c>
      <c r="P71">
        <v>2.5</v>
      </c>
      <c r="Q71">
        <v>2.5</v>
      </c>
      <c r="R71">
        <v>2.5</v>
      </c>
      <c r="S71">
        <v>2.5</v>
      </c>
    </row>
    <row r="72" spans="1:19" x14ac:dyDescent="0.2">
      <c r="A72" s="1" t="s">
        <v>427</v>
      </c>
      <c r="B72">
        <f>COUNTIF($A$1:A72,A72)</f>
        <v>2</v>
      </c>
      <c r="H72" t="s">
        <v>581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</row>
    <row r="73" spans="1:19" x14ac:dyDescent="0.2">
      <c r="A73" s="1" t="s">
        <v>427</v>
      </c>
      <c r="B73">
        <f>COUNTIF($A$1:A73,A73)</f>
        <v>3</v>
      </c>
      <c r="H73" t="s">
        <v>406</v>
      </c>
      <c r="K73">
        <v>1</v>
      </c>
      <c r="L73">
        <v>167.4</v>
      </c>
      <c r="M73">
        <v>168.3</v>
      </c>
      <c r="N73">
        <v>170.4</v>
      </c>
      <c r="O73">
        <v>173.3</v>
      </c>
      <c r="P73">
        <v>176.2</v>
      </c>
      <c r="Q73">
        <v>179.5</v>
      </c>
      <c r="R73">
        <v>183.1</v>
      </c>
      <c r="S73">
        <v>187.2</v>
      </c>
    </row>
    <row r="74" spans="1:19" x14ac:dyDescent="0.2">
      <c r="A74" s="1" t="s">
        <v>575</v>
      </c>
      <c r="B74">
        <f>COUNTIF($A$1:A74,A74)</f>
        <v>1</v>
      </c>
      <c r="H74" t="s">
        <v>230</v>
      </c>
      <c r="K74">
        <v>1</v>
      </c>
      <c r="L74">
        <v>455.7</v>
      </c>
      <c r="M74">
        <v>456.3</v>
      </c>
      <c r="N74">
        <v>456.9</v>
      </c>
      <c r="O74">
        <v>458.3</v>
      </c>
      <c r="P74">
        <v>460.3</v>
      </c>
      <c r="Q74">
        <v>464.6</v>
      </c>
      <c r="R74">
        <v>469.7</v>
      </c>
      <c r="S74">
        <v>475.4</v>
      </c>
    </row>
    <row r="75" spans="1:19" x14ac:dyDescent="0.2">
      <c r="A75" s="1" t="s">
        <v>576</v>
      </c>
      <c r="B75">
        <f>COUNTIF($A$1:A75,A75)</f>
        <v>1</v>
      </c>
      <c r="H75" t="s">
        <v>295</v>
      </c>
      <c r="K75">
        <v>1</v>
      </c>
      <c r="L75">
        <v>43.9</v>
      </c>
      <c r="M75">
        <v>42.9</v>
      </c>
      <c r="N75">
        <v>42.9</v>
      </c>
      <c r="O75">
        <v>42.9</v>
      </c>
      <c r="P75">
        <v>42.9</v>
      </c>
      <c r="Q75">
        <v>42.9</v>
      </c>
      <c r="R75">
        <v>42.9</v>
      </c>
      <c r="S75">
        <v>42.9</v>
      </c>
    </row>
    <row r="76" spans="1:19" x14ac:dyDescent="0.2">
      <c r="A76" s="1" t="s">
        <v>290</v>
      </c>
      <c r="B76">
        <f>COUNTIF($A$1:A76,A76)</f>
        <v>1</v>
      </c>
      <c r="H76" t="s">
        <v>582</v>
      </c>
      <c r="K76">
        <v>1</v>
      </c>
      <c r="L76">
        <v>22.5</v>
      </c>
      <c r="M76">
        <v>22.4</v>
      </c>
      <c r="N76">
        <v>22.4</v>
      </c>
      <c r="O76">
        <v>22.3</v>
      </c>
      <c r="P76">
        <v>22.2</v>
      </c>
      <c r="Q76">
        <v>22.2</v>
      </c>
      <c r="R76">
        <v>22.1</v>
      </c>
      <c r="S76">
        <v>22</v>
      </c>
    </row>
    <row r="77" spans="1:19" x14ac:dyDescent="0.2">
      <c r="A77" s="1" t="s">
        <v>291</v>
      </c>
      <c r="B77">
        <f>COUNTIF($A$1:A77,A77)</f>
        <v>1</v>
      </c>
      <c r="H77" t="s">
        <v>296</v>
      </c>
      <c r="K77">
        <v>1</v>
      </c>
      <c r="L77">
        <v>28.7</v>
      </c>
      <c r="M77">
        <v>28.7</v>
      </c>
      <c r="N77">
        <v>28.7</v>
      </c>
      <c r="O77">
        <v>28.7</v>
      </c>
      <c r="P77">
        <v>28.7</v>
      </c>
      <c r="Q77">
        <v>28.7</v>
      </c>
      <c r="R77">
        <v>28.7</v>
      </c>
      <c r="S77">
        <v>28.7</v>
      </c>
    </row>
    <row r="78" spans="1:19" x14ac:dyDescent="0.2">
      <c r="A78" s="1" t="s">
        <v>536</v>
      </c>
      <c r="B78">
        <f>COUNTIF($A$1:A78,A78)</f>
        <v>1</v>
      </c>
      <c r="H78" t="s">
        <v>428</v>
      </c>
      <c r="K78">
        <v>1</v>
      </c>
      <c r="L78">
        <v>85</v>
      </c>
      <c r="M78">
        <v>87.5</v>
      </c>
      <c r="N78">
        <v>84.8</v>
      </c>
      <c r="O78">
        <v>84.8</v>
      </c>
      <c r="P78">
        <v>84.8</v>
      </c>
      <c r="Q78">
        <v>84.8</v>
      </c>
      <c r="R78">
        <v>84.8</v>
      </c>
      <c r="S78">
        <v>84.8</v>
      </c>
    </row>
    <row r="79" spans="1:19" x14ac:dyDescent="0.2">
      <c r="A79" s="1" t="s">
        <v>537</v>
      </c>
      <c r="B79">
        <f>COUNTIF($A$1:A79,A79)</f>
        <v>1</v>
      </c>
      <c r="H79" t="s">
        <v>495</v>
      </c>
      <c r="K79">
        <v>1</v>
      </c>
      <c r="L79">
        <v>136.69999999999999</v>
      </c>
      <c r="M79">
        <v>137</v>
      </c>
      <c r="N79">
        <v>137.4</v>
      </c>
      <c r="O79">
        <v>137.80000000000001</v>
      </c>
      <c r="P79">
        <v>138.30000000000001</v>
      </c>
      <c r="Q79">
        <v>139.80000000000001</v>
      </c>
      <c r="R79">
        <v>141.19999999999999</v>
      </c>
      <c r="S79">
        <v>142.69999999999999</v>
      </c>
    </row>
    <row r="80" spans="1:19" x14ac:dyDescent="0.2">
      <c r="A80" s="1" t="s">
        <v>577</v>
      </c>
      <c r="B80">
        <f>COUNTIF($A$1:A80,A80)</f>
        <v>1</v>
      </c>
      <c r="H80" t="s">
        <v>495</v>
      </c>
      <c r="K80">
        <v>1</v>
      </c>
      <c r="L80">
        <v>116.3</v>
      </c>
      <c r="M80">
        <v>116.7</v>
      </c>
      <c r="N80">
        <v>117.2</v>
      </c>
      <c r="O80">
        <v>117.8</v>
      </c>
      <c r="P80">
        <v>118.5</v>
      </c>
      <c r="Q80">
        <v>120.2</v>
      </c>
      <c r="R80">
        <v>121.9</v>
      </c>
      <c r="S80">
        <v>123.7</v>
      </c>
    </row>
    <row r="81" spans="1:19" x14ac:dyDescent="0.2">
      <c r="A81" s="1" t="s">
        <v>475</v>
      </c>
      <c r="B81">
        <f>COUNTIF($A$1:A81,A81)</f>
        <v>1</v>
      </c>
      <c r="H81" t="s">
        <v>236</v>
      </c>
      <c r="K81">
        <v>1</v>
      </c>
      <c r="L81">
        <v>512.20000000000005</v>
      </c>
      <c r="M81">
        <v>523.20000000000005</v>
      </c>
      <c r="N81">
        <v>527</v>
      </c>
      <c r="O81">
        <v>531.79999999999995</v>
      </c>
      <c r="P81">
        <v>537.6</v>
      </c>
      <c r="Q81">
        <v>546.5</v>
      </c>
      <c r="R81">
        <v>556.6</v>
      </c>
      <c r="S81">
        <v>567.6</v>
      </c>
    </row>
    <row r="82" spans="1:19" x14ac:dyDescent="0.2">
      <c r="A82" s="1" t="s">
        <v>251</v>
      </c>
      <c r="B82">
        <f>COUNTIF($A$1:A82,A82)</f>
        <v>1</v>
      </c>
      <c r="H82" t="s">
        <v>450</v>
      </c>
      <c r="K82">
        <v>1</v>
      </c>
      <c r="L82">
        <v>397</v>
      </c>
      <c r="M82">
        <v>350.2</v>
      </c>
      <c r="N82">
        <v>377.5</v>
      </c>
      <c r="O82">
        <v>394.6</v>
      </c>
      <c r="P82">
        <v>399.2</v>
      </c>
      <c r="Q82">
        <v>404.3</v>
      </c>
      <c r="R82">
        <v>409.1</v>
      </c>
      <c r="S82">
        <v>414</v>
      </c>
    </row>
    <row r="83" spans="1:19" x14ac:dyDescent="0.2">
      <c r="A83" s="1" t="s">
        <v>249</v>
      </c>
      <c r="B83">
        <f>COUNTIF($A$1:A83,A83)</f>
        <v>1</v>
      </c>
      <c r="H83" t="s">
        <v>583</v>
      </c>
      <c r="K83">
        <v>1</v>
      </c>
      <c r="L83">
        <v>-48.2</v>
      </c>
      <c r="M83">
        <v>-49.7</v>
      </c>
      <c r="N83">
        <v>-51.3</v>
      </c>
      <c r="O83">
        <v>-52.9</v>
      </c>
      <c r="P83">
        <v>-54.6</v>
      </c>
      <c r="Q83">
        <v>-56.4</v>
      </c>
      <c r="R83">
        <v>-58.2</v>
      </c>
      <c r="S83">
        <v>-60</v>
      </c>
    </row>
    <row r="84" spans="1:19" x14ac:dyDescent="0.2">
      <c r="A84" s="1" t="s">
        <v>578</v>
      </c>
      <c r="B84">
        <f>COUNTIF($A$1:A84,A84)</f>
        <v>1</v>
      </c>
      <c r="H84" t="s">
        <v>676</v>
      </c>
      <c r="K84">
        <v>1</v>
      </c>
      <c r="L84">
        <v>15.3</v>
      </c>
      <c r="M84">
        <v>15.6</v>
      </c>
      <c r="N84">
        <v>15.9</v>
      </c>
      <c r="O84">
        <v>16.2</v>
      </c>
      <c r="P84">
        <v>16.5</v>
      </c>
      <c r="Q84">
        <v>16.8</v>
      </c>
      <c r="R84">
        <v>17.100000000000001</v>
      </c>
      <c r="S84">
        <v>17.399999999999999</v>
      </c>
    </row>
    <row r="85" spans="1:19" x14ac:dyDescent="0.2">
      <c r="A85" s="1" t="s">
        <v>579</v>
      </c>
      <c r="B85">
        <f>COUNTIF($A$1:A85,A85)</f>
        <v>1</v>
      </c>
      <c r="H85" t="s">
        <v>298</v>
      </c>
      <c r="K85">
        <v>1</v>
      </c>
      <c r="L85">
        <v>69.099999999999994</v>
      </c>
      <c r="M85">
        <v>69.099999999999994</v>
      </c>
      <c r="N85">
        <v>69.099999999999994</v>
      </c>
      <c r="O85">
        <v>69.099999999999994</v>
      </c>
      <c r="P85">
        <v>69.099999999999994</v>
      </c>
      <c r="Q85">
        <v>69.099999999999994</v>
      </c>
      <c r="R85">
        <v>69.099999999999994</v>
      </c>
      <c r="S85">
        <v>69.099999999999994</v>
      </c>
    </row>
    <row r="86" spans="1:19" x14ac:dyDescent="0.2">
      <c r="A86" s="1" t="s">
        <v>292</v>
      </c>
      <c r="B86">
        <f>COUNTIF($A$1:A86,A86)</f>
        <v>1</v>
      </c>
      <c r="H86" t="s">
        <v>299</v>
      </c>
      <c r="K86">
        <v>1</v>
      </c>
      <c r="L86">
        <v>29.4</v>
      </c>
      <c r="M86">
        <v>29.4</v>
      </c>
      <c r="N86">
        <v>29.4</v>
      </c>
      <c r="O86">
        <v>29.4</v>
      </c>
      <c r="P86">
        <v>29.4</v>
      </c>
      <c r="Q86">
        <v>29.4</v>
      </c>
      <c r="R86">
        <v>29.4</v>
      </c>
      <c r="S86">
        <v>29.4</v>
      </c>
    </row>
    <row r="87" spans="1:19" x14ac:dyDescent="0.2">
      <c r="A87" s="1" t="s">
        <v>503</v>
      </c>
      <c r="B87">
        <f>COUNTIF($A$1:A87,A87)</f>
        <v>1</v>
      </c>
      <c r="H87" t="s">
        <v>301</v>
      </c>
      <c r="K87">
        <v>1</v>
      </c>
      <c r="L87">
        <v>43.8</v>
      </c>
      <c r="M87">
        <v>43.8</v>
      </c>
      <c r="N87">
        <v>43.8</v>
      </c>
      <c r="O87">
        <v>43.8</v>
      </c>
      <c r="P87">
        <v>43.8</v>
      </c>
      <c r="Q87">
        <v>43.8</v>
      </c>
      <c r="R87">
        <v>43.8</v>
      </c>
      <c r="S87">
        <v>43.8</v>
      </c>
    </row>
    <row r="88" spans="1:19" x14ac:dyDescent="0.2">
      <c r="A88" s="1" t="s">
        <v>404</v>
      </c>
      <c r="B88">
        <f>COUNTIF($A$1:A88,A88)</f>
        <v>1</v>
      </c>
      <c r="H88" t="s">
        <v>723</v>
      </c>
      <c r="K88">
        <v>1</v>
      </c>
      <c r="L88">
        <v>176</v>
      </c>
      <c r="M88">
        <v>201.9</v>
      </c>
      <c r="N88">
        <v>258.3</v>
      </c>
      <c r="O88">
        <v>263</v>
      </c>
      <c r="P88">
        <v>267.7</v>
      </c>
      <c r="Q88">
        <v>273</v>
      </c>
      <c r="R88">
        <v>278.89999999999998</v>
      </c>
      <c r="S88">
        <v>285.5</v>
      </c>
    </row>
    <row r="89" spans="1:19" x14ac:dyDescent="0.2">
      <c r="A89" s="1" t="s">
        <v>404</v>
      </c>
      <c r="B89">
        <f>COUNTIF($A$1:A89,A89)</f>
        <v>2</v>
      </c>
      <c r="H89" t="s">
        <v>723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</row>
    <row r="90" spans="1:19" x14ac:dyDescent="0.2">
      <c r="A90" s="1" t="s">
        <v>523</v>
      </c>
      <c r="B90">
        <f>COUNTIF($A$1:A90,A90)</f>
        <v>1</v>
      </c>
      <c r="H90" t="s">
        <v>972</v>
      </c>
      <c r="K90">
        <v>1</v>
      </c>
      <c r="L90">
        <v>7.8</v>
      </c>
      <c r="M90">
        <v>7.8</v>
      </c>
      <c r="N90">
        <v>7.9</v>
      </c>
      <c r="O90">
        <v>7.9</v>
      </c>
      <c r="P90">
        <v>8</v>
      </c>
      <c r="Q90">
        <v>8</v>
      </c>
      <c r="R90">
        <v>8.1</v>
      </c>
      <c r="S90">
        <v>8.1</v>
      </c>
    </row>
    <row r="91" spans="1:19" x14ac:dyDescent="0.2">
      <c r="A91" s="1" t="s">
        <v>405</v>
      </c>
      <c r="B91">
        <f>COUNTIF($A$1:A91,A91)</f>
        <v>1</v>
      </c>
      <c r="H91" t="s">
        <v>235</v>
      </c>
      <c r="K91">
        <v>1</v>
      </c>
      <c r="L91">
        <v>489.8</v>
      </c>
      <c r="M91">
        <v>509.9</v>
      </c>
      <c r="N91">
        <v>517.6</v>
      </c>
      <c r="O91">
        <v>526.20000000000005</v>
      </c>
      <c r="P91">
        <v>533.79999999999995</v>
      </c>
      <c r="Q91">
        <v>544.29999999999995</v>
      </c>
      <c r="R91">
        <v>551.79999999999995</v>
      </c>
      <c r="S91">
        <v>560.29999999999995</v>
      </c>
    </row>
    <row r="92" spans="1:19" x14ac:dyDescent="0.2">
      <c r="A92" s="1" t="s">
        <v>405</v>
      </c>
      <c r="B92">
        <f>COUNTIF($A$1:A92,A92)</f>
        <v>2</v>
      </c>
      <c r="H92" t="s">
        <v>429</v>
      </c>
      <c r="K92">
        <v>1</v>
      </c>
      <c r="L92">
        <v>502.4</v>
      </c>
      <c r="M92">
        <v>510.4</v>
      </c>
      <c r="N92">
        <v>518.5</v>
      </c>
      <c r="O92">
        <v>487.4</v>
      </c>
      <c r="P92">
        <v>491.3</v>
      </c>
      <c r="Q92">
        <v>495.2</v>
      </c>
      <c r="R92">
        <v>499.1</v>
      </c>
      <c r="S92">
        <v>503</v>
      </c>
    </row>
    <row r="93" spans="1:19" x14ac:dyDescent="0.2">
      <c r="A93" s="1" t="s">
        <v>580</v>
      </c>
      <c r="B93">
        <f>COUNTIF($A$1:A93,A93)</f>
        <v>1</v>
      </c>
      <c r="H93" t="s">
        <v>302</v>
      </c>
      <c r="K93">
        <v>1</v>
      </c>
      <c r="L93">
        <v>36.799999999999997</v>
      </c>
      <c r="M93">
        <v>35</v>
      </c>
      <c r="N93">
        <v>30.6</v>
      </c>
      <c r="O93">
        <v>30.6</v>
      </c>
      <c r="P93">
        <v>30.6</v>
      </c>
      <c r="Q93">
        <v>30.6</v>
      </c>
      <c r="R93">
        <v>30.6</v>
      </c>
      <c r="S93">
        <v>30.6</v>
      </c>
    </row>
    <row r="94" spans="1:19" x14ac:dyDescent="0.2">
      <c r="A94" s="1" t="s">
        <v>293</v>
      </c>
      <c r="B94">
        <f>COUNTIF($A$1:A94,A94)</f>
        <v>1</v>
      </c>
      <c r="H94" t="s">
        <v>585</v>
      </c>
      <c r="K94">
        <v>1</v>
      </c>
      <c r="L94">
        <v>27.8</v>
      </c>
      <c r="M94">
        <v>28.4</v>
      </c>
      <c r="N94">
        <v>29</v>
      </c>
      <c r="O94">
        <v>29.6</v>
      </c>
      <c r="P94">
        <v>30.1</v>
      </c>
      <c r="Q94">
        <v>30.7</v>
      </c>
      <c r="R94">
        <v>31.4</v>
      </c>
      <c r="S94">
        <v>32</v>
      </c>
    </row>
    <row r="95" spans="1:19" x14ac:dyDescent="0.2">
      <c r="A95" s="1" t="s">
        <v>293</v>
      </c>
      <c r="B95">
        <f>COUNTIF($A$1:A95,A95)</f>
        <v>2</v>
      </c>
      <c r="H95" t="s">
        <v>585</v>
      </c>
      <c r="K95">
        <v>1</v>
      </c>
      <c r="L95">
        <v>-75.599999999999994</v>
      </c>
      <c r="M95">
        <v>-75.599999999999994</v>
      </c>
      <c r="N95">
        <v>-75.599999999999994</v>
      </c>
      <c r="O95">
        <v>-75.599999999999994</v>
      </c>
      <c r="P95">
        <v>-75.599999999999994</v>
      </c>
      <c r="Q95">
        <v>-75.599999999999994</v>
      </c>
      <c r="R95">
        <v>-75.599999999999994</v>
      </c>
      <c r="S95">
        <v>-75.599999999999994</v>
      </c>
    </row>
    <row r="96" spans="1:19" x14ac:dyDescent="0.2">
      <c r="A96" s="1" t="s">
        <v>294</v>
      </c>
      <c r="B96">
        <f>COUNTIF($A$1:A96,A96)</f>
        <v>1</v>
      </c>
      <c r="H96" t="s">
        <v>544</v>
      </c>
      <c r="K96">
        <v>1</v>
      </c>
      <c r="L96">
        <v>184.4</v>
      </c>
      <c r="M96">
        <v>185.3</v>
      </c>
      <c r="N96">
        <v>186.2</v>
      </c>
      <c r="O96">
        <v>187.1</v>
      </c>
      <c r="P96">
        <v>188.1</v>
      </c>
      <c r="Q96">
        <v>189</v>
      </c>
      <c r="R96">
        <v>190</v>
      </c>
      <c r="S96">
        <v>190.9</v>
      </c>
    </row>
    <row r="97" spans="1:19" x14ac:dyDescent="0.2">
      <c r="A97" s="1" t="s">
        <v>581</v>
      </c>
      <c r="B97">
        <f>COUNTIF($A$1:A97,A97)</f>
        <v>1</v>
      </c>
      <c r="H97" t="s">
        <v>544</v>
      </c>
      <c r="K97">
        <v>1</v>
      </c>
      <c r="L97">
        <v>218.2</v>
      </c>
      <c r="M97">
        <v>219.2</v>
      </c>
      <c r="N97">
        <v>220.3</v>
      </c>
      <c r="O97">
        <v>221.3</v>
      </c>
      <c r="P97">
        <v>222.4</v>
      </c>
      <c r="Q97">
        <v>223.4</v>
      </c>
      <c r="R97">
        <v>224.5</v>
      </c>
      <c r="S97">
        <v>225.5</v>
      </c>
    </row>
    <row r="98" spans="1:19" x14ac:dyDescent="0.2">
      <c r="A98" s="1" t="s">
        <v>406</v>
      </c>
      <c r="B98">
        <f>COUNTIF($A$1:A98,A98)</f>
        <v>1</v>
      </c>
      <c r="H98" t="s">
        <v>303</v>
      </c>
      <c r="K98">
        <v>1</v>
      </c>
      <c r="L98">
        <v>16.7</v>
      </c>
      <c r="M98">
        <v>16.7</v>
      </c>
      <c r="N98">
        <v>16.7</v>
      </c>
      <c r="O98">
        <v>16.7</v>
      </c>
      <c r="P98">
        <v>16.7</v>
      </c>
      <c r="Q98">
        <v>16.7</v>
      </c>
      <c r="R98">
        <v>16.7</v>
      </c>
      <c r="S98">
        <v>16.7</v>
      </c>
    </row>
    <row r="99" spans="1:19" x14ac:dyDescent="0.2">
      <c r="A99" s="1" t="s">
        <v>230</v>
      </c>
      <c r="B99">
        <f>COUNTIF($A$1:A99,A99)</f>
        <v>1</v>
      </c>
      <c r="H99" t="s">
        <v>303</v>
      </c>
      <c r="K99">
        <v>1</v>
      </c>
      <c r="L99">
        <v>10.5</v>
      </c>
      <c r="M99">
        <v>10.5</v>
      </c>
      <c r="N99">
        <v>10.5</v>
      </c>
      <c r="O99">
        <v>10.5</v>
      </c>
      <c r="P99">
        <v>10.5</v>
      </c>
      <c r="Q99">
        <v>10.5</v>
      </c>
      <c r="R99">
        <v>10.5</v>
      </c>
      <c r="S99">
        <v>10.5</v>
      </c>
    </row>
    <row r="100" spans="1:19" x14ac:dyDescent="0.2">
      <c r="A100" s="1" t="s">
        <v>295</v>
      </c>
      <c r="B100">
        <f>COUNTIF($A$1:A100,A100)</f>
        <v>1</v>
      </c>
      <c r="H100" t="s">
        <v>654</v>
      </c>
      <c r="K100">
        <v>1</v>
      </c>
      <c r="L100">
        <v>0.5</v>
      </c>
      <c r="M100">
        <v>0.5</v>
      </c>
      <c r="N100">
        <v>0.5</v>
      </c>
      <c r="O100">
        <v>0.5</v>
      </c>
      <c r="P100">
        <v>0.5</v>
      </c>
      <c r="Q100">
        <v>0.5</v>
      </c>
      <c r="R100">
        <v>0.5</v>
      </c>
      <c r="S100">
        <v>0.5</v>
      </c>
    </row>
    <row r="101" spans="1:19" x14ac:dyDescent="0.2">
      <c r="A101" s="1" t="s">
        <v>582</v>
      </c>
      <c r="B101">
        <f>COUNTIF($A$1:A101,A101)</f>
        <v>1</v>
      </c>
      <c r="H101" t="s">
        <v>305</v>
      </c>
      <c r="K101">
        <v>1</v>
      </c>
      <c r="L101">
        <v>20.399999999999999</v>
      </c>
      <c r="M101">
        <v>19.2</v>
      </c>
      <c r="N101">
        <v>19.2</v>
      </c>
      <c r="O101">
        <v>19.2</v>
      </c>
      <c r="P101">
        <v>19.2</v>
      </c>
      <c r="Q101">
        <v>19.2</v>
      </c>
      <c r="R101">
        <v>19.2</v>
      </c>
      <c r="S101">
        <v>19.2</v>
      </c>
    </row>
    <row r="102" spans="1:19" x14ac:dyDescent="0.2">
      <c r="A102" s="1" t="s">
        <v>296</v>
      </c>
      <c r="B102">
        <f>COUNTIF($A$1:A102,A102)</f>
        <v>1</v>
      </c>
      <c r="H102" t="s">
        <v>307</v>
      </c>
      <c r="K102">
        <v>1</v>
      </c>
      <c r="L102">
        <v>24.9</v>
      </c>
      <c r="M102">
        <v>24.4</v>
      </c>
      <c r="N102">
        <v>24.4</v>
      </c>
      <c r="O102">
        <v>24.4</v>
      </c>
      <c r="P102">
        <v>24.4</v>
      </c>
      <c r="Q102">
        <v>24.4</v>
      </c>
      <c r="R102">
        <v>24.4</v>
      </c>
      <c r="S102">
        <v>24.4</v>
      </c>
    </row>
    <row r="103" spans="1:19" x14ac:dyDescent="0.2">
      <c r="A103" s="1" t="s">
        <v>297</v>
      </c>
      <c r="B103">
        <f>COUNTIF($A$1:A103,A103)</f>
        <v>1</v>
      </c>
      <c r="H103" t="s">
        <v>309</v>
      </c>
      <c r="K103">
        <v>1</v>
      </c>
      <c r="L103">
        <v>10</v>
      </c>
      <c r="M103">
        <v>10</v>
      </c>
      <c r="N103">
        <v>10</v>
      </c>
      <c r="O103">
        <v>10</v>
      </c>
      <c r="P103">
        <v>10</v>
      </c>
      <c r="Q103">
        <v>10</v>
      </c>
      <c r="R103">
        <v>10</v>
      </c>
      <c r="S103">
        <v>10</v>
      </c>
    </row>
    <row r="104" spans="1:19" x14ac:dyDescent="0.2">
      <c r="A104" s="1" t="s">
        <v>428</v>
      </c>
      <c r="B104">
        <f>COUNTIF($A$1:A104,A104)</f>
        <v>1</v>
      </c>
      <c r="H104" t="s">
        <v>402</v>
      </c>
      <c r="K104">
        <v>1</v>
      </c>
      <c r="L104">
        <v>29.7</v>
      </c>
      <c r="M104">
        <v>29.7</v>
      </c>
      <c r="N104">
        <v>29.7</v>
      </c>
      <c r="O104">
        <v>29.7</v>
      </c>
      <c r="P104">
        <v>29.7</v>
      </c>
      <c r="Q104">
        <v>29.7</v>
      </c>
      <c r="R104">
        <v>29.7</v>
      </c>
      <c r="S104">
        <v>29.7</v>
      </c>
    </row>
    <row r="105" spans="1:19" x14ac:dyDescent="0.2">
      <c r="A105" s="1" t="s">
        <v>495</v>
      </c>
      <c r="B105">
        <f>COUNTIF($A$1:A105,A105)</f>
        <v>1</v>
      </c>
      <c r="H105" t="s">
        <v>310</v>
      </c>
      <c r="K105">
        <v>1</v>
      </c>
      <c r="L105">
        <v>28.3</v>
      </c>
      <c r="M105">
        <v>28.3</v>
      </c>
      <c r="N105">
        <v>28.3</v>
      </c>
      <c r="O105">
        <v>28.3</v>
      </c>
      <c r="P105">
        <v>28.3</v>
      </c>
      <c r="Q105">
        <v>28.3</v>
      </c>
      <c r="R105">
        <v>28.3</v>
      </c>
      <c r="S105">
        <v>28.3</v>
      </c>
    </row>
    <row r="106" spans="1:19" x14ac:dyDescent="0.2">
      <c r="A106" s="1" t="s">
        <v>495</v>
      </c>
      <c r="B106">
        <f>COUNTIF($A$1:A106,A106)</f>
        <v>2</v>
      </c>
      <c r="H106" t="s">
        <v>310</v>
      </c>
      <c r="K106">
        <v>1</v>
      </c>
      <c r="L106">
        <v>1.1000000000000001</v>
      </c>
      <c r="M106">
        <v>1.1000000000000001</v>
      </c>
      <c r="N106">
        <v>1.1000000000000001</v>
      </c>
      <c r="O106">
        <v>1.1000000000000001</v>
      </c>
      <c r="P106">
        <v>1.1000000000000001</v>
      </c>
      <c r="Q106">
        <v>1.1000000000000001</v>
      </c>
      <c r="R106">
        <v>1.1000000000000001</v>
      </c>
      <c r="S106">
        <v>1.1000000000000001</v>
      </c>
    </row>
    <row r="107" spans="1:19" x14ac:dyDescent="0.2">
      <c r="A107" s="1" t="s">
        <v>236</v>
      </c>
      <c r="B107">
        <f>COUNTIF($A$1:A107,A107)</f>
        <v>1</v>
      </c>
      <c r="H107" t="s">
        <v>311</v>
      </c>
      <c r="K107">
        <v>1</v>
      </c>
      <c r="L107">
        <v>36.5</v>
      </c>
      <c r="M107">
        <v>36.5</v>
      </c>
      <c r="N107">
        <v>36.5</v>
      </c>
      <c r="O107">
        <v>36.5</v>
      </c>
      <c r="P107">
        <v>36.5</v>
      </c>
      <c r="Q107">
        <v>36.5</v>
      </c>
      <c r="R107">
        <v>36.5</v>
      </c>
      <c r="S107">
        <v>36.5</v>
      </c>
    </row>
    <row r="108" spans="1:19" x14ac:dyDescent="0.2">
      <c r="A108" s="1" t="s">
        <v>450</v>
      </c>
      <c r="B108">
        <f>COUNTIF($A$1:A108,A108)</f>
        <v>1</v>
      </c>
      <c r="H108" t="s">
        <v>312</v>
      </c>
      <c r="K108">
        <v>1</v>
      </c>
      <c r="L108">
        <v>26.3</v>
      </c>
      <c r="M108">
        <v>26.3</v>
      </c>
      <c r="N108">
        <v>26.3</v>
      </c>
      <c r="O108">
        <v>26.3</v>
      </c>
      <c r="P108">
        <v>26.3</v>
      </c>
      <c r="Q108">
        <v>26.3</v>
      </c>
      <c r="R108">
        <v>26.3</v>
      </c>
      <c r="S108">
        <v>26.3</v>
      </c>
    </row>
    <row r="109" spans="1:19" x14ac:dyDescent="0.2">
      <c r="A109" s="1" t="s">
        <v>959</v>
      </c>
      <c r="B109">
        <f>COUNTIF($A$1:A109,A109)</f>
        <v>1</v>
      </c>
      <c r="H109" t="s">
        <v>96</v>
      </c>
      <c r="K109">
        <v>1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</row>
    <row r="110" spans="1:19" x14ac:dyDescent="0.2">
      <c r="A110" s="1" t="s">
        <v>583</v>
      </c>
      <c r="B110">
        <f>COUNTIF($A$1:A110,A110)</f>
        <v>1</v>
      </c>
      <c r="H110" t="s">
        <v>586</v>
      </c>
      <c r="K110">
        <v>1</v>
      </c>
      <c r="L110">
        <v>-6.6</v>
      </c>
      <c r="M110">
        <v>-6.6</v>
      </c>
      <c r="N110">
        <v>-6.6</v>
      </c>
      <c r="O110">
        <v>-6.6</v>
      </c>
      <c r="P110">
        <v>-6.6</v>
      </c>
      <c r="Q110">
        <v>-6.6</v>
      </c>
      <c r="R110">
        <v>-6.6</v>
      </c>
      <c r="S110">
        <v>-6.6</v>
      </c>
    </row>
    <row r="111" spans="1:19" x14ac:dyDescent="0.2">
      <c r="A111" s="1" t="s">
        <v>676</v>
      </c>
      <c r="B111">
        <f>COUNTIF($A$1:A111,A111)</f>
        <v>1</v>
      </c>
      <c r="H111" t="s">
        <v>245</v>
      </c>
      <c r="K111">
        <v>1</v>
      </c>
      <c r="L111">
        <v>177.9</v>
      </c>
      <c r="M111">
        <v>178.6</v>
      </c>
      <c r="N111">
        <v>179.2</v>
      </c>
      <c r="O111">
        <v>180.2</v>
      </c>
      <c r="P111">
        <v>181.5</v>
      </c>
      <c r="Q111">
        <v>184</v>
      </c>
      <c r="R111">
        <v>186.9</v>
      </c>
      <c r="S111">
        <v>190.1</v>
      </c>
    </row>
    <row r="112" spans="1:19" x14ac:dyDescent="0.2">
      <c r="A112" s="1" t="s">
        <v>677</v>
      </c>
      <c r="B112">
        <f>COUNTIF($A$1:A112,A112)</f>
        <v>1</v>
      </c>
      <c r="H112" t="s">
        <v>543</v>
      </c>
      <c r="K112">
        <v>1</v>
      </c>
      <c r="L112">
        <v>37.1</v>
      </c>
      <c r="M112">
        <v>37.299999999999997</v>
      </c>
      <c r="N112">
        <v>37.4</v>
      </c>
      <c r="O112">
        <v>37.6</v>
      </c>
      <c r="P112">
        <v>35.299999999999997</v>
      </c>
      <c r="Q112">
        <v>35.5</v>
      </c>
      <c r="R112">
        <v>35.6</v>
      </c>
      <c r="S112">
        <v>35.799999999999997</v>
      </c>
    </row>
    <row r="113" spans="1:19" x14ac:dyDescent="0.2">
      <c r="A113" s="1" t="s">
        <v>298</v>
      </c>
      <c r="B113">
        <f>COUNTIF($A$1:A113,A113)</f>
        <v>1</v>
      </c>
      <c r="H113" t="s">
        <v>543</v>
      </c>
      <c r="K113">
        <v>1</v>
      </c>
      <c r="L113">
        <v>27.6</v>
      </c>
      <c r="M113">
        <v>27.7</v>
      </c>
      <c r="N113">
        <v>27.8</v>
      </c>
      <c r="O113">
        <v>27.8</v>
      </c>
      <c r="P113">
        <v>27.9</v>
      </c>
      <c r="Q113">
        <v>28</v>
      </c>
      <c r="R113">
        <v>28.1</v>
      </c>
      <c r="S113">
        <v>28.2</v>
      </c>
    </row>
    <row r="114" spans="1:19" x14ac:dyDescent="0.2">
      <c r="A114" s="1" t="s">
        <v>299</v>
      </c>
      <c r="B114">
        <f>COUNTIF($A$1:A114,A114)</f>
        <v>1</v>
      </c>
      <c r="H114" t="s">
        <v>314</v>
      </c>
      <c r="K114">
        <v>1</v>
      </c>
      <c r="L114">
        <v>15.7</v>
      </c>
      <c r="M114">
        <v>14.5</v>
      </c>
      <c r="N114">
        <v>14.5</v>
      </c>
      <c r="O114">
        <v>14.5</v>
      </c>
      <c r="P114">
        <v>14.5</v>
      </c>
      <c r="Q114">
        <v>14.5</v>
      </c>
      <c r="R114">
        <v>14.5</v>
      </c>
      <c r="S114">
        <v>14.5</v>
      </c>
    </row>
    <row r="115" spans="1:19" x14ac:dyDescent="0.2">
      <c r="A115" s="1" t="s">
        <v>300</v>
      </c>
      <c r="B115">
        <f>COUNTIF($A$1:A115,A115)</f>
        <v>1</v>
      </c>
      <c r="H115" t="s">
        <v>316</v>
      </c>
      <c r="K115">
        <v>1</v>
      </c>
      <c r="L115">
        <v>31.6</v>
      </c>
      <c r="M115">
        <v>31.6</v>
      </c>
      <c r="N115">
        <v>31.6</v>
      </c>
      <c r="O115">
        <v>31.6</v>
      </c>
      <c r="P115">
        <v>31.6</v>
      </c>
      <c r="Q115">
        <v>31.6</v>
      </c>
      <c r="R115">
        <v>31.6</v>
      </c>
      <c r="S115">
        <v>31.6</v>
      </c>
    </row>
    <row r="116" spans="1:19" x14ac:dyDescent="0.2">
      <c r="A116" s="1" t="s">
        <v>301</v>
      </c>
      <c r="B116">
        <f>COUNTIF($A$1:A116,A116)</f>
        <v>1</v>
      </c>
      <c r="H116" t="s">
        <v>589</v>
      </c>
      <c r="K116">
        <v>1</v>
      </c>
      <c r="L116">
        <v>-1.7</v>
      </c>
      <c r="M116">
        <v>-1.7</v>
      </c>
      <c r="N116">
        <v>-1.7</v>
      </c>
      <c r="O116">
        <v>-1.7</v>
      </c>
      <c r="P116">
        <v>-1.7</v>
      </c>
      <c r="Q116">
        <v>-1.7</v>
      </c>
      <c r="R116">
        <v>-1.6</v>
      </c>
      <c r="S116">
        <v>-1.6</v>
      </c>
    </row>
    <row r="117" spans="1:19" x14ac:dyDescent="0.2">
      <c r="A117" s="1" t="s">
        <v>723</v>
      </c>
      <c r="B117">
        <f>COUNTIF($A$1:A117,A117)</f>
        <v>1</v>
      </c>
      <c r="H117" t="s">
        <v>587</v>
      </c>
      <c r="K117">
        <v>1</v>
      </c>
      <c r="L117">
        <v>21.9</v>
      </c>
      <c r="M117">
        <v>21.9</v>
      </c>
      <c r="N117">
        <v>21.8</v>
      </c>
      <c r="O117">
        <v>21.8</v>
      </c>
      <c r="P117">
        <v>21.7</v>
      </c>
      <c r="Q117">
        <v>21.6</v>
      </c>
      <c r="R117">
        <v>21.6</v>
      </c>
      <c r="S117">
        <v>21.5</v>
      </c>
    </row>
    <row r="118" spans="1:19" x14ac:dyDescent="0.2">
      <c r="A118" s="1" t="s">
        <v>723</v>
      </c>
      <c r="B118">
        <f>COUNTIF($A$1:A118,A118)</f>
        <v>2</v>
      </c>
      <c r="H118" t="s">
        <v>592</v>
      </c>
      <c r="K118">
        <v>1</v>
      </c>
      <c r="L118">
        <v>3.7</v>
      </c>
      <c r="M118">
        <v>3.8</v>
      </c>
      <c r="N118">
        <v>3.9</v>
      </c>
      <c r="O118">
        <v>4</v>
      </c>
      <c r="P118">
        <v>4.0999999999999996</v>
      </c>
      <c r="Q118">
        <v>4.2</v>
      </c>
      <c r="R118">
        <v>4.3</v>
      </c>
      <c r="S118">
        <v>4.4000000000000004</v>
      </c>
    </row>
    <row r="119" spans="1:19" x14ac:dyDescent="0.2">
      <c r="A119" s="1" t="s">
        <v>972</v>
      </c>
      <c r="B119">
        <f>COUNTIF($A$1:A119,A119)</f>
        <v>1</v>
      </c>
      <c r="H119" t="s">
        <v>318</v>
      </c>
      <c r="K119">
        <v>1</v>
      </c>
      <c r="L119">
        <v>14.2</v>
      </c>
      <c r="M119">
        <v>14.2</v>
      </c>
      <c r="N119">
        <v>14.2</v>
      </c>
      <c r="O119">
        <v>14.2</v>
      </c>
      <c r="P119">
        <v>14.2</v>
      </c>
      <c r="Q119">
        <v>14.2</v>
      </c>
      <c r="R119">
        <v>14.2</v>
      </c>
      <c r="S119">
        <v>14.2</v>
      </c>
    </row>
    <row r="120" spans="1:19" x14ac:dyDescent="0.2">
      <c r="A120" s="1" t="s">
        <v>973</v>
      </c>
      <c r="B120">
        <f>COUNTIF($A$1:A120,A120)</f>
        <v>1</v>
      </c>
      <c r="H120" t="s">
        <v>318</v>
      </c>
      <c r="K120">
        <v>1</v>
      </c>
      <c r="L120">
        <v>33.700000000000003</v>
      </c>
      <c r="M120">
        <v>32.4</v>
      </c>
      <c r="N120">
        <v>32.4</v>
      </c>
      <c r="O120">
        <v>32.4</v>
      </c>
      <c r="P120">
        <v>32.4</v>
      </c>
      <c r="Q120">
        <v>32.4</v>
      </c>
      <c r="R120">
        <v>32.4</v>
      </c>
      <c r="S120">
        <v>32.4</v>
      </c>
    </row>
    <row r="121" spans="1:19" x14ac:dyDescent="0.2">
      <c r="A121" s="1" t="s">
        <v>235</v>
      </c>
      <c r="B121">
        <f>COUNTIF($A$1:A121,A121)</f>
        <v>1</v>
      </c>
      <c r="H121" t="s">
        <v>318</v>
      </c>
      <c r="K121">
        <v>1</v>
      </c>
      <c r="L121">
        <v>9.1999999999999993</v>
      </c>
      <c r="M121">
        <v>9.1999999999999993</v>
      </c>
      <c r="N121">
        <v>9.1999999999999993</v>
      </c>
      <c r="O121">
        <v>9.1999999999999993</v>
      </c>
      <c r="P121">
        <v>9.1999999999999993</v>
      </c>
      <c r="Q121">
        <v>9.1999999999999993</v>
      </c>
      <c r="R121">
        <v>9.1999999999999993</v>
      </c>
      <c r="S121">
        <v>9.1999999999999993</v>
      </c>
    </row>
    <row r="122" spans="1:19" x14ac:dyDescent="0.2">
      <c r="A122" s="1" t="s">
        <v>429</v>
      </c>
      <c r="B122">
        <f>COUNTIF($A$1:A122,A122)</f>
        <v>1</v>
      </c>
      <c r="H122" t="s">
        <v>319</v>
      </c>
      <c r="K122">
        <v>1</v>
      </c>
      <c r="L122">
        <v>1.7</v>
      </c>
      <c r="M122">
        <v>1.7</v>
      </c>
      <c r="N122">
        <v>1.7</v>
      </c>
      <c r="O122">
        <v>1.7</v>
      </c>
      <c r="P122">
        <v>1.7</v>
      </c>
      <c r="Q122">
        <v>1.7</v>
      </c>
      <c r="R122">
        <v>1.7</v>
      </c>
      <c r="S122">
        <v>1.7</v>
      </c>
    </row>
    <row r="123" spans="1:19" x14ac:dyDescent="0.2">
      <c r="A123" s="1" t="s">
        <v>302</v>
      </c>
      <c r="B123">
        <f>COUNTIF($A$1:A123,A123)</f>
        <v>1</v>
      </c>
      <c r="H123" t="s">
        <v>321</v>
      </c>
      <c r="K123">
        <v>1</v>
      </c>
      <c r="L123">
        <v>17.100000000000001</v>
      </c>
      <c r="M123">
        <v>17.100000000000001</v>
      </c>
      <c r="N123">
        <v>17.100000000000001</v>
      </c>
      <c r="O123">
        <v>17.100000000000001</v>
      </c>
      <c r="P123">
        <v>17.100000000000001</v>
      </c>
      <c r="Q123">
        <v>17.100000000000001</v>
      </c>
      <c r="R123">
        <v>17.100000000000001</v>
      </c>
      <c r="S123">
        <v>17.100000000000001</v>
      </c>
    </row>
    <row r="124" spans="1:19" x14ac:dyDescent="0.2">
      <c r="A124" s="1" t="s">
        <v>585</v>
      </c>
      <c r="B124">
        <f>COUNTIF($A$1:A124,A124)</f>
        <v>1</v>
      </c>
      <c r="H124" t="s">
        <v>590</v>
      </c>
      <c r="K124">
        <v>1</v>
      </c>
      <c r="L124">
        <v>2.7</v>
      </c>
      <c r="M124">
        <v>2.7</v>
      </c>
      <c r="N124">
        <v>2.7</v>
      </c>
      <c r="O124">
        <v>2.7</v>
      </c>
      <c r="P124">
        <v>2.7</v>
      </c>
      <c r="Q124">
        <v>2.8</v>
      </c>
      <c r="R124">
        <v>2.8</v>
      </c>
      <c r="S124">
        <v>2.8</v>
      </c>
    </row>
    <row r="125" spans="1:19" x14ac:dyDescent="0.2">
      <c r="A125" s="1" t="s">
        <v>585</v>
      </c>
      <c r="B125">
        <f>COUNTIF($A$1:A125,A125)</f>
        <v>2</v>
      </c>
      <c r="H125" t="s">
        <v>593</v>
      </c>
      <c r="K125">
        <v>1</v>
      </c>
      <c r="L125">
        <v>12.6</v>
      </c>
      <c r="M125">
        <v>12.9</v>
      </c>
      <c r="N125">
        <v>13.1</v>
      </c>
      <c r="O125">
        <v>13.4</v>
      </c>
      <c r="P125">
        <v>13.7</v>
      </c>
      <c r="Q125">
        <v>13.9</v>
      </c>
      <c r="R125">
        <v>14.2</v>
      </c>
      <c r="S125">
        <v>14.5</v>
      </c>
    </row>
    <row r="126" spans="1:19" x14ac:dyDescent="0.2">
      <c r="A126" s="1" t="s">
        <v>544</v>
      </c>
      <c r="B126">
        <f>COUNTIF($A$1:A126,A126)</f>
        <v>1</v>
      </c>
      <c r="H126" t="s">
        <v>593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</row>
    <row r="127" spans="1:19" x14ac:dyDescent="0.2">
      <c r="A127" s="1" t="s">
        <v>544</v>
      </c>
      <c r="B127">
        <f>COUNTIF($A$1:A127,A127)</f>
        <v>2</v>
      </c>
      <c r="H127" t="s">
        <v>430</v>
      </c>
      <c r="K127">
        <v>1</v>
      </c>
      <c r="L127">
        <v>195</v>
      </c>
      <c r="M127">
        <v>199.7</v>
      </c>
      <c r="N127">
        <v>204.3</v>
      </c>
      <c r="O127">
        <v>205.8</v>
      </c>
      <c r="P127">
        <v>207.3</v>
      </c>
      <c r="Q127">
        <v>208.8</v>
      </c>
      <c r="R127">
        <v>210.3</v>
      </c>
      <c r="S127">
        <v>210.3</v>
      </c>
    </row>
    <row r="128" spans="1:19" x14ac:dyDescent="0.2">
      <c r="A128" s="1" t="s">
        <v>303</v>
      </c>
      <c r="B128">
        <f>COUNTIF($A$1:A128,A128)</f>
        <v>1</v>
      </c>
      <c r="H128" t="s">
        <v>476</v>
      </c>
      <c r="K128">
        <v>1</v>
      </c>
      <c r="L128">
        <v>185</v>
      </c>
      <c r="M128">
        <v>186.4</v>
      </c>
      <c r="N128">
        <v>187.9</v>
      </c>
      <c r="O128">
        <v>189.5</v>
      </c>
      <c r="P128">
        <v>191.3</v>
      </c>
      <c r="Q128">
        <v>194.1</v>
      </c>
      <c r="R128">
        <v>197</v>
      </c>
      <c r="S128">
        <v>200</v>
      </c>
    </row>
    <row r="129" spans="1:19" x14ac:dyDescent="0.2">
      <c r="A129" s="1" t="s">
        <v>303</v>
      </c>
      <c r="B129">
        <f>COUNTIF($A$1:A129,A129)</f>
        <v>2</v>
      </c>
      <c r="H129" t="s">
        <v>476</v>
      </c>
      <c r="K129">
        <v>1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</row>
    <row r="130" spans="1:19" x14ac:dyDescent="0.2">
      <c r="A130" s="1" t="s">
        <v>304</v>
      </c>
      <c r="B130">
        <f>COUNTIF($A$1:A130,A130)</f>
        <v>1</v>
      </c>
      <c r="H130" t="s">
        <v>323</v>
      </c>
      <c r="K130">
        <v>1</v>
      </c>
      <c r="L130">
        <v>-10.4</v>
      </c>
      <c r="M130">
        <v>-10.4</v>
      </c>
      <c r="N130">
        <v>-10.4</v>
      </c>
      <c r="O130">
        <v>-10.4</v>
      </c>
      <c r="P130">
        <v>-10.4</v>
      </c>
      <c r="Q130">
        <v>-10.4</v>
      </c>
      <c r="R130">
        <v>-10.4</v>
      </c>
      <c r="S130">
        <v>-10.4</v>
      </c>
    </row>
    <row r="131" spans="1:19" x14ac:dyDescent="0.2">
      <c r="A131" s="1" t="s">
        <v>304</v>
      </c>
      <c r="B131">
        <f>COUNTIF($A$1:A131,A131)</f>
        <v>2</v>
      </c>
      <c r="H131" t="s">
        <v>679</v>
      </c>
      <c r="K131">
        <v>1</v>
      </c>
      <c r="L131">
        <v>0.9</v>
      </c>
      <c r="M131">
        <v>0.9</v>
      </c>
      <c r="N131">
        <v>0.9</v>
      </c>
      <c r="O131">
        <v>0.9</v>
      </c>
      <c r="P131">
        <v>0.9</v>
      </c>
      <c r="Q131">
        <v>0.9</v>
      </c>
      <c r="R131">
        <v>0.9</v>
      </c>
      <c r="S131">
        <v>0.9</v>
      </c>
    </row>
    <row r="132" spans="1:19" x14ac:dyDescent="0.2">
      <c r="A132" s="1" t="s">
        <v>654</v>
      </c>
      <c r="B132">
        <f>COUNTIF($A$1:A132,A132)</f>
        <v>1</v>
      </c>
      <c r="H132" t="s">
        <v>324</v>
      </c>
      <c r="K132">
        <v>1</v>
      </c>
      <c r="L132">
        <v>22</v>
      </c>
      <c r="M132">
        <v>22</v>
      </c>
      <c r="N132">
        <v>22</v>
      </c>
      <c r="O132">
        <v>22</v>
      </c>
      <c r="P132">
        <v>22</v>
      </c>
      <c r="Q132">
        <v>22</v>
      </c>
      <c r="R132">
        <v>22</v>
      </c>
      <c r="S132">
        <v>22</v>
      </c>
    </row>
    <row r="133" spans="1:19" x14ac:dyDescent="0.2">
      <c r="A133" s="1" t="s">
        <v>305</v>
      </c>
      <c r="B133">
        <f>COUNTIF($A$1:A133,A133)</f>
        <v>1</v>
      </c>
      <c r="H133" t="s">
        <v>324</v>
      </c>
      <c r="K133">
        <v>1</v>
      </c>
      <c r="L133">
        <v>1.6</v>
      </c>
      <c r="M133">
        <v>1.6</v>
      </c>
      <c r="N133">
        <v>1.6</v>
      </c>
      <c r="O133">
        <v>1.6</v>
      </c>
      <c r="P133">
        <v>1.6</v>
      </c>
      <c r="Q133">
        <v>1.6</v>
      </c>
      <c r="R133">
        <v>1.6</v>
      </c>
      <c r="S133">
        <v>1.6</v>
      </c>
    </row>
    <row r="134" spans="1:19" x14ac:dyDescent="0.2">
      <c r="A134" s="1" t="s">
        <v>306</v>
      </c>
      <c r="B134">
        <f>COUNTIF($A$1:A134,A134)</f>
        <v>1</v>
      </c>
      <c r="H134" t="s">
        <v>242</v>
      </c>
      <c r="K134">
        <v>1</v>
      </c>
      <c r="L134">
        <v>359.7</v>
      </c>
      <c r="M134">
        <v>371.4</v>
      </c>
      <c r="N134">
        <v>382.5</v>
      </c>
      <c r="O134">
        <v>392.9</v>
      </c>
      <c r="P134">
        <v>404</v>
      </c>
      <c r="Q134">
        <v>417.4</v>
      </c>
      <c r="R134">
        <v>431.6</v>
      </c>
      <c r="S134">
        <v>441.8</v>
      </c>
    </row>
    <row r="135" spans="1:19" x14ac:dyDescent="0.2">
      <c r="A135" s="1" t="s">
        <v>307</v>
      </c>
      <c r="B135">
        <f>COUNTIF($A$1:A135,A135)</f>
        <v>1</v>
      </c>
      <c r="H135" t="s">
        <v>920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50.1</v>
      </c>
      <c r="Q135">
        <v>53</v>
      </c>
      <c r="R135">
        <v>54</v>
      </c>
      <c r="S135">
        <v>55</v>
      </c>
    </row>
    <row r="136" spans="1:19" x14ac:dyDescent="0.2">
      <c r="A136" s="1" t="s">
        <v>308</v>
      </c>
      <c r="B136">
        <f>COUNTIF($A$1:A136,A136)</f>
        <v>1</v>
      </c>
      <c r="H136" t="s">
        <v>229</v>
      </c>
      <c r="K136">
        <v>1</v>
      </c>
      <c r="L136">
        <v>57.6</v>
      </c>
      <c r="M136">
        <v>57.7</v>
      </c>
      <c r="N136">
        <v>57.8</v>
      </c>
      <c r="O136">
        <v>57.9</v>
      </c>
      <c r="P136">
        <v>58.2</v>
      </c>
      <c r="Q136">
        <v>58.8</v>
      </c>
      <c r="R136">
        <v>59.5</v>
      </c>
      <c r="S136">
        <v>60.2</v>
      </c>
    </row>
    <row r="137" spans="1:19" x14ac:dyDescent="0.2">
      <c r="A137" s="1" t="s">
        <v>309</v>
      </c>
      <c r="B137">
        <f>COUNTIF($A$1:A137,A137)</f>
        <v>1</v>
      </c>
      <c r="H137" t="s">
        <v>325</v>
      </c>
      <c r="K137">
        <v>1</v>
      </c>
      <c r="L137">
        <v>71.599999999999994</v>
      </c>
      <c r="M137">
        <v>71.599999999999994</v>
      </c>
      <c r="N137">
        <v>71.599999999999994</v>
      </c>
      <c r="O137">
        <v>71.599999999999994</v>
      </c>
      <c r="P137">
        <v>71.599999999999994</v>
      </c>
      <c r="Q137">
        <v>71.599999999999994</v>
      </c>
      <c r="R137">
        <v>71.599999999999994</v>
      </c>
      <c r="S137">
        <v>71.599999999999994</v>
      </c>
    </row>
    <row r="138" spans="1:19" x14ac:dyDescent="0.2">
      <c r="A138" s="1" t="s">
        <v>402</v>
      </c>
      <c r="B138">
        <f>COUNTIF($A$1:A138,A138)</f>
        <v>1</v>
      </c>
      <c r="H138" t="s">
        <v>326</v>
      </c>
      <c r="K138">
        <v>1</v>
      </c>
      <c r="L138">
        <v>28.2</v>
      </c>
      <c r="M138">
        <v>28.2</v>
      </c>
      <c r="N138">
        <v>28.2</v>
      </c>
      <c r="O138">
        <v>28.2</v>
      </c>
      <c r="P138">
        <v>28.2</v>
      </c>
      <c r="Q138">
        <v>28.2</v>
      </c>
      <c r="R138">
        <v>28.2</v>
      </c>
      <c r="S138">
        <v>28.2</v>
      </c>
    </row>
    <row r="139" spans="1:19" x14ac:dyDescent="0.2">
      <c r="A139" s="1" t="s">
        <v>310</v>
      </c>
      <c r="B139">
        <f>COUNTIF($A$1:A139,A139)</f>
        <v>1</v>
      </c>
      <c r="H139" t="s">
        <v>328</v>
      </c>
      <c r="K139">
        <v>1</v>
      </c>
      <c r="L139">
        <v>11.2</v>
      </c>
      <c r="M139">
        <v>8.6999999999999993</v>
      </c>
      <c r="N139">
        <v>8.6999999999999993</v>
      </c>
      <c r="O139">
        <v>8.6999999999999993</v>
      </c>
      <c r="P139">
        <v>8.6999999999999993</v>
      </c>
      <c r="Q139">
        <v>8.6999999999999993</v>
      </c>
      <c r="R139">
        <v>8.6999999999999993</v>
      </c>
      <c r="S139">
        <v>8.6999999999999993</v>
      </c>
    </row>
    <row r="140" spans="1:19" x14ac:dyDescent="0.2">
      <c r="A140" s="1" t="s">
        <v>310</v>
      </c>
      <c r="B140">
        <f>COUNTIF($A$1:A140,A140)</f>
        <v>2</v>
      </c>
      <c r="H140" t="s">
        <v>329</v>
      </c>
      <c r="K140">
        <v>1</v>
      </c>
      <c r="L140">
        <v>14.2</v>
      </c>
      <c r="M140">
        <v>14.2</v>
      </c>
      <c r="N140">
        <v>14.2</v>
      </c>
      <c r="O140">
        <v>14.2</v>
      </c>
      <c r="P140">
        <v>14.2</v>
      </c>
      <c r="Q140">
        <v>14.2</v>
      </c>
      <c r="R140">
        <v>14.2</v>
      </c>
      <c r="S140">
        <v>14.2</v>
      </c>
    </row>
    <row r="141" spans="1:19" x14ac:dyDescent="0.2">
      <c r="A141" s="1" t="s">
        <v>311</v>
      </c>
      <c r="B141">
        <f>COUNTIF($A$1:A141,A141)</f>
        <v>1</v>
      </c>
      <c r="H141" t="s">
        <v>595</v>
      </c>
      <c r="K141">
        <v>1</v>
      </c>
      <c r="L141">
        <v>24.4</v>
      </c>
      <c r="M141">
        <v>24.9</v>
      </c>
      <c r="N141">
        <v>25.4</v>
      </c>
      <c r="O141">
        <v>25.9</v>
      </c>
      <c r="P141">
        <v>26.4</v>
      </c>
      <c r="Q141">
        <v>26.9</v>
      </c>
      <c r="R141">
        <v>27.4</v>
      </c>
      <c r="S141">
        <v>28</v>
      </c>
    </row>
    <row r="142" spans="1:19" x14ac:dyDescent="0.2">
      <c r="A142" s="1" t="s">
        <v>312</v>
      </c>
      <c r="B142">
        <f>COUNTIF($A$1:A142,A142)</f>
        <v>1</v>
      </c>
      <c r="H142" t="s">
        <v>545</v>
      </c>
      <c r="K142">
        <v>1</v>
      </c>
      <c r="L142">
        <v>133</v>
      </c>
      <c r="M142">
        <v>133.69999999999999</v>
      </c>
      <c r="N142">
        <v>134.30000000000001</v>
      </c>
      <c r="O142">
        <v>135</v>
      </c>
      <c r="P142">
        <v>135.69999999999999</v>
      </c>
      <c r="Q142">
        <v>136.30000000000001</v>
      </c>
      <c r="R142">
        <v>137</v>
      </c>
      <c r="S142">
        <v>137.6</v>
      </c>
    </row>
    <row r="143" spans="1:19" x14ac:dyDescent="0.2">
      <c r="A143" s="1" t="s">
        <v>313</v>
      </c>
      <c r="B143">
        <f>COUNTIF($A$1:A143,A143)</f>
        <v>1</v>
      </c>
      <c r="H143" t="s">
        <v>545</v>
      </c>
      <c r="K143">
        <v>1</v>
      </c>
      <c r="L143">
        <v>164.2</v>
      </c>
      <c r="M143">
        <v>165</v>
      </c>
      <c r="N143">
        <v>165.8</v>
      </c>
      <c r="O143">
        <v>166.6</v>
      </c>
      <c r="P143">
        <v>167.5</v>
      </c>
      <c r="Q143">
        <v>168.3</v>
      </c>
      <c r="R143">
        <v>169.1</v>
      </c>
      <c r="S143">
        <v>170</v>
      </c>
    </row>
    <row r="144" spans="1:19" x14ac:dyDescent="0.2">
      <c r="A144" s="1" t="s">
        <v>96</v>
      </c>
      <c r="B144">
        <f>COUNTIF($A$1:A144,A144)</f>
        <v>1</v>
      </c>
      <c r="H144" t="s">
        <v>477</v>
      </c>
      <c r="K144">
        <v>1</v>
      </c>
      <c r="L144">
        <v>137.5</v>
      </c>
      <c r="M144">
        <v>138.5</v>
      </c>
      <c r="N144">
        <v>139.69999999999999</v>
      </c>
      <c r="O144">
        <v>140.9</v>
      </c>
      <c r="P144">
        <v>142.19999999999999</v>
      </c>
      <c r="Q144">
        <v>144.5</v>
      </c>
      <c r="R144">
        <v>146.80000000000001</v>
      </c>
      <c r="S144">
        <v>149.30000000000001</v>
      </c>
    </row>
    <row r="145" spans="1:19" x14ac:dyDescent="0.2">
      <c r="A145" s="1" t="s">
        <v>586</v>
      </c>
      <c r="B145">
        <f>COUNTIF($A$1:A145,A145)</f>
        <v>1</v>
      </c>
      <c r="H145" t="s">
        <v>477</v>
      </c>
      <c r="K145">
        <v>1</v>
      </c>
      <c r="L145">
        <v>0</v>
      </c>
      <c r="M145">
        <v>0</v>
      </c>
      <c r="N145">
        <v>79.3</v>
      </c>
      <c r="O145">
        <v>80.099999999999994</v>
      </c>
      <c r="P145">
        <v>80.900000000000006</v>
      </c>
      <c r="Q145">
        <v>82.4</v>
      </c>
      <c r="R145">
        <v>83.8</v>
      </c>
      <c r="S145">
        <v>85.4</v>
      </c>
    </row>
    <row r="146" spans="1:19" x14ac:dyDescent="0.2">
      <c r="A146" s="1" t="s">
        <v>245</v>
      </c>
      <c r="B146">
        <f>COUNTIF($A$1:A146,A146)</f>
        <v>1</v>
      </c>
      <c r="H146" t="s">
        <v>477</v>
      </c>
      <c r="K146">
        <v>1</v>
      </c>
      <c r="L146">
        <v>77.8</v>
      </c>
      <c r="M146">
        <v>84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</row>
    <row r="147" spans="1:19" x14ac:dyDescent="0.2">
      <c r="A147" s="1" t="s">
        <v>543</v>
      </c>
      <c r="B147">
        <f>COUNTIF($A$1:A147,A147)</f>
        <v>1</v>
      </c>
      <c r="H147" t="s">
        <v>477</v>
      </c>
      <c r="K147">
        <v>1</v>
      </c>
      <c r="L147">
        <v>10.199999999999999</v>
      </c>
      <c r="M147">
        <v>11.3</v>
      </c>
      <c r="N147">
        <v>12.4</v>
      </c>
      <c r="O147">
        <v>12.4</v>
      </c>
      <c r="P147">
        <v>12.4</v>
      </c>
      <c r="Q147">
        <v>12.4</v>
      </c>
      <c r="R147">
        <v>12.4</v>
      </c>
      <c r="S147">
        <v>12.4</v>
      </c>
    </row>
    <row r="148" spans="1:19" x14ac:dyDescent="0.2">
      <c r="A148" s="1" t="s">
        <v>543</v>
      </c>
      <c r="B148">
        <f>COUNTIF($A$1:A148,A148)</f>
        <v>2</v>
      </c>
      <c r="H148" t="s">
        <v>477</v>
      </c>
      <c r="K148">
        <v>1</v>
      </c>
      <c r="L148">
        <v>15.2</v>
      </c>
      <c r="M148">
        <v>15.2</v>
      </c>
      <c r="N148">
        <v>15.2</v>
      </c>
      <c r="O148">
        <v>15.2</v>
      </c>
      <c r="P148">
        <v>15.2</v>
      </c>
      <c r="Q148">
        <v>15.2</v>
      </c>
      <c r="R148">
        <v>15.2</v>
      </c>
      <c r="S148">
        <v>15.2</v>
      </c>
    </row>
    <row r="149" spans="1:19" x14ac:dyDescent="0.2">
      <c r="A149" s="1" t="s">
        <v>314</v>
      </c>
      <c r="B149">
        <f>COUNTIF($A$1:A149,A149)</f>
        <v>1</v>
      </c>
      <c r="H149" t="s">
        <v>657</v>
      </c>
      <c r="K149">
        <v>1</v>
      </c>
      <c r="L149">
        <v>1.6</v>
      </c>
      <c r="M149">
        <v>1.6</v>
      </c>
      <c r="N149">
        <v>1.6</v>
      </c>
      <c r="O149">
        <v>1.6</v>
      </c>
      <c r="P149">
        <v>1.6</v>
      </c>
      <c r="Q149">
        <v>1.6</v>
      </c>
      <c r="R149">
        <v>1.6</v>
      </c>
      <c r="S149">
        <v>1.6</v>
      </c>
    </row>
    <row r="150" spans="1:19" x14ac:dyDescent="0.2">
      <c r="A150" s="1" t="s">
        <v>315</v>
      </c>
      <c r="B150">
        <f>COUNTIF($A$1:A150,A150)</f>
        <v>1</v>
      </c>
      <c r="H150" t="s">
        <v>243</v>
      </c>
      <c r="K150">
        <v>1</v>
      </c>
      <c r="L150">
        <v>515.79999999999995</v>
      </c>
      <c r="M150">
        <v>517.79999999999995</v>
      </c>
      <c r="N150">
        <v>519.6</v>
      </c>
      <c r="O150">
        <v>522.5</v>
      </c>
      <c r="P150">
        <v>526.29999999999995</v>
      </c>
      <c r="Q150">
        <v>533.4</v>
      </c>
      <c r="R150">
        <v>541.6</v>
      </c>
      <c r="S150">
        <v>550.70000000000005</v>
      </c>
    </row>
    <row r="151" spans="1:19" x14ac:dyDescent="0.2">
      <c r="A151" s="1" t="s">
        <v>316</v>
      </c>
      <c r="B151">
        <f>COUNTIF($A$1:A151,A151)</f>
        <v>1</v>
      </c>
      <c r="H151" t="s">
        <v>331</v>
      </c>
      <c r="K151">
        <v>1</v>
      </c>
      <c r="L151">
        <v>10.5</v>
      </c>
      <c r="M151">
        <v>10.5</v>
      </c>
      <c r="N151">
        <v>10.5</v>
      </c>
      <c r="O151">
        <v>10.5</v>
      </c>
      <c r="P151">
        <v>10.5</v>
      </c>
      <c r="Q151">
        <v>10.5</v>
      </c>
      <c r="R151">
        <v>10.5</v>
      </c>
      <c r="S151">
        <v>10.5</v>
      </c>
    </row>
    <row r="152" spans="1:19" x14ac:dyDescent="0.2">
      <c r="A152" s="1" t="s">
        <v>317</v>
      </c>
      <c r="B152">
        <f>COUNTIF($A$1:A152,A152)</f>
        <v>1</v>
      </c>
      <c r="H152" t="s">
        <v>538</v>
      </c>
      <c r="K152">
        <v>1</v>
      </c>
      <c r="L152">
        <v>349.1</v>
      </c>
      <c r="M152">
        <v>350.7</v>
      </c>
      <c r="N152">
        <v>352.3</v>
      </c>
      <c r="O152">
        <v>355</v>
      </c>
      <c r="P152">
        <v>358.8</v>
      </c>
      <c r="Q152">
        <v>364.7</v>
      </c>
      <c r="R152">
        <v>371.7</v>
      </c>
      <c r="S152">
        <v>379.7</v>
      </c>
    </row>
    <row r="153" spans="1:19" x14ac:dyDescent="0.2">
      <c r="A153" s="1" t="s">
        <v>589</v>
      </c>
      <c r="B153">
        <f>COUNTIF($A$1:A153,A153)</f>
        <v>1</v>
      </c>
      <c r="H153" t="s">
        <v>415</v>
      </c>
      <c r="K153">
        <v>1</v>
      </c>
      <c r="L153">
        <v>-13.8</v>
      </c>
      <c r="M153">
        <v>-13.8</v>
      </c>
      <c r="N153">
        <v>-13.8</v>
      </c>
      <c r="O153">
        <v>-13.8</v>
      </c>
      <c r="P153">
        <v>-13.7</v>
      </c>
      <c r="Q153">
        <v>-13.7</v>
      </c>
      <c r="R153">
        <v>-13.7</v>
      </c>
      <c r="S153">
        <v>-13.7</v>
      </c>
    </row>
    <row r="154" spans="1:19" x14ac:dyDescent="0.2">
      <c r="A154" s="1" t="s">
        <v>587</v>
      </c>
      <c r="B154">
        <f>COUNTIF($A$1:A154,A154)</f>
        <v>1</v>
      </c>
      <c r="H154" t="s">
        <v>597</v>
      </c>
      <c r="K154">
        <v>1</v>
      </c>
      <c r="L154">
        <v>-2.1</v>
      </c>
      <c r="M154">
        <v>-2.1</v>
      </c>
      <c r="N154">
        <v>-2.1</v>
      </c>
      <c r="O154">
        <v>-2.2000000000000002</v>
      </c>
      <c r="P154">
        <v>-2.2000000000000002</v>
      </c>
      <c r="Q154">
        <v>-2.2999999999999998</v>
      </c>
      <c r="R154">
        <v>-2.2999999999999998</v>
      </c>
      <c r="S154">
        <v>-2.4</v>
      </c>
    </row>
    <row r="155" spans="1:19" x14ac:dyDescent="0.2">
      <c r="A155" s="1" t="s">
        <v>588</v>
      </c>
      <c r="B155">
        <f>COUNTIF($A$1:A155,A155)</f>
        <v>1</v>
      </c>
      <c r="H155" t="s">
        <v>431</v>
      </c>
      <c r="K155">
        <v>1</v>
      </c>
      <c r="L155">
        <v>268.39999999999998</v>
      </c>
      <c r="M155">
        <v>269.89999999999998</v>
      </c>
      <c r="N155">
        <v>271.3</v>
      </c>
      <c r="O155">
        <v>272.7</v>
      </c>
      <c r="P155">
        <v>274.2</v>
      </c>
      <c r="Q155">
        <v>274.8</v>
      </c>
      <c r="R155">
        <v>275.5</v>
      </c>
      <c r="S155">
        <v>276.2</v>
      </c>
    </row>
    <row r="156" spans="1:19" x14ac:dyDescent="0.2">
      <c r="A156" s="1" t="s">
        <v>592</v>
      </c>
      <c r="B156">
        <f>COUNTIF($A$1:A156,A156)</f>
        <v>1</v>
      </c>
      <c r="H156" t="s">
        <v>262</v>
      </c>
      <c r="K156">
        <v>1</v>
      </c>
      <c r="L156">
        <v>151.19999999999999</v>
      </c>
      <c r="M156">
        <v>151.4</v>
      </c>
      <c r="N156">
        <v>151.6</v>
      </c>
      <c r="O156">
        <v>152</v>
      </c>
      <c r="P156">
        <v>152.69999999999999</v>
      </c>
      <c r="Q156">
        <v>154</v>
      </c>
      <c r="R156">
        <v>155.6</v>
      </c>
      <c r="S156">
        <v>157.5</v>
      </c>
    </row>
    <row r="157" spans="1:19" x14ac:dyDescent="0.2">
      <c r="A157" s="1" t="s">
        <v>318</v>
      </c>
      <c r="B157">
        <f>COUNTIF($A$1:A157,A157)</f>
        <v>1</v>
      </c>
      <c r="H157" t="s">
        <v>265</v>
      </c>
      <c r="K157">
        <v>1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</row>
    <row r="158" spans="1:19" x14ac:dyDescent="0.2">
      <c r="A158" s="1" t="s">
        <v>318</v>
      </c>
      <c r="B158">
        <f>COUNTIF($A$1:A158,A158)</f>
        <v>2</v>
      </c>
      <c r="H158" t="s">
        <v>546</v>
      </c>
      <c r="K158">
        <v>1</v>
      </c>
      <c r="L158">
        <v>78.3</v>
      </c>
      <c r="M158">
        <v>78.7</v>
      </c>
      <c r="N158">
        <v>79.099999999999994</v>
      </c>
      <c r="O158">
        <v>79.5</v>
      </c>
      <c r="P158">
        <v>79.900000000000006</v>
      </c>
      <c r="Q158">
        <v>80.3</v>
      </c>
      <c r="R158">
        <v>80.7</v>
      </c>
      <c r="S158">
        <v>81.099999999999994</v>
      </c>
    </row>
    <row r="159" spans="1:19" x14ac:dyDescent="0.2">
      <c r="A159" s="1" t="s">
        <v>318</v>
      </c>
      <c r="B159">
        <f>COUNTIF($A$1:A159,A159)</f>
        <v>3</v>
      </c>
      <c r="H159" t="s">
        <v>546</v>
      </c>
      <c r="K159">
        <v>1</v>
      </c>
      <c r="L159">
        <v>30.3</v>
      </c>
      <c r="M159">
        <v>30.5</v>
      </c>
      <c r="N159">
        <v>30.6</v>
      </c>
      <c r="O159">
        <v>30.7</v>
      </c>
      <c r="P159">
        <v>30.9</v>
      </c>
      <c r="Q159">
        <v>31</v>
      </c>
      <c r="R159">
        <v>31.1</v>
      </c>
      <c r="S159">
        <v>31.3</v>
      </c>
    </row>
    <row r="160" spans="1:19" x14ac:dyDescent="0.2">
      <c r="A160" s="1" t="s">
        <v>319</v>
      </c>
      <c r="B160">
        <f>COUNTIF($A$1:A160,A160)</f>
        <v>1</v>
      </c>
      <c r="H160" t="s">
        <v>546</v>
      </c>
      <c r="K160">
        <v>1</v>
      </c>
      <c r="L160">
        <v>34.799999999999997</v>
      </c>
      <c r="M160">
        <v>34.9</v>
      </c>
      <c r="N160">
        <v>35.1</v>
      </c>
      <c r="O160">
        <v>35.299999999999997</v>
      </c>
      <c r="P160">
        <v>35.4</v>
      </c>
      <c r="Q160">
        <v>35.6</v>
      </c>
      <c r="R160">
        <v>35.799999999999997</v>
      </c>
      <c r="S160">
        <v>35.9</v>
      </c>
    </row>
    <row r="161" spans="1:19" x14ac:dyDescent="0.2">
      <c r="A161" s="1" t="s">
        <v>320</v>
      </c>
      <c r="B161">
        <f>COUNTIF($A$1:A161,A161)</f>
        <v>1</v>
      </c>
      <c r="H161" t="s">
        <v>678</v>
      </c>
      <c r="K161">
        <v>1</v>
      </c>
      <c r="L161">
        <v>-15.2</v>
      </c>
      <c r="M161">
        <v>-15.1</v>
      </c>
      <c r="N161">
        <v>-14.9</v>
      </c>
      <c r="O161">
        <v>-14.8</v>
      </c>
      <c r="P161">
        <v>-14.7</v>
      </c>
      <c r="Q161">
        <v>-14.5</v>
      </c>
      <c r="R161">
        <v>-14.4</v>
      </c>
      <c r="S161">
        <v>-14.3</v>
      </c>
    </row>
    <row r="162" spans="1:19" x14ac:dyDescent="0.2">
      <c r="A162" s="1" t="s">
        <v>321</v>
      </c>
      <c r="B162">
        <f>COUNTIF($A$1:A162,A162)</f>
        <v>1</v>
      </c>
      <c r="H162" t="s">
        <v>432</v>
      </c>
      <c r="K162">
        <v>1</v>
      </c>
      <c r="L162">
        <v>500.7</v>
      </c>
      <c r="M162">
        <v>515.9</v>
      </c>
      <c r="N162">
        <v>529.5</v>
      </c>
      <c r="O162">
        <v>541.1</v>
      </c>
      <c r="P162">
        <v>546.6</v>
      </c>
      <c r="Q162">
        <v>551.79999999999995</v>
      </c>
      <c r="R162">
        <v>556.79999999999995</v>
      </c>
      <c r="S162">
        <v>556.79999999999995</v>
      </c>
    </row>
    <row r="163" spans="1:19" x14ac:dyDescent="0.2">
      <c r="A163" s="1" t="s">
        <v>322</v>
      </c>
      <c r="B163">
        <f>COUNTIF($A$1:A163,A163)</f>
        <v>1</v>
      </c>
      <c r="H163" t="s">
        <v>266</v>
      </c>
      <c r="K163">
        <v>1</v>
      </c>
      <c r="L163">
        <v>15.1</v>
      </c>
      <c r="M163">
        <v>15.2</v>
      </c>
      <c r="N163">
        <v>15.2</v>
      </c>
      <c r="O163">
        <v>15.3</v>
      </c>
      <c r="P163">
        <v>15.4</v>
      </c>
      <c r="Q163">
        <v>15.5</v>
      </c>
      <c r="R163">
        <v>15.5</v>
      </c>
      <c r="S163">
        <v>15.6</v>
      </c>
    </row>
    <row r="164" spans="1:19" x14ac:dyDescent="0.2">
      <c r="A164" s="1" t="s">
        <v>590</v>
      </c>
      <c r="B164">
        <f>COUNTIF($A$1:A164,A164)</f>
        <v>1</v>
      </c>
      <c r="H164" t="s">
        <v>600</v>
      </c>
      <c r="K164">
        <v>1</v>
      </c>
      <c r="L164">
        <v>8.3000000000000007</v>
      </c>
      <c r="M164">
        <v>8.4</v>
      </c>
      <c r="N164">
        <v>8.4</v>
      </c>
      <c r="O164">
        <v>8.5</v>
      </c>
      <c r="P164">
        <v>8.6</v>
      </c>
      <c r="Q164">
        <v>8.6999999999999993</v>
      </c>
      <c r="R164">
        <v>8.8000000000000007</v>
      </c>
      <c r="S164">
        <v>8.9</v>
      </c>
    </row>
    <row r="165" spans="1:19" x14ac:dyDescent="0.2">
      <c r="A165" s="1" t="s">
        <v>591</v>
      </c>
      <c r="B165">
        <f>COUNTIF($A$1:A165,A165)</f>
        <v>1</v>
      </c>
      <c r="H165" t="s">
        <v>966</v>
      </c>
      <c r="K165">
        <v>1</v>
      </c>
      <c r="L165">
        <v>33.299999999999997</v>
      </c>
      <c r="M165">
        <v>37.299999999999997</v>
      </c>
      <c r="N165">
        <v>37.700000000000003</v>
      </c>
      <c r="O165">
        <v>38.4</v>
      </c>
      <c r="P165">
        <v>39</v>
      </c>
      <c r="Q165">
        <v>39.700000000000003</v>
      </c>
      <c r="R165">
        <v>40.5</v>
      </c>
      <c r="S165">
        <v>41.4</v>
      </c>
    </row>
    <row r="166" spans="1:19" x14ac:dyDescent="0.2">
      <c r="A166" s="1" t="s">
        <v>593</v>
      </c>
      <c r="B166">
        <f>COUNTIF($A$1:A166,A166)</f>
        <v>1</v>
      </c>
      <c r="H166" t="s">
        <v>966</v>
      </c>
      <c r="K166">
        <v>1</v>
      </c>
      <c r="L166">
        <v>42.7</v>
      </c>
      <c r="M166">
        <v>42.9</v>
      </c>
      <c r="N166">
        <v>43.5</v>
      </c>
      <c r="O166">
        <v>44.2</v>
      </c>
      <c r="P166">
        <v>44.9</v>
      </c>
      <c r="Q166">
        <v>45.8</v>
      </c>
      <c r="R166">
        <v>46.7</v>
      </c>
      <c r="S166">
        <v>47.7</v>
      </c>
    </row>
    <row r="167" spans="1:19" x14ac:dyDescent="0.2">
      <c r="A167" s="1" t="s">
        <v>593</v>
      </c>
      <c r="B167">
        <f>COUNTIF($A$1:A167,A167)</f>
        <v>2</v>
      </c>
      <c r="H167" t="s">
        <v>419</v>
      </c>
      <c r="K167">
        <v>1</v>
      </c>
      <c r="L167">
        <v>1.6</v>
      </c>
      <c r="M167">
        <v>1.6</v>
      </c>
      <c r="N167">
        <v>1.6</v>
      </c>
      <c r="O167">
        <v>1.6</v>
      </c>
      <c r="P167">
        <v>1.6</v>
      </c>
      <c r="Q167">
        <v>1.6</v>
      </c>
      <c r="R167">
        <v>1.6</v>
      </c>
      <c r="S167">
        <v>1.6</v>
      </c>
    </row>
    <row r="168" spans="1:19" x14ac:dyDescent="0.2">
      <c r="A168" s="1" t="s">
        <v>594</v>
      </c>
      <c r="B168">
        <f>COUNTIF($A$1:A168,A168)</f>
        <v>1</v>
      </c>
      <c r="H168" t="s">
        <v>598</v>
      </c>
      <c r="K168">
        <v>1</v>
      </c>
      <c r="L168">
        <v>5.5</v>
      </c>
      <c r="M168">
        <v>5.6</v>
      </c>
      <c r="N168">
        <v>5.7</v>
      </c>
      <c r="O168">
        <v>5.8</v>
      </c>
      <c r="P168">
        <v>5.9</v>
      </c>
      <c r="Q168">
        <v>6</v>
      </c>
      <c r="R168">
        <v>6.1</v>
      </c>
      <c r="S168">
        <v>6.2</v>
      </c>
    </row>
    <row r="169" spans="1:19" x14ac:dyDescent="0.2">
      <c r="A169" s="1" t="s">
        <v>594</v>
      </c>
      <c r="B169">
        <f>COUNTIF($A$1:A169,A169)</f>
        <v>2</v>
      </c>
      <c r="H169" t="s">
        <v>333</v>
      </c>
      <c r="K169">
        <v>1</v>
      </c>
      <c r="L169">
        <v>34.200000000000003</v>
      </c>
      <c r="M169">
        <v>32.200000000000003</v>
      </c>
      <c r="N169">
        <v>32.200000000000003</v>
      </c>
      <c r="O169">
        <v>32.200000000000003</v>
      </c>
      <c r="P169">
        <v>32.200000000000003</v>
      </c>
      <c r="Q169">
        <v>32.200000000000003</v>
      </c>
      <c r="R169">
        <v>32.200000000000003</v>
      </c>
      <c r="S169">
        <v>32.200000000000003</v>
      </c>
    </row>
    <row r="170" spans="1:19" x14ac:dyDescent="0.2">
      <c r="A170" s="1" t="s">
        <v>430</v>
      </c>
      <c r="B170">
        <f>COUNTIF($A$1:A170,A170)</f>
        <v>1</v>
      </c>
      <c r="H170" t="s">
        <v>334</v>
      </c>
      <c r="K170">
        <v>1</v>
      </c>
      <c r="L170">
        <v>28.4</v>
      </c>
      <c r="M170">
        <v>28.4</v>
      </c>
      <c r="N170">
        <v>28.4</v>
      </c>
      <c r="O170">
        <v>28.4</v>
      </c>
      <c r="P170">
        <v>28.4</v>
      </c>
      <c r="Q170">
        <v>28.4</v>
      </c>
      <c r="R170">
        <v>28.4</v>
      </c>
      <c r="S170">
        <v>28.4</v>
      </c>
    </row>
    <row r="171" spans="1:19" x14ac:dyDescent="0.2">
      <c r="A171" s="1" t="s">
        <v>476</v>
      </c>
      <c r="B171">
        <f>COUNTIF($A$1:A171,A171)</f>
        <v>1</v>
      </c>
      <c r="H171" t="s">
        <v>602</v>
      </c>
      <c r="K171">
        <v>1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</row>
    <row r="172" spans="1:19" x14ac:dyDescent="0.2">
      <c r="A172" s="1" t="s">
        <v>476</v>
      </c>
      <c r="B172">
        <f>COUNTIF($A$1:A172,A172)</f>
        <v>2</v>
      </c>
      <c r="H172" t="s">
        <v>604</v>
      </c>
      <c r="K172">
        <v>1</v>
      </c>
      <c r="L172">
        <v>-49</v>
      </c>
      <c r="M172">
        <v>-49</v>
      </c>
      <c r="N172">
        <v>-49</v>
      </c>
      <c r="O172">
        <v>-49</v>
      </c>
      <c r="P172">
        <v>-49</v>
      </c>
      <c r="Q172">
        <v>-49</v>
      </c>
      <c r="R172">
        <v>-49</v>
      </c>
      <c r="S172">
        <v>-49</v>
      </c>
    </row>
    <row r="173" spans="1:19" x14ac:dyDescent="0.2">
      <c r="A173" s="1" t="s">
        <v>323</v>
      </c>
      <c r="B173">
        <f>COUNTIF($A$1:A173,A173)</f>
        <v>1</v>
      </c>
      <c r="H173" t="s">
        <v>336</v>
      </c>
      <c r="K173">
        <v>1</v>
      </c>
      <c r="L173">
        <v>-26.4</v>
      </c>
      <c r="M173">
        <v>-26.4</v>
      </c>
      <c r="N173">
        <v>-26.4</v>
      </c>
      <c r="O173">
        <v>-26.4</v>
      </c>
      <c r="P173">
        <v>-26.4</v>
      </c>
      <c r="Q173">
        <v>-26.4</v>
      </c>
      <c r="R173">
        <v>-26.4</v>
      </c>
      <c r="S173">
        <v>-26.4</v>
      </c>
    </row>
    <row r="174" spans="1:19" x14ac:dyDescent="0.2">
      <c r="A174" s="1" t="s">
        <v>679</v>
      </c>
      <c r="B174">
        <f>COUNTIF($A$1:A174,A174)</f>
        <v>1</v>
      </c>
      <c r="H174" t="s">
        <v>337</v>
      </c>
      <c r="K174">
        <v>1</v>
      </c>
      <c r="L174">
        <v>6.2</v>
      </c>
      <c r="M174">
        <v>5.9</v>
      </c>
      <c r="N174">
        <v>5.0999999999999996</v>
      </c>
      <c r="O174">
        <v>5.0999999999999996</v>
      </c>
      <c r="P174">
        <v>5.0999999999999996</v>
      </c>
      <c r="Q174">
        <v>5.0999999999999996</v>
      </c>
      <c r="R174">
        <v>5.0999999999999996</v>
      </c>
      <c r="S174">
        <v>5.0999999999999996</v>
      </c>
    </row>
    <row r="175" spans="1:19" x14ac:dyDescent="0.2">
      <c r="A175" s="1" t="s">
        <v>680</v>
      </c>
      <c r="B175">
        <f>COUNTIF($A$1:A175,A175)</f>
        <v>1</v>
      </c>
      <c r="H175" t="s">
        <v>339</v>
      </c>
      <c r="K175">
        <v>1</v>
      </c>
      <c r="L175">
        <v>19.3</v>
      </c>
      <c r="M175">
        <v>19.3</v>
      </c>
      <c r="N175">
        <v>19.3</v>
      </c>
      <c r="O175">
        <v>19.3</v>
      </c>
      <c r="P175">
        <v>19.3</v>
      </c>
      <c r="Q175">
        <v>19.3</v>
      </c>
      <c r="R175">
        <v>19.3</v>
      </c>
      <c r="S175">
        <v>19.3</v>
      </c>
    </row>
    <row r="176" spans="1:19" x14ac:dyDescent="0.2">
      <c r="A176" s="1" t="s">
        <v>324</v>
      </c>
      <c r="B176">
        <f>COUNTIF($A$1:A176,A176)</f>
        <v>1</v>
      </c>
      <c r="H176" t="s">
        <v>340</v>
      </c>
      <c r="K176">
        <v>1</v>
      </c>
      <c r="L176">
        <v>32.700000000000003</v>
      </c>
      <c r="M176">
        <v>32.700000000000003</v>
      </c>
      <c r="N176">
        <v>32.700000000000003</v>
      </c>
      <c r="O176">
        <v>32.700000000000003</v>
      </c>
      <c r="P176">
        <v>32.700000000000003</v>
      </c>
      <c r="Q176">
        <v>32.700000000000003</v>
      </c>
      <c r="R176">
        <v>32.700000000000003</v>
      </c>
      <c r="S176">
        <v>32.700000000000003</v>
      </c>
    </row>
    <row r="177" spans="1:19" x14ac:dyDescent="0.2">
      <c r="A177" s="1" t="s">
        <v>324</v>
      </c>
      <c r="B177">
        <f>COUNTIF($A$1:A177,A177)</f>
        <v>2</v>
      </c>
      <c r="H177" t="s">
        <v>341</v>
      </c>
      <c r="K177">
        <v>1</v>
      </c>
      <c r="L177">
        <v>14.1</v>
      </c>
      <c r="M177">
        <v>14.1</v>
      </c>
      <c r="N177">
        <v>14.1</v>
      </c>
      <c r="O177">
        <v>14.1</v>
      </c>
      <c r="P177">
        <v>14.1</v>
      </c>
      <c r="Q177">
        <v>14.1</v>
      </c>
      <c r="R177">
        <v>14.1</v>
      </c>
      <c r="S177">
        <v>14.1</v>
      </c>
    </row>
    <row r="178" spans="1:19" x14ac:dyDescent="0.2">
      <c r="A178" s="1" t="s">
        <v>242</v>
      </c>
      <c r="B178">
        <f>COUNTIF($A$1:A178,A178)</f>
        <v>1</v>
      </c>
      <c r="H178" t="s">
        <v>343</v>
      </c>
      <c r="K178">
        <v>1</v>
      </c>
      <c r="L178">
        <v>17.100000000000001</v>
      </c>
      <c r="M178">
        <v>17.100000000000001</v>
      </c>
      <c r="N178">
        <v>17.100000000000001</v>
      </c>
      <c r="O178">
        <v>17.100000000000001</v>
      </c>
      <c r="P178">
        <v>17.100000000000001</v>
      </c>
      <c r="Q178">
        <v>17.100000000000001</v>
      </c>
      <c r="R178">
        <v>17.100000000000001</v>
      </c>
      <c r="S178">
        <v>17.100000000000001</v>
      </c>
    </row>
    <row r="179" spans="1:19" x14ac:dyDescent="0.2">
      <c r="A179" s="1" t="s">
        <v>920</v>
      </c>
      <c r="B179">
        <f>COUNTIF($A$1:A179,A179)</f>
        <v>1</v>
      </c>
      <c r="H179" t="s">
        <v>659</v>
      </c>
      <c r="K179">
        <v>1</v>
      </c>
      <c r="L179">
        <v>70</v>
      </c>
      <c r="M179">
        <v>70</v>
      </c>
      <c r="N179">
        <v>70</v>
      </c>
      <c r="O179">
        <v>70</v>
      </c>
      <c r="P179">
        <v>70</v>
      </c>
      <c r="Q179">
        <v>70</v>
      </c>
      <c r="R179">
        <v>70</v>
      </c>
      <c r="S179">
        <v>70</v>
      </c>
    </row>
    <row r="180" spans="1:19" x14ac:dyDescent="0.2">
      <c r="A180" s="1" t="s">
        <v>229</v>
      </c>
      <c r="B180">
        <f>COUNTIF($A$1:A180,A180)</f>
        <v>1</v>
      </c>
      <c r="H180" t="s">
        <v>247</v>
      </c>
      <c r="K180">
        <v>1</v>
      </c>
      <c r="L180">
        <v>675.7</v>
      </c>
      <c r="M180">
        <v>690.3</v>
      </c>
      <c r="N180">
        <v>694.7</v>
      </c>
      <c r="O180">
        <v>700.5</v>
      </c>
      <c r="P180">
        <v>707.7</v>
      </c>
      <c r="Q180">
        <v>717</v>
      </c>
      <c r="R180">
        <v>727.9</v>
      </c>
      <c r="S180">
        <v>740</v>
      </c>
    </row>
    <row r="181" spans="1:19" x14ac:dyDescent="0.2">
      <c r="A181" s="1" t="s">
        <v>325</v>
      </c>
      <c r="B181">
        <f>COUNTIF($A$1:A181,A181)</f>
        <v>1</v>
      </c>
      <c r="H181" t="s">
        <v>481</v>
      </c>
      <c r="K181">
        <v>1</v>
      </c>
      <c r="L181">
        <v>2.5</v>
      </c>
      <c r="M181">
        <v>2.5</v>
      </c>
      <c r="N181">
        <v>2.5</v>
      </c>
      <c r="O181">
        <v>2.5</v>
      </c>
      <c r="P181">
        <v>2.5</v>
      </c>
      <c r="Q181">
        <v>2.5</v>
      </c>
      <c r="R181">
        <v>2.5</v>
      </c>
      <c r="S181">
        <v>2.5</v>
      </c>
    </row>
    <row r="182" spans="1:19" x14ac:dyDescent="0.2">
      <c r="A182" s="1" t="s">
        <v>326</v>
      </c>
      <c r="B182">
        <f>COUNTIF($A$1:A182,A182)</f>
        <v>1</v>
      </c>
      <c r="H182" t="s">
        <v>548</v>
      </c>
      <c r="K182">
        <v>1</v>
      </c>
      <c r="L182">
        <v>125.4</v>
      </c>
      <c r="M182">
        <v>125.9</v>
      </c>
      <c r="N182">
        <v>126.4</v>
      </c>
      <c r="O182">
        <v>126.9</v>
      </c>
      <c r="P182">
        <v>127.5</v>
      </c>
      <c r="Q182">
        <v>128</v>
      </c>
      <c r="R182">
        <v>128.5</v>
      </c>
      <c r="S182">
        <v>129.1</v>
      </c>
    </row>
    <row r="183" spans="1:19" x14ac:dyDescent="0.2">
      <c r="A183" s="1" t="s">
        <v>327</v>
      </c>
      <c r="B183">
        <f>COUNTIF($A$1:A183,A183)</f>
        <v>1</v>
      </c>
      <c r="H183" t="s">
        <v>345</v>
      </c>
      <c r="K183">
        <v>1</v>
      </c>
      <c r="L183">
        <v>33.4</v>
      </c>
      <c r="M183">
        <v>33.4</v>
      </c>
      <c r="N183">
        <v>33.4</v>
      </c>
      <c r="O183">
        <v>33.4</v>
      </c>
      <c r="P183">
        <v>33.4</v>
      </c>
      <c r="Q183">
        <v>33.4</v>
      </c>
      <c r="R183">
        <v>33.4</v>
      </c>
      <c r="S183">
        <v>33.4</v>
      </c>
    </row>
    <row r="184" spans="1:19" x14ac:dyDescent="0.2">
      <c r="A184" s="1" t="s">
        <v>328</v>
      </c>
      <c r="B184">
        <f>COUNTIF($A$1:A184,A184)</f>
        <v>1</v>
      </c>
      <c r="H184" t="s">
        <v>345</v>
      </c>
      <c r="K184">
        <v>1</v>
      </c>
      <c r="L184">
        <v>21.4</v>
      </c>
      <c r="M184">
        <v>21.4</v>
      </c>
      <c r="N184">
        <v>21.4</v>
      </c>
      <c r="O184">
        <v>21.4</v>
      </c>
      <c r="P184">
        <v>21.4</v>
      </c>
      <c r="Q184">
        <v>21.4</v>
      </c>
      <c r="R184">
        <v>21.4</v>
      </c>
      <c r="S184">
        <v>21.4</v>
      </c>
    </row>
    <row r="185" spans="1:19" x14ac:dyDescent="0.2">
      <c r="A185" s="1" t="s">
        <v>329</v>
      </c>
      <c r="B185">
        <f>COUNTIF($A$1:A185,A185)</f>
        <v>1</v>
      </c>
      <c r="H185" t="s">
        <v>980</v>
      </c>
      <c r="K185">
        <v>1</v>
      </c>
      <c r="L185">
        <v>-20.3</v>
      </c>
      <c r="M185">
        <v>-23.3</v>
      </c>
      <c r="N185">
        <v>-21.5</v>
      </c>
      <c r="O185">
        <v>-21</v>
      </c>
      <c r="P185">
        <v>-20.5</v>
      </c>
      <c r="Q185">
        <v>-20.5</v>
      </c>
      <c r="R185">
        <v>-20.5</v>
      </c>
      <c r="S185">
        <v>0</v>
      </c>
    </row>
    <row r="186" spans="1:19" x14ac:dyDescent="0.2">
      <c r="A186" s="1" t="s">
        <v>330</v>
      </c>
      <c r="B186">
        <f>COUNTIF($A$1:A186,A186)</f>
        <v>1</v>
      </c>
      <c r="H186" t="s">
        <v>605</v>
      </c>
      <c r="K186">
        <v>1</v>
      </c>
      <c r="L186">
        <v>-10.6</v>
      </c>
      <c r="M186">
        <v>-10.7</v>
      </c>
      <c r="N186">
        <v>-10.8</v>
      </c>
      <c r="O186">
        <v>-11</v>
      </c>
      <c r="P186">
        <v>-11.2</v>
      </c>
      <c r="Q186">
        <v>-11.3</v>
      </c>
      <c r="R186">
        <v>-11.5</v>
      </c>
      <c r="S186">
        <v>-11.6</v>
      </c>
    </row>
    <row r="187" spans="1:19" x14ac:dyDescent="0.2">
      <c r="A187" s="1" t="s">
        <v>595</v>
      </c>
      <c r="B187">
        <f>COUNTIF($A$1:A187,A187)</f>
        <v>1</v>
      </c>
      <c r="H187" t="s">
        <v>453</v>
      </c>
      <c r="K187">
        <v>1</v>
      </c>
      <c r="L187">
        <v>76.3</v>
      </c>
      <c r="M187">
        <v>77.2</v>
      </c>
      <c r="N187">
        <v>78</v>
      </c>
      <c r="O187">
        <v>78.900000000000006</v>
      </c>
      <c r="P187">
        <v>79.8</v>
      </c>
      <c r="Q187">
        <v>81</v>
      </c>
      <c r="R187">
        <v>82.3</v>
      </c>
      <c r="S187">
        <v>83.5</v>
      </c>
    </row>
    <row r="188" spans="1:19" x14ac:dyDescent="0.2">
      <c r="A188" s="1" t="s">
        <v>596</v>
      </c>
      <c r="B188">
        <f>COUNTIF($A$1:A188,A188)</f>
        <v>1</v>
      </c>
      <c r="H188" t="s">
        <v>452</v>
      </c>
      <c r="K188">
        <v>1</v>
      </c>
      <c r="L188">
        <v>151</v>
      </c>
      <c r="M188">
        <v>153.1</v>
      </c>
      <c r="N188">
        <v>155.30000000000001</v>
      </c>
      <c r="O188">
        <v>157.6</v>
      </c>
      <c r="P188">
        <v>159.5</v>
      </c>
      <c r="Q188">
        <v>136</v>
      </c>
      <c r="R188">
        <v>137.69999999999999</v>
      </c>
      <c r="S188">
        <v>139.5</v>
      </c>
    </row>
    <row r="189" spans="1:19" x14ac:dyDescent="0.2">
      <c r="A189" s="1" t="s">
        <v>545</v>
      </c>
      <c r="B189">
        <f>COUNTIF($A$1:A189,A189)</f>
        <v>1</v>
      </c>
      <c r="H189" t="s">
        <v>346</v>
      </c>
      <c r="K189">
        <v>1</v>
      </c>
      <c r="L189">
        <v>17</v>
      </c>
      <c r="M189">
        <v>17</v>
      </c>
      <c r="N189">
        <v>17</v>
      </c>
      <c r="O189">
        <v>17</v>
      </c>
      <c r="P189">
        <v>17</v>
      </c>
      <c r="Q189">
        <v>17</v>
      </c>
      <c r="R189">
        <v>17</v>
      </c>
      <c r="S189">
        <v>17</v>
      </c>
    </row>
    <row r="190" spans="1:19" x14ac:dyDescent="0.2">
      <c r="A190" s="1" t="s">
        <v>545</v>
      </c>
      <c r="B190">
        <f>COUNTIF($A$1:A190,A190)</f>
        <v>2</v>
      </c>
      <c r="H190" t="s">
        <v>248</v>
      </c>
      <c r="K190">
        <v>1</v>
      </c>
      <c r="L190">
        <v>119.5</v>
      </c>
      <c r="M190">
        <v>122.1</v>
      </c>
      <c r="N190">
        <v>124.6</v>
      </c>
      <c r="O190">
        <v>125.3</v>
      </c>
      <c r="P190">
        <v>126.2</v>
      </c>
      <c r="Q190">
        <v>127.9</v>
      </c>
      <c r="R190">
        <v>129.9</v>
      </c>
      <c r="S190">
        <v>132.1</v>
      </c>
    </row>
    <row r="191" spans="1:19" x14ac:dyDescent="0.2">
      <c r="A191" s="1" t="s">
        <v>477</v>
      </c>
      <c r="B191">
        <f>COUNTIF($A$1:A191,A191)</f>
        <v>1</v>
      </c>
      <c r="H191" t="s">
        <v>228</v>
      </c>
      <c r="K191">
        <v>1</v>
      </c>
      <c r="L191">
        <v>297.10000000000002</v>
      </c>
      <c r="M191">
        <v>297.5</v>
      </c>
      <c r="N191">
        <v>297.89999999999998</v>
      </c>
      <c r="O191">
        <v>298.8</v>
      </c>
      <c r="P191">
        <v>300.2</v>
      </c>
      <c r="Q191">
        <v>303.2</v>
      </c>
      <c r="R191">
        <v>306.60000000000002</v>
      </c>
      <c r="S191">
        <v>310.5</v>
      </c>
    </row>
    <row r="192" spans="1:19" x14ac:dyDescent="0.2">
      <c r="A192" s="1" t="s">
        <v>477</v>
      </c>
      <c r="B192">
        <f>COUNTIF($A$1:A192,A192)</f>
        <v>2</v>
      </c>
      <c r="H192" t="s">
        <v>660</v>
      </c>
      <c r="K192">
        <v>1</v>
      </c>
      <c r="L192">
        <v>1.5</v>
      </c>
      <c r="M192">
        <v>1.5</v>
      </c>
      <c r="N192">
        <v>1.5</v>
      </c>
      <c r="O192">
        <v>1.5</v>
      </c>
      <c r="P192">
        <v>1.5</v>
      </c>
      <c r="Q192">
        <v>1.5</v>
      </c>
      <c r="R192">
        <v>1.5</v>
      </c>
      <c r="S192">
        <v>1.5</v>
      </c>
    </row>
    <row r="193" spans="1:19" x14ac:dyDescent="0.2">
      <c r="A193" s="1" t="s">
        <v>477</v>
      </c>
      <c r="B193">
        <f>COUNTIF($A$1:A193,A193)</f>
        <v>3</v>
      </c>
      <c r="H193" t="s">
        <v>267</v>
      </c>
      <c r="K193">
        <v>1</v>
      </c>
      <c r="L193">
        <v>92.2</v>
      </c>
      <c r="M193">
        <v>92.6</v>
      </c>
      <c r="N193">
        <v>92.9</v>
      </c>
      <c r="O193">
        <v>93.2</v>
      </c>
      <c r="P193">
        <v>93.6</v>
      </c>
      <c r="Q193">
        <v>93.9</v>
      </c>
      <c r="R193">
        <v>94.3</v>
      </c>
      <c r="S193">
        <v>94.6</v>
      </c>
    </row>
    <row r="194" spans="1:19" x14ac:dyDescent="0.2">
      <c r="A194" s="1" t="s">
        <v>477</v>
      </c>
      <c r="B194">
        <f>COUNTIF($A$1:A194,A194)</f>
        <v>4</v>
      </c>
      <c r="H194" t="s">
        <v>348</v>
      </c>
      <c r="K194">
        <v>1</v>
      </c>
      <c r="L194">
        <v>19.3</v>
      </c>
      <c r="M194">
        <v>17.3</v>
      </c>
      <c r="N194">
        <v>15.5</v>
      </c>
      <c r="O194">
        <v>15.5</v>
      </c>
      <c r="P194">
        <v>15.5</v>
      </c>
      <c r="Q194">
        <v>15.5</v>
      </c>
      <c r="R194">
        <v>15.5</v>
      </c>
      <c r="S194">
        <v>15.5</v>
      </c>
    </row>
    <row r="195" spans="1:19" x14ac:dyDescent="0.2">
      <c r="A195" s="1" t="s">
        <v>477</v>
      </c>
      <c r="B195">
        <f>COUNTIF($A$1:A195,A195)</f>
        <v>5</v>
      </c>
      <c r="H195" t="s">
        <v>268</v>
      </c>
      <c r="K195">
        <v>1</v>
      </c>
      <c r="L195">
        <v>113.6</v>
      </c>
      <c r="M195">
        <v>114.1</v>
      </c>
      <c r="N195">
        <v>114.7</v>
      </c>
      <c r="O195">
        <v>115.3</v>
      </c>
      <c r="P195">
        <v>115.9</v>
      </c>
      <c r="Q195">
        <v>116.4</v>
      </c>
      <c r="R195">
        <v>117</v>
      </c>
      <c r="S195">
        <v>117.6</v>
      </c>
    </row>
    <row r="196" spans="1:19" x14ac:dyDescent="0.2">
      <c r="A196" s="1" t="s">
        <v>477</v>
      </c>
      <c r="B196">
        <f>COUNTIF($A$1:A196,A196)</f>
        <v>6</v>
      </c>
      <c r="H196" t="s">
        <v>349</v>
      </c>
      <c r="K196">
        <v>1</v>
      </c>
      <c r="L196">
        <v>19.100000000000001</v>
      </c>
      <c r="M196">
        <v>19.100000000000001</v>
      </c>
      <c r="N196">
        <v>19.100000000000001</v>
      </c>
      <c r="O196">
        <v>19.100000000000001</v>
      </c>
      <c r="P196">
        <v>19.100000000000001</v>
      </c>
      <c r="Q196">
        <v>19.100000000000001</v>
      </c>
      <c r="R196">
        <v>19.100000000000001</v>
      </c>
      <c r="S196">
        <v>19.100000000000001</v>
      </c>
    </row>
    <row r="197" spans="1:19" x14ac:dyDescent="0.2">
      <c r="A197" s="1" t="s">
        <v>657</v>
      </c>
      <c r="B197">
        <f>COUNTIF($A$1:A197,A197)</f>
        <v>1</v>
      </c>
      <c r="H197" t="s">
        <v>506</v>
      </c>
      <c r="K197">
        <v>1</v>
      </c>
      <c r="L197">
        <v>-132.80000000000001</v>
      </c>
      <c r="M197">
        <v>-134.1</v>
      </c>
      <c r="N197">
        <v>-135.19999999999999</v>
      </c>
      <c r="O197">
        <v>-135.19999999999999</v>
      </c>
      <c r="P197">
        <v>-135.5</v>
      </c>
      <c r="Q197">
        <v>-136.1</v>
      </c>
      <c r="R197">
        <v>-137.30000000000001</v>
      </c>
      <c r="S197">
        <v>-138.6</v>
      </c>
    </row>
    <row r="198" spans="1:19" x14ac:dyDescent="0.2">
      <c r="A198" s="1" t="s">
        <v>658</v>
      </c>
      <c r="B198">
        <f>COUNTIF($A$1:A198,A198)</f>
        <v>1</v>
      </c>
      <c r="H198" t="s">
        <v>350</v>
      </c>
      <c r="K198">
        <v>1</v>
      </c>
      <c r="L198">
        <v>0.8</v>
      </c>
      <c r="M198">
        <v>0.8</v>
      </c>
      <c r="N198">
        <v>0.8</v>
      </c>
      <c r="O198">
        <v>0.8</v>
      </c>
      <c r="P198">
        <v>0.8</v>
      </c>
      <c r="Q198">
        <v>0.8</v>
      </c>
      <c r="R198">
        <v>0.8</v>
      </c>
      <c r="S198">
        <v>0.8</v>
      </c>
    </row>
    <row r="199" spans="1:19" x14ac:dyDescent="0.2">
      <c r="A199" s="1" t="s">
        <v>243</v>
      </c>
      <c r="B199">
        <f>COUNTIF($A$1:A199,A199)</f>
        <v>1</v>
      </c>
      <c r="H199" t="s">
        <v>507</v>
      </c>
      <c r="K199">
        <v>1</v>
      </c>
      <c r="L199">
        <v>213.7</v>
      </c>
      <c r="M199">
        <v>215.1</v>
      </c>
      <c r="N199">
        <v>215.1</v>
      </c>
      <c r="O199">
        <v>213.7</v>
      </c>
      <c r="P199">
        <v>213.5</v>
      </c>
      <c r="Q199">
        <v>214.1</v>
      </c>
      <c r="R199">
        <v>215.2</v>
      </c>
      <c r="S199">
        <v>217.9</v>
      </c>
    </row>
    <row r="200" spans="1:19" x14ac:dyDescent="0.2">
      <c r="A200" s="1" t="s">
        <v>331</v>
      </c>
      <c r="B200">
        <f>COUNTIF($A$1:A200,A200)</f>
        <v>1</v>
      </c>
      <c r="H200" t="s">
        <v>507</v>
      </c>
      <c r="K200">
        <v>1</v>
      </c>
      <c r="L200">
        <v>2.6</v>
      </c>
      <c r="M200">
        <v>2.6</v>
      </c>
      <c r="N200">
        <v>2.6</v>
      </c>
      <c r="O200">
        <v>2.6</v>
      </c>
      <c r="P200">
        <v>2.6</v>
      </c>
      <c r="Q200">
        <v>2.6</v>
      </c>
      <c r="R200">
        <v>2.6</v>
      </c>
      <c r="S200">
        <v>2.6</v>
      </c>
    </row>
    <row r="201" spans="1:19" x14ac:dyDescent="0.2">
      <c r="A201" s="1" t="s">
        <v>332</v>
      </c>
      <c r="B201">
        <f>COUNTIF($A$1:A201,A201)</f>
        <v>1</v>
      </c>
      <c r="H201" t="s">
        <v>410</v>
      </c>
      <c r="K201">
        <v>1</v>
      </c>
      <c r="L201">
        <v>6</v>
      </c>
      <c r="M201">
        <v>6</v>
      </c>
      <c r="N201">
        <v>6.1</v>
      </c>
      <c r="O201">
        <v>6.2</v>
      </c>
      <c r="P201">
        <v>6.3</v>
      </c>
      <c r="Q201">
        <v>6.4</v>
      </c>
      <c r="R201">
        <v>6.5</v>
      </c>
      <c r="S201">
        <v>6.7</v>
      </c>
    </row>
    <row r="202" spans="1:19" x14ac:dyDescent="0.2">
      <c r="A202" s="1" t="s">
        <v>538</v>
      </c>
      <c r="B202">
        <f>COUNTIF($A$1:A202,A202)</f>
        <v>1</v>
      </c>
      <c r="H202" t="s">
        <v>410</v>
      </c>
      <c r="K202">
        <v>1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</row>
    <row r="203" spans="1:19" x14ac:dyDescent="0.2">
      <c r="A203" s="1" t="s">
        <v>415</v>
      </c>
      <c r="B203">
        <f>COUNTIF($A$1:A203,A203)</f>
        <v>1</v>
      </c>
      <c r="H203" t="s">
        <v>410</v>
      </c>
      <c r="K203">
        <v>1</v>
      </c>
      <c r="L203">
        <v>77</v>
      </c>
      <c r="M203">
        <v>77</v>
      </c>
      <c r="N203">
        <v>77</v>
      </c>
      <c r="O203">
        <v>77</v>
      </c>
      <c r="P203">
        <v>77</v>
      </c>
      <c r="Q203">
        <v>77</v>
      </c>
      <c r="R203">
        <v>77</v>
      </c>
      <c r="S203">
        <v>77</v>
      </c>
    </row>
    <row r="204" spans="1:19" x14ac:dyDescent="0.2">
      <c r="A204" s="1" t="s">
        <v>597</v>
      </c>
      <c r="B204">
        <f>COUNTIF($A$1:A204,A204)</f>
        <v>1</v>
      </c>
      <c r="H204" t="s">
        <v>410</v>
      </c>
      <c r="K204">
        <v>1</v>
      </c>
      <c r="L204">
        <v>10</v>
      </c>
      <c r="M204">
        <v>10</v>
      </c>
      <c r="N204">
        <v>10</v>
      </c>
      <c r="O204">
        <v>10</v>
      </c>
      <c r="P204">
        <v>10</v>
      </c>
      <c r="Q204">
        <v>0</v>
      </c>
      <c r="R204">
        <v>10</v>
      </c>
      <c r="S204">
        <v>0</v>
      </c>
    </row>
    <row r="205" spans="1:19" x14ac:dyDescent="0.2">
      <c r="A205" s="1" t="s">
        <v>431</v>
      </c>
      <c r="B205">
        <f>COUNTIF($A$1:A205,A205)</f>
        <v>1</v>
      </c>
      <c r="H205" t="s">
        <v>539</v>
      </c>
      <c r="K205">
        <v>1</v>
      </c>
      <c r="L205">
        <v>398.5</v>
      </c>
      <c r="M205">
        <v>400.3</v>
      </c>
      <c r="N205">
        <v>402.2</v>
      </c>
      <c r="O205">
        <v>405.3</v>
      </c>
      <c r="P205">
        <v>409.5</v>
      </c>
      <c r="Q205">
        <v>416.3</v>
      </c>
      <c r="R205">
        <v>424.4</v>
      </c>
      <c r="S205">
        <v>433.4</v>
      </c>
    </row>
    <row r="206" spans="1:19" x14ac:dyDescent="0.2">
      <c r="A206" s="1" t="s">
        <v>262</v>
      </c>
      <c r="B206">
        <f>COUNTIF($A$1:A206,A206)</f>
        <v>1</v>
      </c>
      <c r="H206" t="s">
        <v>352</v>
      </c>
      <c r="K206">
        <v>1</v>
      </c>
      <c r="L206">
        <v>23.3</v>
      </c>
      <c r="M206">
        <v>23.3</v>
      </c>
      <c r="N206">
        <v>23.3</v>
      </c>
      <c r="O206">
        <v>23.3</v>
      </c>
      <c r="P206">
        <v>23.3</v>
      </c>
      <c r="Q206">
        <v>23.3</v>
      </c>
      <c r="R206">
        <v>23.3</v>
      </c>
      <c r="S206">
        <v>23.3</v>
      </c>
    </row>
    <row r="207" spans="1:19" x14ac:dyDescent="0.2">
      <c r="A207" s="1" t="s">
        <v>263</v>
      </c>
      <c r="B207">
        <f>COUNTIF($A$1:A207,A207)</f>
        <v>1</v>
      </c>
      <c r="H207" t="s">
        <v>607</v>
      </c>
      <c r="K207">
        <v>1</v>
      </c>
      <c r="L207">
        <v>30.6</v>
      </c>
      <c r="M207">
        <v>31.2</v>
      </c>
      <c r="N207">
        <v>31.9</v>
      </c>
      <c r="O207">
        <v>32.5</v>
      </c>
      <c r="P207">
        <v>33.200000000000003</v>
      </c>
      <c r="Q207">
        <v>33.799999999999997</v>
      </c>
      <c r="R207">
        <v>34.5</v>
      </c>
      <c r="S207">
        <v>35.200000000000003</v>
      </c>
    </row>
    <row r="208" spans="1:19" x14ac:dyDescent="0.2">
      <c r="A208" s="1" t="s">
        <v>265</v>
      </c>
      <c r="B208">
        <f>COUNTIF($A$1:A208,A208)</f>
        <v>1</v>
      </c>
      <c r="H208" t="s">
        <v>686</v>
      </c>
      <c r="K208">
        <v>1</v>
      </c>
      <c r="L208">
        <v>1</v>
      </c>
      <c r="M208">
        <v>1</v>
      </c>
      <c r="N208">
        <v>1</v>
      </c>
      <c r="O208">
        <v>1</v>
      </c>
      <c r="P208">
        <v>1</v>
      </c>
      <c r="Q208">
        <v>1</v>
      </c>
      <c r="R208">
        <v>1</v>
      </c>
      <c r="S208">
        <v>1</v>
      </c>
    </row>
    <row r="209" spans="1:19" x14ac:dyDescent="0.2">
      <c r="A209" s="1" t="s">
        <v>546</v>
      </c>
      <c r="B209">
        <f>COUNTIF($A$1:A209,A209)</f>
        <v>1</v>
      </c>
      <c r="H209" t="s">
        <v>231</v>
      </c>
      <c r="K209">
        <v>1</v>
      </c>
      <c r="L209">
        <v>423.4</v>
      </c>
      <c r="M209">
        <v>425.4</v>
      </c>
      <c r="N209">
        <v>427.4</v>
      </c>
      <c r="O209">
        <v>430.7</v>
      </c>
      <c r="P209">
        <v>435.2</v>
      </c>
      <c r="Q209">
        <v>442.3</v>
      </c>
      <c r="R209">
        <v>450.9</v>
      </c>
      <c r="S209">
        <v>460.5</v>
      </c>
    </row>
    <row r="210" spans="1:19" x14ac:dyDescent="0.2">
      <c r="A210" s="1" t="s">
        <v>546</v>
      </c>
      <c r="B210">
        <f>COUNTIF($A$1:A210,A210)</f>
        <v>2</v>
      </c>
      <c r="H210" t="s">
        <v>232</v>
      </c>
      <c r="K210">
        <v>1</v>
      </c>
      <c r="L210">
        <v>189.6</v>
      </c>
      <c r="M210">
        <v>189.8</v>
      </c>
      <c r="N210">
        <v>190.1</v>
      </c>
      <c r="O210">
        <v>190.7</v>
      </c>
      <c r="P210">
        <v>191.6</v>
      </c>
      <c r="Q210">
        <v>193.5</v>
      </c>
      <c r="R210">
        <v>195.7</v>
      </c>
      <c r="S210">
        <v>198.2</v>
      </c>
    </row>
    <row r="211" spans="1:19" x14ac:dyDescent="0.2">
      <c r="A211" s="1" t="s">
        <v>546</v>
      </c>
      <c r="B211">
        <f>COUNTIF($A$1:A211,A211)</f>
        <v>3</v>
      </c>
      <c r="H211" t="s">
        <v>255</v>
      </c>
      <c r="K211">
        <v>1</v>
      </c>
      <c r="L211">
        <v>286.8</v>
      </c>
      <c r="M211">
        <v>287.10000000000002</v>
      </c>
      <c r="N211">
        <v>287.5</v>
      </c>
      <c r="O211">
        <v>288.39999999999998</v>
      </c>
      <c r="P211">
        <v>289.8</v>
      </c>
      <c r="Q211">
        <v>292.60000000000002</v>
      </c>
      <c r="R211">
        <v>296</v>
      </c>
      <c r="S211">
        <v>299.7</v>
      </c>
    </row>
    <row r="212" spans="1:19" x14ac:dyDescent="0.2">
      <c r="A212" s="1" t="s">
        <v>681</v>
      </c>
      <c r="B212">
        <f>COUNTIF($A$1:A212,A212)</f>
        <v>1</v>
      </c>
      <c r="H212" t="s">
        <v>433</v>
      </c>
      <c r="K212">
        <v>1</v>
      </c>
      <c r="L212">
        <v>102.9</v>
      </c>
      <c r="M212">
        <v>104.9</v>
      </c>
      <c r="N212">
        <v>106.9</v>
      </c>
      <c r="O212">
        <v>108.2</v>
      </c>
      <c r="P212">
        <v>109.6</v>
      </c>
      <c r="Q212">
        <v>110.9</v>
      </c>
      <c r="R212">
        <v>112.3</v>
      </c>
      <c r="S212">
        <v>112.3</v>
      </c>
    </row>
    <row r="213" spans="1:19" x14ac:dyDescent="0.2">
      <c r="A213" s="1" t="s">
        <v>547</v>
      </c>
      <c r="B213">
        <f>COUNTIF($A$1:A213,A213)</f>
        <v>1</v>
      </c>
      <c r="H213" t="s">
        <v>433</v>
      </c>
      <c r="K213">
        <v>1</v>
      </c>
      <c r="L213">
        <v>285.10000000000002</v>
      </c>
      <c r="M213">
        <v>289.10000000000002</v>
      </c>
      <c r="N213">
        <v>291.2</v>
      </c>
      <c r="O213">
        <v>293.3</v>
      </c>
      <c r="P213">
        <v>295.5</v>
      </c>
      <c r="Q213">
        <v>297.60000000000002</v>
      </c>
      <c r="R213">
        <v>299.8</v>
      </c>
      <c r="S213">
        <v>299.8</v>
      </c>
    </row>
    <row r="214" spans="1:19" x14ac:dyDescent="0.2">
      <c r="A214" s="1" t="s">
        <v>682</v>
      </c>
      <c r="B214">
        <f>COUNTIF($A$1:A214,A214)</f>
        <v>1</v>
      </c>
      <c r="H214" t="s">
        <v>354</v>
      </c>
      <c r="K214">
        <v>1</v>
      </c>
      <c r="L214">
        <v>20.8</v>
      </c>
      <c r="M214">
        <v>20.8</v>
      </c>
      <c r="N214">
        <v>20.8</v>
      </c>
      <c r="O214">
        <v>20.8</v>
      </c>
      <c r="P214">
        <v>20.8</v>
      </c>
      <c r="Q214">
        <v>20.8</v>
      </c>
      <c r="R214">
        <v>20.8</v>
      </c>
      <c r="S214">
        <v>20.8</v>
      </c>
    </row>
    <row r="215" spans="1:19" x14ac:dyDescent="0.2">
      <c r="A215" s="1" t="s">
        <v>683</v>
      </c>
      <c r="B215">
        <f>COUNTIF($A$1:A215,A215)</f>
        <v>1</v>
      </c>
      <c r="H215" t="s">
        <v>549</v>
      </c>
      <c r="K215">
        <v>1</v>
      </c>
      <c r="L215">
        <v>48.3</v>
      </c>
      <c r="M215">
        <v>48.5</v>
      </c>
      <c r="N215">
        <v>48.7</v>
      </c>
      <c r="O215">
        <v>48.8</v>
      </c>
      <c r="P215">
        <v>49</v>
      </c>
      <c r="Q215">
        <v>49.2</v>
      </c>
      <c r="R215">
        <v>49.4</v>
      </c>
      <c r="S215">
        <v>49.5</v>
      </c>
    </row>
    <row r="216" spans="1:19" x14ac:dyDescent="0.2">
      <c r="A216" s="1" t="s">
        <v>678</v>
      </c>
      <c r="B216">
        <f>COUNTIF($A$1:A216,A216)</f>
        <v>1</v>
      </c>
      <c r="H216" t="s">
        <v>356</v>
      </c>
      <c r="K216">
        <v>1</v>
      </c>
      <c r="L216">
        <v>87</v>
      </c>
      <c r="M216">
        <v>85.4</v>
      </c>
      <c r="N216">
        <v>85.4</v>
      </c>
      <c r="O216">
        <v>85.4</v>
      </c>
      <c r="P216">
        <v>85.4</v>
      </c>
      <c r="Q216">
        <v>85.4</v>
      </c>
      <c r="R216">
        <v>85.4</v>
      </c>
      <c r="S216">
        <v>85.4</v>
      </c>
    </row>
    <row r="217" spans="1:19" x14ac:dyDescent="0.2">
      <c r="A217" s="1" t="s">
        <v>408</v>
      </c>
      <c r="B217">
        <f>COUNTIF($A$1:A217,A217)</f>
        <v>1</v>
      </c>
      <c r="H217" t="s">
        <v>550</v>
      </c>
      <c r="K217">
        <v>1</v>
      </c>
      <c r="L217">
        <v>173.2</v>
      </c>
      <c r="M217">
        <v>173.7</v>
      </c>
      <c r="N217">
        <v>174.2</v>
      </c>
      <c r="O217">
        <v>174.7</v>
      </c>
      <c r="P217">
        <v>175.2</v>
      </c>
      <c r="Q217">
        <v>175.8</v>
      </c>
      <c r="R217">
        <v>176.3</v>
      </c>
      <c r="S217">
        <v>176.8</v>
      </c>
    </row>
    <row r="218" spans="1:19" x14ac:dyDescent="0.2">
      <c r="A218" s="1" t="s">
        <v>432</v>
      </c>
      <c r="B218">
        <f>COUNTIF($A$1:A218,A218)</f>
        <v>1</v>
      </c>
      <c r="H218" t="s">
        <v>508</v>
      </c>
      <c r="K218">
        <v>1</v>
      </c>
      <c r="L218">
        <v>519.20000000000005</v>
      </c>
      <c r="M218">
        <v>526.6</v>
      </c>
      <c r="N218">
        <v>534.1</v>
      </c>
      <c r="O218">
        <v>534.5</v>
      </c>
      <c r="P218">
        <v>536.79999999999995</v>
      </c>
      <c r="Q218">
        <v>540</v>
      </c>
      <c r="R218">
        <v>545.5</v>
      </c>
      <c r="S218">
        <v>551.6</v>
      </c>
    </row>
    <row r="219" spans="1:19" x14ac:dyDescent="0.2">
      <c r="A219" s="1" t="s">
        <v>266</v>
      </c>
      <c r="B219">
        <f>COUNTIF($A$1:A219,A219)</f>
        <v>1</v>
      </c>
      <c r="H219" t="s">
        <v>508</v>
      </c>
      <c r="K219">
        <v>1</v>
      </c>
      <c r="L219">
        <v>103.6</v>
      </c>
      <c r="M219">
        <v>104.2</v>
      </c>
      <c r="N219">
        <v>103.1</v>
      </c>
      <c r="O219">
        <v>103.3</v>
      </c>
      <c r="P219">
        <v>103.9</v>
      </c>
      <c r="Q219">
        <v>104.6</v>
      </c>
      <c r="R219">
        <v>105.9</v>
      </c>
      <c r="S219">
        <v>107.4</v>
      </c>
    </row>
    <row r="220" spans="1:19" x14ac:dyDescent="0.2">
      <c r="A220" s="1" t="s">
        <v>600</v>
      </c>
      <c r="B220">
        <f>COUNTIF($A$1:A220,A220)</f>
        <v>1</v>
      </c>
      <c r="H220" t="s">
        <v>496</v>
      </c>
      <c r="K220">
        <v>1</v>
      </c>
      <c r="L220">
        <v>118.6</v>
      </c>
      <c r="M220">
        <v>118.8</v>
      </c>
      <c r="N220">
        <v>119.1</v>
      </c>
      <c r="O220">
        <v>120.8</v>
      </c>
      <c r="P220">
        <v>122.5</v>
      </c>
      <c r="Q220">
        <v>125</v>
      </c>
      <c r="R220">
        <v>127.5</v>
      </c>
      <c r="S220">
        <v>130.1</v>
      </c>
    </row>
    <row r="221" spans="1:19" x14ac:dyDescent="0.2">
      <c r="A221" s="1" t="s">
        <v>601</v>
      </c>
      <c r="B221">
        <f>COUNTIF($A$1:A221,A221)</f>
        <v>1</v>
      </c>
      <c r="H221" t="s">
        <v>496</v>
      </c>
      <c r="K221">
        <v>1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</row>
    <row r="222" spans="1:19" x14ac:dyDescent="0.2">
      <c r="A222" s="1" t="s">
        <v>966</v>
      </c>
      <c r="B222">
        <f>COUNTIF($A$1:A222,A222)</f>
        <v>1</v>
      </c>
      <c r="H222" t="s">
        <v>925</v>
      </c>
      <c r="K222">
        <v>1</v>
      </c>
      <c r="L222">
        <v>9.3000000000000007</v>
      </c>
      <c r="M222">
        <v>24.8</v>
      </c>
      <c r="N222">
        <v>40.4</v>
      </c>
      <c r="O222">
        <v>41.4</v>
      </c>
      <c r="P222">
        <v>42.4</v>
      </c>
      <c r="Q222">
        <v>43.5</v>
      </c>
      <c r="R222">
        <v>44.6</v>
      </c>
      <c r="S222">
        <v>45.7</v>
      </c>
    </row>
    <row r="223" spans="1:19" x14ac:dyDescent="0.2">
      <c r="A223" s="1" t="s">
        <v>966</v>
      </c>
      <c r="B223">
        <f>COUNTIF($A$1:A223,A223)</f>
        <v>2</v>
      </c>
      <c r="H223" t="s">
        <v>357</v>
      </c>
      <c r="K223">
        <v>1</v>
      </c>
      <c r="L223">
        <v>-17.600000000000001</v>
      </c>
      <c r="M223">
        <v>-17.600000000000001</v>
      </c>
      <c r="N223">
        <v>-17.600000000000001</v>
      </c>
      <c r="O223">
        <v>-17.600000000000001</v>
      </c>
      <c r="P223">
        <v>-17.600000000000001</v>
      </c>
      <c r="Q223">
        <v>-17.600000000000001</v>
      </c>
      <c r="R223">
        <v>-17.600000000000001</v>
      </c>
      <c r="S223">
        <v>-17.600000000000001</v>
      </c>
    </row>
    <row r="224" spans="1:19" x14ac:dyDescent="0.2">
      <c r="A224" s="1" t="s">
        <v>967</v>
      </c>
      <c r="B224">
        <f>COUNTIF($A$1:A224,A224)</f>
        <v>1</v>
      </c>
      <c r="H224" t="s">
        <v>411</v>
      </c>
      <c r="K224">
        <v>1</v>
      </c>
      <c r="L224">
        <v>285.60000000000002</v>
      </c>
      <c r="M224">
        <v>291.10000000000002</v>
      </c>
      <c r="N224">
        <v>297.2</v>
      </c>
      <c r="O224">
        <v>312.7</v>
      </c>
      <c r="P224">
        <v>318.39999999999998</v>
      </c>
      <c r="Q224">
        <v>324.8</v>
      </c>
      <c r="R224">
        <v>331.8</v>
      </c>
      <c r="S224">
        <v>339.9</v>
      </c>
    </row>
    <row r="225" spans="1:19" x14ac:dyDescent="0.2">
      <c r="A225" s="1" t="s">
        <v>419</v>
      </c>
      <c r="B225">
        <f>COUNTIF($A$1:A225,A225)</f>
        <v>1</v>
      </c>
      <c r="H225" t="s">
        <v>358</v>
      </c>
      <c r="K225">
        <v>1</v>
      </c>
      <c r="L225">
        <v>28.9</v>
      </c>
      <c r="M225">
        <v>28.9</v>
      </c>
      <c r="N225">
        <v>28.9</v>
      </c>
      <c r="O225">
        <v>28.9</v>
      </c>
      <c r="P225">
        <v>28.9</v>
      </c>
      <c r="Q225">
        <v>28.9</v>
      </c>
      <c r="R225">
        <v>28.9</v>
      </c>
      <c r="S225">
        <v>28.9</v>
      </c>
    </row>
    <row r="226" spans="1:19" x14ac:dyDescent="0.2">
      <c r="A226" s="1" t="s">
        <v>419</v>
      </c>
      <c r="B226">
        <f>COUNTIF($A$1:A226,A226)</f>
        <v>2</v>
      </c>
      <c r="H226" t="s">
        <v>610</v>
      </c>
      <c r="K226">
        <v>1</v>
      </c>
      <c r="L226">
        <v>-18.100000000000001</v>
      </c>
      <c r="M226">
        <v>-18.100000000000001</v>
      </c>
      <c r="N226">
        <v>-18</v>
      </c>
      <c r="O226">
        <v>-17.899999999999999</v>
      </c>
      <c r="P226">
        <v>-17.8</v>
      </c>
      <c r="Q226">
        <v>-17.7</v>
      </c>
      <c r="R226">
        <v>-17.600000000000001</v>
      </c>
      <c r="S226">
        <v>-17.5</v>
      </c>
    </row>
    <row r="227" spans="1:19" x14ac:dyDescent="0.2">
      <c r="A227" s="1" t="s">
        <v>598</v>
      </c>
      <c r="B227">
        <f>COUNTIF($A$1:A227,A227)</f>
        <v>1</v>
      </c>
      <c r="H227" t="s">
        <v>360</v>
      </c>
      <c r="K227">
        <v>1</v>
      </c>
      <c r="L227">
        <v>4.5</v>
      </c>
      <c r="M227">
        <v>4.5</v>
      </c>
      <c r="N227">
        <v>4.5</v>
      </c>
      <c r="O227">
        <v>4.5</v>
      </c>
      <c r="P227">
        <v>4.5</v>
      </c>
      <c r="Q227">
        <v>4.5</v>
      </c>
      <c r="R227">
        <v>4.5</v>
      </c>
      <c r="S227">
        <v>4.5</v>
      </c>
    </row>
    <row r="228" spans="1:19" x14ac:dyDescent="0.2">
      <c r="A228" s="1" t="s">
        <v>599</v>
      </c>
      <c r="B228">
        <f>COUNTIF($A$1:A228,A228)</f>
        <v>1</v>
      </c>
      <c r="H228" t="s">
        <v>360</v>
      </c>
      <c r="K228">
        <v>1</v>
      </c>
      <c r="L228">
        <v>9.9</v>
      </c>
      <c r="M228">
        <v>9.9</v>
      </c>
      <c r="N228">
        <v>9.9</v>
      </c>
      <c r="O228">
        <v>9.9</v>
      </c>
      <c r="P228">
        <v>9.9</v>
      </c>
      <c r="Q228">
        <v>9.9</v>
      </c>
      <c r="R228">
        <v>9.9</v>
      </c>
      <c r="S228">
        <v>9.9</v>
      </c>
    </row>
    <row r="229" spans="1:19" x14ac:dyDescent="0.2">
      <c r="A229" s="1" t="s">
        <v>333</v>
      </c>
      <c r="B229">
        <f>COUNTIF($A$1:A229,A229)</f>
        <v>1</v>
      </c>
      <c r="H229" t="s">
        <v>611</v>
      </c>
      <c r="K229">
        <v>1</v>
      </c>
      <c r="L229">
        <v>-17.100000000000001</v>
      </c>
      <c r="M229">
        <v>-17.7</v>
      </c>
      <c r="N229">
        <v>-18.3</v>
      </c>
      <c r="O229">
        <v>-19</v>
      </c>
      <c r="P229">
        <v>-19.7</v>
      </c>
      <c r="Q229">
        <v>-20.399999999999999</v>
      </c>
      <c r="R229">
        <v>-21.1</v>
      </c>
      <c r="S229">
        <v>-21.9</v>
      </c>
    </row>
    <row r="230" spans="1:19" x14ac:dyDescent="0.2">
      <c r="A230" s="1" t="s">
        <v>334</v>
      </c>
      <c r="B230">
        <f>COUNTIF($A$1:A230,A230)</f>
        <v>1</v>
      </c>
      <c r="H230" t="s">
        <v>362</v>
      </c>
      <c r="K230">
        <v>1</v>
      </c>
      <c r="L230">
        <v>30.7</v>
      </c>
      <c r="M230">
        <v>30.1</v>
      </c>
      <c r="N230">
        <v>26.5</v>
      </c>
      <c r="O230">
        <v>26.5</v>
      </c>
      <c r="P230">
        <v>26.5</v>
      </c>
      <c r="Q230">
        <v>26.5</v>
      </c>
      <c r="R230">
        <v>26.5</v>
      </c>
      <c r="S230">
        <v>26.5</v>
      </c>
    </row>
    <row r="231" spans="1:19" x14ac:dyDescent="0.2">
      <c r="A231" s="1" t="s">
        <v>335</v>
      </c>
      <c r="B231">
        <f>COUNTIF($A$1:A231,A231)</f>
        <v>1</v>
      </c>
      <c r="H231" t="s">
        <v>363</v>
      </c>
      <c r="K231">
        <v>1</v>
      </c>
      <c r="L231">
        <v>33.4</v>
      </c>
      <c r="M231">
        <v>29.7</v>
      </c>
      <c r="N231">
        <v>29.7</v>
      </c>
      <c r="O231">
        <v>29.7</v>
      </c>
      <c r="P231">
        <v>29.7</v>
      </c>
      <c r="Q231">
        <v>29.7</v>
      </c>
      <c r="R231">
        <v>29.7</v>
      </c>
      <c r="S231">
        <v>29.7</v>
      </c>
    </row>
    <row r="232" spans="1:19" x14ac:dyDescent="0.2">
      <c r="A232" s="1" t="s">
        <v>602</v>
      </c>
      <c r="B232">
        <f>COUNTIF($A$1:A232,A232)</f>
        <v>1</v>
      </c>
      <c r="H232" t="s">
        <v>964</v>
      </c>
      <c r="K232">
        <v>1</v>
      </c>
      <c r="L232">
        <v>20.7</v>
      </c>
      <c r="M232">
        <v>20.7</v>
      </c>
      <c r="N232">
        <v>20.7</v>
      </c>
      <c r="O232">
        <v>20.7</v>
      </c>
      <c r="P232">
        <v>20.7</v>
      </c>
      <c r="Q232">
        <v>20.7</v>
      </c>
      <c r="R232">
        <v>20.7</v>
      </c>
      <c r="S232">
        <v>20.7</v>
      </c>
    </row>
    <row r="233" spans="1:19" x14ac:dyDescent="0.2">
      <c r="A233" s="1" t="s">
        <v>603</v>
      </c>
      <c r="B233">
        <f>COUNTIF($A$1:A233,A233)</f>
        <v>1</v>
      </c>
      <c r="H233" t="s">
        <v>497</v>
      </c>
      <c r="K233">
        <v>1</v>
      </c>
      <c r="L233">
        <v>177.5</v>
      </c>
      <c r="M233">
        <v>177.7</v>
      </c>
      <c r="N233">
        <v>178</v>
      </c>
      <c r="O233">
        <v>178.3</v>
      </c>
      <c r="P233">
        <v>178.7</v>
      </c>
      <c r="Q233">
        <v>180.1</v>
      </c>
      <c r="R233">
        <v>181.4</v>
      </c>
      <c r="S233">
        <v>182.9</v>
      </c>
    </row>
    <row r="234" spans="1:19" x14ac:dyDescent="0.2">
      <c r="A234" s="1" t="s">
        <v>604</v>
      </c>
      <c r="B234">
        <f>COUNTIF($A$1:A234,A234)</f>
        <v>1</v>
      </c>
      <c r="H234" t="s">
        <v>612</v>
      </c>
      <c r="K234">
        <v>1</v>
      </c>
      <c r="L234">
        <v>30.2</v>
      </c>
      <c r="M234">
        <v>30.8</v>
      </c>
      <c r="N234">
        <v>31.4</v>
      </c>
      <c r="O234">
        <v>32.1</v>
      </c>
      <c r="P234">
        <v>32.700000000000003</v>
      </c>
      <c r="Q234">
        <v>33.299999999999997</v>
      </c>
      <c r="R234">
        <v>34</v>
      </c>
      <c r="S234">
        <v>34.700000000000003</v>
      </c>
    </row>
    <row r="235" spans="1:19" x14ac:dyDescent="0.2">
      <c r="A235" s="1" t="s">
        <v>336</v>
      </c>
      <c r="B235">
        <f>COUNTIF($A$1:A235,A235)</f>
        <v>1</v>
      </c>
      <c r="H235" t="s">
        <v>551</v>
      </c>
      <c r="K235">
        <v>1</v>
      </c>
      <c r="L235">
        <v>211.5</v>
      </c>
      <c r="M235">
        <v>212.5</v>
      </c>
      <c r="N235">
        <v>213.5</v>
      </c>
      <c r="O235">
        <v>214.5</v>
      </c>
      <c r="P235">
        <v>215.5</v>
      </c>
      <c r="Q235">
        <v>216.5</v>
      </c>
      <c r="R235">
        <v>217.5</v>
      </c>
      <c r="S235">
        <v>218.5</v>
      </c>
    </row>
    <row r="236" spans="1:19" x14ac:dyDescent="0.2">
      <c r="A236" s="1" t="s">
        <v>337</v>
      </c>
      <c r="B236">
        <f>COUNTIF($A$1:A236,A236)</f>
        <v>1</v>
      </c>
      <c r="H236" t="s">
        <v>257</v>
      </c>
      <c r="K236">
        <v>1</v>
      </c>
      <c r="L236">
        <v>347.4</v>
      </c>
      <c r="M236">
        <v>347.9</v>
      </c>
      <c r="N236">
        <v>348.4</v>
      </c>
      <c r="O236">
        <v>349.5</v>
      </c>
      <c r="P236">
        <v>351.1</v>
      </c>
      <c r="Q236">
        <v>354.5</v>
      </c>
      <c r="R236">
        <v>358.6</v>
      </c>
      <c r="S236">
        <v>363.1</v>
      </c>
    </row>
    <row r="237" spans="1:19" x14ac:dyDescent="0.2">
      <c r="A237" s="1" t="s">
        <v>338</v>
      </c>
      <c r="B237">
        <f>COUNTIF($A$1:A237,A237)</f>
        <v>1</v>
      </c>
      <c r="H237" t="s">
        <v>269</v>
      </c>
      <c r="K237">
        <v>1</v>
      </c>
      <c r="L237">
        <v>180.3</v>
      </c>
      <c r="M237">
        <v>180.8</v>
      </c>
      <c r="N237">
        <v>181.3</v>
      </c>
      <c r="O237">
        <v>181.7</v>
      </c>
      <c r="P237">
        <v>182.2</v>
      </c>
      <c r="Q237">
        <v>182.7</v>
      </c>
      <c r="R237">
        <v>183.2</v>
      </c>
      <c r="S237">
        <v>183.6</v>
      </c>
    </row>
    <row r="238" spans="1:19" x14ac:dyDescent="0.2">
      <c r="A238" s="1" t="s">
        <v>339</v>
      </c>
      <c r="B238">
        <f>COUNTIF($A$1:A238,A238)</f>
        <v>1</v>
      </c>
      <c r="H238" t="s">
        <v>269</v>
      </c>
      <c r="K238">
        <v>1</v>
      </c>
      <c r="L238">
        <v>-2</v>
      </c>
      <c r="M238">
        <v>-2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</row>
    <row r="239" spans="1:19" x14ac:dyDescent="0.2">
      <c r="A239" s="1" t="s">
        <v>340</v>
      </c>
      <c r="B239">
        <f>COUNTIF($A$1:A239,A239)</f>
        <v>1</v>
      </c>
      <c r="H239" t="s">
        <v>613</v>
      </c>
      <c r="K239">
        <v>1</v>
      </c>
      <c r="L239">
        <v>-11</v>
      </c>
      <c r="M239">
        <v>-11</v>
      </c>
      <c r="N239">
        <v>-11.1</v>
      </c>
      <c r="O239">
        <v>-11.2</v>
      </c>
      <c r="P239">
        <v>-11.2</v>
      </c>
      <c r="Q239">
        <v>-11.3</v>
      </c>
      <c r="R239">
        <v>-11.3</v>
      </c>
      <c r="S239">
        <v>-11.4</v>
      </c>
    </row>
    <row r="240" spans="1:19" x14ac:dyDescent="0.2">
      <c r="A240" s="1" t="s">
        <v>341</v>
      </c>
      <c r="B240">
        <f>COUNTIF($A$1:A240,A240)</f>
        <v>1</v>
      </c>
      <c r="H240" t="s">
        <v>434</v>
      </c>
      <c r="K240">
        <v>1</v>
      </c>
      <c r="L240">
        <v>152.30000000000001</v>
      </c>
      <c r="M240">
        <v>157.30000000000001</v>
      </c>
      <c r="N240">
        <v>160.80000000000001</v>
      </c>
      <c r="O240">
        <v>162.80000000000001</v>
      </c>
      <c r="P240">
        <v>164.8</v>
      </c>
      <c r="Q240">
        <v>167.6</v>
      </c>
      <c r="R240">
        <v>168.8</v>
      </c>
      <c r="S240">
        <v>168.8</v>
      </c>
    </row>
    <row r="241" spans="1:19" x14ac:dyDescent="0.2">
      <c r="A241" s="1" t="s">
        <v>342</v>
      </c>
      <c r="B241">
        <f>COUNTIF($A$1:A241,A241)</f>
        <v>1</v>
      </c>
      <c r="H241" t="s">
        <v>498</v>
      </c>
      <c r="K241">
        <v>1</v>
      </c>
      <c r="L241">
        <v>83.8</v>
      </c>
      <c r="M241">
        <v>84.1</v>
      </c>
      <c r="N241">
        <v>84.5</v>
      </c>
      <c r="O241">
        <v>84.9</v>
      </c>
      <c r="P241">
        <v>85.5</v>
      </c>
      <c r="Q241">
        <v>86.7</v>
      </c>
      <c r="R241">
        <v>87.8</v>
      </c>
      <c r="S241">
        <v>89</v>
      </c>
    </row>
    <row r="242" spans="1:19" x14ac:dyDescent="0.2">
      <c r="A242" s="1" t="s">
        <v>343</v>
      </c>
      <c r="B242">
        <f>COUNTIF($A$1:A242,A242)</f>
        <v>1</v>
      </c>
      <c r="H242" t="s">
        <v>976</v>
      </c>
      <c r="K242">
        <v>1</v>
      </c>
      <c r="L242">
        <v>116.4</v>
      </c>
      <c r="M242">
        <v>116.9</v>
      </c>
      <c r="N242">
        <v>117.4</v>
      </c>
      <c r="O242">
        <v>118.3</v>
      </c>
      <c r="P242">
        <v>119.6</v>
      </c>
      <c r="Q242">
        <v>121.6</v>
      </c>
      <c r="R242">
        <v>123.9</v>
      </c>
      <c r="S242">
        <v>126.6</v>
      </c>
    </row>
    <row r="243" spans="1:19" x14ac:dyDescent="0.2">
      <c r="A243" s="1" t="s">
        <v>344</v>
      </c>
      <c r="B243">
        <f>COUNTIF($A$1:A243,A243)</f>
        <v>1</v>
      </c>
      <c r="H243" t="s">
        <v>413</v>
      </c>
      <c r="K243">
        <v>1</v>
      </c>
      <c r="L243">
        <v>273.7</v>
      </c>
      <c r="M243">
        <v>275</v>
      </c>
      <c r="N243">
        <v>278.5</v>
      </c>
      <c r="O243">
        <v>283.3</v>
      </c>
      <c r="P243">
        <v>288</v>
      </c>
      <c r="Q243">
        <v>293.39999999999998</v>
      </c>
      <c r="R243">
        <v>299.2</v>
      </c>
      <c r="S243">
        <v>305.89999999999998</v>
      </c>
    </row>
    <row r="244" spans="1:19" x14ac:dyDescent="0.2">
      <c r="A244" s="1" t="s">
        <v>659</v>
      </c>
      <c r="B244">
        <f>COUNTIF($A$1:A244,A244)</f>
        <v>1</v>
      </c>
      <c r="H244" t="s">
        <v>688</v>
      </c>
      <c r="K244">
        <v>1</v>
      </c>
      <c r="L244">
        <v>5.7</v>
      </c>
      <c r="M244">
        <v>5.7</v>
      </c>
      <c r="N244">
        <v>5.7</v>
      </c>
      <c r="O244">
        <v>5.7</v>
      </c>
      <c r="P244">
        <v>5.7</v>
      </c>
      <c r="Q244">
        <v>5.7</v>
      </c>
      <c r="R244">
        <v>5.7</v>
      </c>
      <c r="S244">
        <v>5.7</v>
      </c>
    </row>
    <row r="245" spans="1:19" x14ac:dyDescent="0.2">
      <c r="A245" s="1" t="s">
        <v>247</v>
      </c>
      <c r="B245">
        <f>COUNTIF($A$1:A245,A245)</f>
        <v>1</v>
      </c>
      <c r="H245" t="s">
        <v>366</v>
      </c>
      <c r="K245">
        <v>1</v>
      </c>
      <c r="L245">
        <v>14.5</v>
      </c>
      <c r="M245">
        <v>14.5</v>
      </c>
      <c r="N245">
        <v>14.5</v>
      </c>
      <c r="O245">
        <v>14.5</v>
      </c>
      <c r="P245">
        <v>14.5</v>
      </c>
      <c r="Q245">
        <v>14.5</v>
      </c>
      <c r="R245">
        <v>14.5</v>
      </c>
      <c r="S245">
        <v>14.5</v>
      </c>
    </row>
    <row r="246" spans="1:19" x14ac:dyDescent="0.2">
      <c r="A246" s="1" t="s">
        <v>481</v>
      </c>
      <c r="B246">
        <f>COUNTIF($A$1:A246,A246)</f>
        <v>1</v>
      </c>
      <c r="H246" t="s">
        <v>368</v>
      </c>
      <c r="K246">
        <v>1</v>
      </c>
      <c r="L246">
        <v>14.3</v>
      </c>
      <c r="M246">
        <v>14.3</v>
      </c>
      <c r="N246">
        <v>14.3</v>
      </c>
      <c r="O246">
        <v>14.3</v>
      </c>
      <c r="P246">
        <v>14.3</v>
      </c>
      <c r="Q246">
        <v>14.3</v>
      </c>
      <c r="R246">
        <v>14.3</v>
      </c>
      <c r="S246">
        <v>14.3</v>
      </c>
    </row>
    <row r="247" spans="1:19" x14ac:dyDescent="0.2">
      <c r="A247" s="1" t="s">
        <v>548</v>
      </c>
      <c r="B247">
        <f>COUNTIF($A$1:A247,A247)</f>
        <v>1</v>
      </c>
      <c r="H247" t="s">
        <v>370</v>
      </c>
      <c r="K247">
        <v>1</v>
      </c>
      <c r="L247">
        <v>19.399999999999999</v>
      </c>
      <c r="M247">
        <v>19.399999999999999</v>
      </c>
      <c r="N247">
        <v>19.399999999999999</v>
      </c>
      <c r="O247">
        <v>19.399999999999999</v>
      </c>
      <c r="P247">
        <v>19.399999999999999</v>
      </c>
      <c r="Q247">
        <v>19.399999999999999</v>
      </c>
      <c r="R247">
        <v>19.399999999999999</v>
      </c>
      <c r="S247">
        <v>19.399999999999999</v>
      </c>
    </row>
    <row r="248" spans="1:19" x14ac:dyDescent="0.2">
      <c r="A248" s="1" t="s">
        <v>345</v>
      </c>
      <c r="B248">
        <f>COUNTIF($A$1:A248,A248)</f>
        <v>1</v>
      </c>
      <c r="H248" t="s">
        <v>414</v>
      </c>
      <c r="K248">
        <v>1</v>
      </c>
      <c r="L248">
        <v>309.2</v>
      </c>
      <c r="M248">
        <v>310.7</v>
      </c>
      <c r="N248">
        <v>314.60000000000002</v>
      </c>
      <c r="O248">
        <v>319.89999999999998</v>
      </c>
      <c r="P248">
        <v>325.2</v>
      </c>
      <c r="Q248">
        <v>331.2</v>
      </c>
      <c r="R248">
        <v>337.7</v>
      </c>
      <c r="S248">
        <v>345.2</v>
      </c>
    </row>
    <row r="249" spans="1:19" x14ac:dyDescent="0.2">
      <c r="A249" s="1" t="s">
        <v>345</v>
      </c>
      <c r="B249">
        <f>COUNTIF($A$1:A249,A249)</f>
        <v>2</v>
      </c>
      <c r="H249" t="s">
        <v>456</v>
      </c>
      <c r="K249">
        <v>1</v>
      </c>
      <c r="L249">
        <v>144.1</v>
      </c>
      <c r="M249">
        <v>146.1</v>
      </c>
      <c r="N249">
        <v>148.19999999999999</v>
      </c>
      <c r="O249">
        <v>150.19999999999999</v>
      </c>
      <c r="P249">
        <v>152.4</v>
      </c>
      <c r="Q249">
        <v>155.30000000000001</v>
      </c>
      <c r="R249">
        <v>158.19999999999999</v>
      </c>
      <c r="S249">
        <v>161.30000000000001</v>
      </c>
    </row>
    <row r="250" spans="1:19" x14ac:dyDescent="0.2">
      <c r="A250" s="1" t="s">
        <v>980</v>
      </c>
      <c r="B250">
        <f>COUNTIF($A$1:A250,A250)</f>
        <v>1</v>
      </c>
      <c r="H250" t="s">
        <v>499</v>
      </c>
      <c r="K250">
        <v>1</v>
      </c>
      <c r="L250">
        <v>7</v>
      </c>
      <c r="M250">
        <v>9.8000000000000007</v>
      </c>
      <c r="N250">
        <v>12.6</v>
      </c>
      <c r="O250">
        <v>15.3</v>
      </c>
      <c r="P250">
        <v>18.100000000000001</v>
      </c>
      <c r="Q250">
        <v>20.9</v>
      </c>
      <c r="R250">
        <v>23.7</v>
      </c>
      <c r="S250">
        <v>26.4</v>
      </c>
    </row>
    <row r="251" spans="1:19" x14ac:dyDescent="0.2">
      <c r="A251" s="1" t="s">
        <v>981</v>
      </c>
      <c r="B251">
        <f>COUNTIF($A$1:A251,A251)</f>
        <v>1</v>
      </c>
      <c r="H251" t="s">
        <v>435</v>
      </c>
      <c r="K251">
        <v>1</v>
      </c>
      <c r="L251">
        <v>436.6</v>
      </c>
      <c r="M251">
        <v>441.3</v>
      </c>
      <c r="N251">
        <v>445.1</v>
      </c>
      <c r="O251">
        <v>454.8</v>
      </c>
      <c r="P251">
        <v>458.4</v>
      </c>
      <c r="Q251">
        <v>462.1</v>
      </c>
      <c r="R251">
        <v>465.8</v>
      </c>
      <c r="S251">
        <v>469.6</v>
      </c>
    </row>
    <row r="252" spans="1:19" x14ac:dyDescent="0.2">
      <c r="A252" s="1" t="s">
        <v>605</v>
      </c>
      <c r="B252">
        <f>COUNTIF($A$1:A252,A252)</f>
        <v>1</v>
      </c>
      <c r="H252" t="s">
        <v>614</v>
      </c>
      <c r="K252">
        <v>1</v>
      </c>
      <c r="L252">
        <v>14.2</v>
      </c>
      <c r="M252">
        <v>14.2</v>
      </c>
      <c r="N252">
        <v>14.1</v>
      </c>
      <c r="O252">
        <v>14</v>
      </c>
      <c r="P252">
        <v>14</v>
      </c>
      <c r="Q252">
        <v>13.9</v>
      </c>
      <c r="R252">
        <v>13.8</v>
      </c>
      <c r="S252">
        <v>13.7</v>
      </c>
    </row>
    <row r="253" spans="1:19" x14ac:dyDescent="0.2">
      <c r="A253" s="1" t="s">
        <v>606</v>
      </c>
      <c r="B253">
        <f>COUNTIF($A$1:A253,A253)</f>
        <v>1</v>
      </c>
      <c r="H253" t="s">
        <v>616</v>
      </c>
      <c r="K253">
        <v>1</v>
      </c>
      <c r="L253">
        <v>12.5</v>
      </c>
      <c r="M253">
        <v>12.3</v>
      </c>
      <c r="N253">
        <v>12</v>
      </c>
      <c r="O253">
        <v>11.8</v>
      </c>
      <c r="P253">
        <v>11.6</v>
      </c>
      <c r="Q253">
        <v>11.4</v>
      </c>
      <c r="R253">
        <v>11.2</v>
      </c>
      <c r="S253">
        <v>10.9</v>
      </c>
    </row>
    <row r="254" spans="1:19" x14ac:dyDescent="0.2">
      <c r="A254" s="1" t="s">
        <v>453</v>
      </c>
      <c r="B254">
        <f>COUNTIF($A$1:A254,A254)</f>
        <v>1</v>
      </c>
      <c r="H254" t="s">
        <v>509</v>
      </c>
      <c r="K254">
        <v>1</v>
      </c>
      <c r="L254">
        <v>63.4</v>
      </c>
      <c r="M254">
        <v>61.9</v>
      </c>
      <c r="N254">
        <v>60.1</v>
      </c>
      <c r="O254">
        <v>60.2</v>
      </c>
      <c r="P254">
        <v>60.4</v>
      </c>
      <c r="Q254">
        <v>60.8</v>
      </c>
      <c r="R254">
        <v>61.4</v>
      </c>
      <c r="S254">
        <v>62.5</v>
      </c>
    </row>
    <row r="255" spans="1:19" x14ac:dyDescent="0.2">
      <c r="A255" s="1" t="s">
        <v>454</v>
      </c>
      <c r="B255">
        <f>COUNTIF($A$1:A255,A255)</f>
        <v>1</v>
      </c>
      <c r="H255" t="s">
        <v>193</v>
      </c>
      <c r="K255">
        <v>1</v>
      </c>
      <c r="L255">
        <v>-13.2</v>
      </c>
      <c r="M255">
        <v>-13.5</v>
      </c>
      <c r="N255">
        <v>-13.8</v>
      </c>
      <c r="O255">
        <v>-14.1</v>
      </c>
      <c r="P255">
        <v>-14.3</v>
      </c>
      <c r="Q255">
        <v>-14.6</v>
      </c>
      <c r="R255">
        <v>-14.9</v>
      </c>
      <c r="S255">
        <v>-15.2</v>
      </c>
    </row>
    <row r="256" spans="1:19" x14ac:dyDescent="0.2">
      <c r="A256" s="1" t="s">
        <v>452</v>
      </c>
      <c r="B256">
        <f>COUNTIF($A$1:A256,A256)</f>
        <v>1</v>
      </c>
      <c r="H256" t="s">
        <v>525</v>
      </c>
      <c r="K256">
        <v>1</v>
      </c>
      <c r="L256">
        <v>80.099999999999994</v>
      </c>
      <c r="M256">
        <v>80.099999999999994</v>
      </c>
      <c r="N256">
        <v>80.2</v>
      </c>
      <c r="O256">
        <v>80.3</v>
      </c>
      <c r="P256">
        <v>80.5</v>
      </c>
      <c r="Q256">
        <v>80.7</v>
      </c>
      <c r="R256">
        <v>81</v>
      </c>
      <c r="S256">
        <v>81.3</v>
      </c>
    </row>
    <row r="257" spans="1:19" x14ac:dyDescent="0.2">
      <c r="A257" s="1" t="s">
        <v>346</v>
      </c>
      <c r="B257">
        <f>COUNTIF($A$1:A257,A257)</f>
        <v>1</v>
      </c>
      <c r="H257" t="s">
        <v>436</v>
      </c>
      <c r="K257">
        <v>1</v>
      </c>
      <c r="L257">
        <v>578.1</v>
      </c>
      <c r="M257">
        <v>580.70000000000005</v>
      </c>
      <c r="N257">
        <v>583.20000000000005</v>
      </c>
      <c r="O257">
        <v>585.79999999999995</v>
      </c>
      <c r="P257">
        <v>588.4</v>
      </c>
      <c r="Q257">
        <v>591</v>
      </c>
      <c r="R257">
        <v>593.6</v>
      </c>
      <c r="S257">
        <v>596.29999999999995</v>
      </c>
    </row>
    <row r="258" spans="1:19" x14ac:dyDescent="0.2">
      <c r="A258" s="1" t="s">
        <v>347</v>
      </c>
      <c r="B258">
        <f>COUNTIF($A$1:A258,A258)</f>
        <v>1</v>
      </c>
      <c r="H258" t="s">
        <v>372</v>
      </c>
      <c r="K258">
        <v>1</v>
      </c>
      <c r="L258">
        <v>12.8</v>
      </c>
      <c r="M258">
        <v>12.8</v>
      </c>
      <c r="N258">
        <v>12.8</v>
      </c>
      <c r="O258">
        <v>12.8</v>
      </c>
      <c r="P258">
        <v>12.8</v>
      </c>
      <c r="Q258">
        <v>12.8</v>
      </c>
      <c r="R258">
        <v>12.8</v>
      </c>
      <c r="S258">
        <v>12.8</v>
      </c>
    </row>
    <row r="259" spans="1:19" x14ac:dyDescent="0.2">
      <c r="A259" s="1" t="s">
        <v>248</v>
      </c>
      <c r="B259">
        <f>COUNTIF($A$1:A259,A259)</f>
        <v>1</v>
      </c>
      <c r="H259" t="s">
        <v>661</v>
      </c>
      <c r="K259">
        <v>1</v>
      </c>
      <c r="L259">
        <v>21.5</v>
      </c>
      <c r="M259">
        <v>21.5</v>
      </c>
      <c r="N259">
        <v>21.5</v>
      </c>
      <c r="O259">
        <v>21.5</v>
      </c>
      <c r="P259">
        <v>21.5</v>
      </c>
      <c r="Q259">
        <v>21.5</v>
      </c>
      <c r="R259">
        <v>21.5</v>
      </c>
      <c r="S259">
        <v>21.5</v>
      </c>
    </row>
    <row r="260" spans="1:19" x14ac:dyDescent="0.2">
      <c r="A260" s="1" t="s">
        <v>228</v>
      </c>
      <c r="B260">
        <f>COUNTIF($A$1:A260,A260)</f>
        <v>1</v>
      </c>
      <c r="H260" t="s">
        <v>437</v>
      </c>
      <c r="K260">
        <v>1</v>
      </c>
      <c r="L260">
        <v>358.1</v>
      </c>
      <c r="M260">
        <v>377.9</v>
      </c>
      <c r="N260">
        <v>392.2</v>
      </c>
      <c r="O260">
        <v>401.3</v>
      </c>
      <c r="P260">
        <v>403.3</v>
      </c>
      <c r="Q260">
        <v>405.4</v>
      </c>
      <c r="R260">
        <v>407.4</v>
      </c>
      <c r="S260">
        <v>407.4</v>
      </c>
    </row>
    <row r="261" spans="1:19" x14ac:dyDescent="0.2">
      <c r="A261" s="1" t="s">
        <v>505</v>
      </c>
      <c r="B261">
        <f>COUNTIF($A$1:A261,A261)</f>
        <v>1</v>
      </c>
      <c r="H261" t="s">
        <v>437</v>
      </c>
      <c r="K261">
        <v>1</v>
      </c>
      <c r="L261">
        <v>25</v>
      </c>
      <c r="M261">
        <v>25</v>
      </c>
      <c r="N261">
        <v>25</v>
      </c>
      <c r="O261">
        <v>25</v>
      </c>
      <c r="P261">
        <v>25</v>
      </c>
      <c r="Q261">
        <v>25</v>
      </c>
      <c r="R261">
        <v>25</v>
      </c>
      <c r="S261">
        <v>0</v>
      </c>
    </row>
    <row r="262" spans="1:19" x14ac:dyDescent="0.2">
      <c r="A262" s="1" t="s">
        <v>660</v>
      </c>
      <c r="B262">
        <f>COUNTIF($A$1:A262,A262)</f>
        <v>1</v>
      </c>
      <c r="H262" t="s">
        <v>675</v>
      </c>
      <c r="K262">
        <v>1</v>
      </c>
      <c r="L262">
        <v>1.7</v>
      </c>
      <c r="M262">
        <v>1.7</v>
      </c>
      <c r="N262">
        <v>1.7</v>
      </c>
      <c r="O262">
        <v>1.7</v>
      </c>
      <c r="P262">
        <v>1.7</v>
      </c>
      <c r="Q262">
        <v>1.7</v>
      </c>
      <c r="R262">
        <v>1.8</v>
      </c>
      <c r="S262">
        <v>1.8</v>
      </c>
    </row>
    <row r="263" spans="1:19" x14ac:dyDescent="0.2">
      <c r="A263" s="1" t="s">
        <v>267</v>
      </c>
      <c r="B263">
        <f>COUNTIF($A$1:A263,A263)</f>
        <v>1</v>
      </c>
      <c r="H263" t="s">
        <v>618</v>
      </c>
      <c r="K263">
        <v>1</v>
      </c>
      <c r="L263">
        <v>42.8</v>
      </c>
      <c r="M263">
        <v>42.4</v>
      </c>
      <c r="N263">
        <v>42.1</v>
      </c>
      <c r="O263">
        <v>41.7</v>
      </c>
      <c r="P263">
        <v>41.4</v>
      </c>
      <c r="Q263">
        <v>41.1</v>
      </c>
      <c r="R263">
        <v>40.700000000000003</v>
      </c>
      <c r="S263">
        <v>40.4</v>
      </c>
    </row>
    <row r="264" spans="1:19" x14ac:dyDescent="0.2">
      <c r="A264" s="1" t="s">
        <v>348</v>
      </c>
      <c r="B264">
        <f>COUNTIF($A$1:A264,A264)</f>
        <v>1</v>
      </c>
      <c r="H264" t="s">
        <v>482</v>
      </c>
      <c r="K264">
        <v>1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</row>
    <row r="265" spans="1:19" x14ac:dyDescent="0.2">
      <c r="A265" s="1" t="s">
        <v>268</v>
      </c>
      <c r="B265">
        <f>COUNTIF($A$1:A265,A265)</f>
        <v>1</v>
      </c>
      <c r="H265" t="s">
        <v>482</v>
      </c>
      <c r="K265">
        <v>1</v>
      </c>
      <c r="L265">
        <v>68.7</v>
      </c>
      <c r="M265">
        <v>72.099999999999994</v>
      </c>
      <c r="N265">
        <v>75.5</v>
      </c>
      <c r="O265">
        <v>77</v>
      </c>
      <c r="P265">
        <v>78.900000000000006</v>
      </c>
      <c r="Q265">
        <v>80.3</v>
      </c>
      <c r="R265">
        <v>81.7</v>
      </c>
      <c r="S265">
        <v>94.6</v>
      </c>
    </row>
    <row r="266" spans="1:19" x14ac:dyDescent="0.2">
      <c r="A266" s="1" t="s">
        <v>349</v>
      </c>
      <c r="B266">
        <f>COUNTIF($A$1:A266,A266)</f>
        <v>1</v>
      </c>
      <c r="H266" t="s">
        <v>482</v>
      </c>
      <c r="K266">
        <v>1</v>
      </c>
      <c r="L266">
        <v>47.2</v>
      </c>
      <c r="M266">
        <v>47.5</v>
      </c>
      <c r="N266">
        <v>48</v>
      </c>
      <c r="O266">
        <v>48.5</v>
      </c>
      <c r="P266">
        <v>49</v>
      </c>
      <c r="Q266">
        <v>49.9</v>
      </c>
      <c r="R266">
        <v>50.8</v>
      </c>
      <c r="S266">
        <v>39.6</v>
      </c>
    </row>
    <row r="267" spans="1:19" x14ac:dyDescent="0.2">
      <c r="A267" s="1" t="s">
        <v>506</v>
      </c>
      <c r="B267">
        <f>COUNTIF($A$1:A267,A267)</f>
        <v>1</v>
      </c>
      <c r="H267" t="s">
        <v>459</v>
      </c>
      <c r="K267">
        <v>1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</row>
    <row r="268" spans="1:19" x14ac:dyDescent="0.2">
      <c r="A268" s="1" t="s">
        <v>350</v>
      </c>
      <c r="B268">
        <f>COUNTIF($A$1:A268,A268)</f>
        <v>1</v>
      </c>
      <c r="H268" t="s">
        <v>438</v>
      </c>
      <c r="K268">
        <v>1</v>
      </c>
      <c r="L268">
        <v>286.89999999999998</v>
      </c>
      <c r="M268">
        <v>292.8</v>
      </c>
      <c r="N268">
        <v>296.89999999999998</v>
      </c>
      <c r="O268">
        <v>300.39999999999998</v>
      </c>
      <c r="P268">
        <v>305.2</v>
      </c>
      <c r="Q268">
        <v>306.8</v>
      </c>
      <c r="R268">
        <v>308.39999999999998</v>
      </c>
      <c r="S268">
        <v>310</v>
      </c>
    </row>
    <row r="269" spans="1:19" x14ac:dyDescent="0.2">
      <c r="A269" s="1" t="s">
        <v>351</v>
      </c>
      <c r="B269">
        <f>COUNTIF($A$1:A269,A269)</f>
        <v>1</v>
      </c>
      <c r="H269" t="s">
        <v>662</v>
      </c>
      <c r="K269">
        <v>1</v>
      </c>
      <c r="L269">
        <v>17</v>
      </c>
      <c r="M269">
        <v>17</v>
      </c>
      <c r="N269">
        <v>17</v>
      </c>
      <c r="O269">
        <v>17</v>
      </c>
      <c r="P269">
        <v>17</v>
      </c>
      <c r="Q269">
        <v>17</v>
      </c>
      <c r="R269">
        <v>17</v>
      </c>
      <c r="S269">
        <v>17</v>
      </c>
    </row>
    <row r="270" spans="1:19" x14ac:dyDescent="0.2">
      <c r="A270" s="1" t="s">
        <v>685</v>
      </c>
      <c r="B270">
        <f>COUNTIF($A$1:A270,A270)</f>
        <v>1</v>
      </c>
      <c r="H270" t="s">
        <v>968</v>
      </c>
      <c r="K270">
        <v>1</v>
      </c>
      <c r="L270">
        <v>-9.1</v>
      </c>
      <c r="M270">
        <v>-9.1</v>
      </c>
      <c r="N270">
        <v>-9.1</v>
      </c>
      <c r="O270">
        <v>-9</v>
      </c>
      <c r="P270">
        <v>-9</v>
      </c>
      <c r="Q270">
        <v>-9</v>
      </c>
      <c r="R270">
        <v>-8.9</v>
      </c>
      <c r="S270">
        <v>-8.9</v>
      </c>
    </row>
    <row r="271" spans="1:19" x14ac:dyDescent="0.2">
      <c r="A271" s="1" t="s">
        <v>507</v>
      </c>
      <c r="B271">
        <f>COUNTIF($A$1:A271,A271)</f>
        <v>1</v>
      </c>
      <c r="H271" t="s">
        <v>887</v>
      </c>
      <c r="K271">
        <v>1</v>
      </c>
      <c r="L271">
        <v>14.2</v>
      </c>
      <c r="M271">
        <v>14.5</v>
      </c>
      <c r="N271">
        <v>14.8</v>
      </c>
      <c r="O271">
        <v>15.1</v>
      </c>
      <c r="P271">
        <v>15.4</v>
      </c>
      <c r="Q271">
        <v>15.7</v>
      </c>
      <c r="R271">
        <v>16</v>
      </c>
      <c r="S271">
        <v>16.3</v>
      </c>
    </row>
    <row r="272" spans="1:19" x14ac:dyDescent="0.2">
      <c r="A272" s="1" t="s">
        <v>507</v>
      </c>
      <c r="B272">
        <f>COUNTIF($A$1:A272,A272)</f>
        <v>2</v>
      </c>
      <c r="H272" t="s">
        <v>965</v>
      </c>
      <c r="K272">
        <v>1</v>
      </c>
      <c r="L272">
        <v>71.900000000000006</v>
      </c>
      <c r="M272">
        <v>67.900000000000006</v>
      </c>
      <c r="N272">
        <v>67.900000000000006</v>
      </c>
      <c r="O272">
        <v>67.900000000000006</v>
      </c>
      <c r="P272">
        <v>67.900000000000006</v>
      </c>
      <c r="Q272">
        <v>67.900000000000006</v>
      </c>
      <c r="R272">
        <v>67.900000000000006</v>
      </c>
      <c r="S272">
        <v>67.900000000000006</v>
      </c>
    </row>
    <row r="273" spans="1:19" x14ac:dyDescent="0.2">
      <c r="A273" s="1" t="s">
        <v>410</v>
      </c>
      <c r="B273">
        <f>COUNTIF($A$1:A273,A273)</f>
        <v>1</v>
      </c>
      <c r="H273" t="s">
        <v>258</v>
      </c>
      <c r="K273">
        <v>1</v>
      </c>
      <c r="L273">
        <v>322.89999999999998</v>
      </c>
      <c r="M273">
        <v>323.3</v>
      </c>
      <c r="N273">
        <v>323.60000000000002</v>
      </c>
      <c r="O273">
        <v>324.5</v>
      </c>
      <c r="P273">
        <v>325.89999999999998</v>
      </c>
      <c r="Q273">
        <v>328.6</v>
      </c>
      <c r="R273">
        <v>331.9</v>
      </c>
      <c r="S273">
        <v>335.6</v>
      </c>
    </row>
    <row r="274" spans="1:19" x14ac:dyDescent="0.2">
      <c r="A274" s="1" t="s">
        <v>410</v>
      </c>
      <c r="B274">
        <f>COUNTIF($A$1:A274,A274)</f>
        <v>2</v>
      </c>
      <c r="H274" t="s">
        <v>552</v>
      </c>
      <c r="K274">
        <v>1</v>
      </c>
      <c r="L274">
        <v>73.900000000000006</v>
      </c>
      <c r="M274">
        <v>74.3</v>
      </c>
      <c r="N274">
        <v>74.7</v>
      </c>
      <c r="O274">
        <v>75</v>
      </c>
      <c r="P274">
        <v>75.400000000000006</v>
      </c>
      <c r="Q274">
        <v>75.8</v>
      </c>
      <c r="R274">
        <v>76.2</v>
      </c>
      <c r="S274">
        <v>76.5</v>
      </c>
    </row>
    <row r="275" spans="1:19" x14ac:dyDescent="0.2">
      <c r="A275" s="1" t="s">
        <v>410</v>
      </c>
      <c r="B275">
        <f>COUNTIF($A$1:A275,A275)</f>
        <v>3</v>
      </c>
      <c r="H275" t="s">
        <v>374</v>
      </c>
      <c r="K275">
        <v>1</v>
      </c>
      <c r="L275">
        <v>9.1</v>
      </c>
      <c r="M275">
        <v>9.1</v>
      </c>
      <c r="N275">
        <v>9.1</v>
      </c>
      <c r="O275">
        <v>9.1</v>
      </c>
      <c r="P275">
        <v>9.1</v>
      </c>
      <c r="Q275">
        <v>9.1</v>
      </c>
      <c r="R275">
        <v>9.1</v>
      </c>
      <c r="S275">
        <v>9.1</v>
      </c>
    </row>
    <row r="276" spans="1:19" x14ac:dyDescent="0.2">
      <c r="A276" s="1" t="s">
        <v>410</v>
      </c>
      <c r="B276">
        <f>COUNTIF($A$1:A276,A276)</f>
        <v>4</v>
      </c>
      <c r="H276" t="s">
        <v>461</v>
      </c>
      <c r="K276">
        <v>1</v>
      </c>
      <c r="L276">
        <v>187.3</v>
      </c>
      <c r="M276">
        <v>189.5</v>
      </c>
      <c r="N276">
        <v>191.7</v>
      </c>
      <c r="O276">
        <v>194</v>
      </c>
      <c r="P276">
        <v>196.4</v>
      </c>
      <c r="Q276">
        <v>184.5</v>
      </c>
      <c r="R276">
        <v>187.7</v>
      </c>
      <c r="S276">
        <v>191</v>
      </c>
    </row>
    <row r="277" spans="1:19" x14ac:dyDescent="0.2">
      <c r="A277" s="1" t="s">
        <v>539</v>
      </c>
      <c r="B277">
        <f>COUNTIF($A$1:A277,A277)</f>
        <v>1</v>
      </c>
      <c r="H277" t="s">
        <v>461</v>
      </c>
      <c r="K277">
        <v>1</v>
      </c>
      <c r="L277">
        <v>272.8</v>
      </c>
      <c r="M277">
        <v>410.6</v>
      </c>
      <c r="N277">
        <v>501.6</v>
      </c>
      <c r="O277">
        <v>549.79999999999995</v>
      </c>
      <c r="P277">
        <v>646.20000000000005</v>
      </c>
      <c r="Q277">
        <v>665.4</v>
      </c>
      <c r="R277">
        <v>672.1</v>
      </c>
      <c r="S277">
        <v>704.7</v>
      </c>
    </row>
    <row r="278" spans="1:19" x14ac:dyDescent="0.2">
      <c r="A278" s="1" t="s">
        <v>352</v>
      </c>
      <c r="B278">
        <f>COUNTIF($A$1:A278,A278)</f>
        <v>1</v>
      </c>
      <c r="H278" t="s">
        <v>461</v>
      </c>
      <c r="K278">
        <v>1</v>
      </c>
      <c r="L278">
        <v>66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</row>
    <row r="279" spans="1:19" x14ac:dyDescent="0.2">
      <c r="A279" s="1" t="s">
        <v>353</v>
      </c>
      <c r="B279">
        <f>COUNTIF($A$1:A279,A279)</f>
        <v>1</v>
      </c>
      <c r="H279" t="s">
        <v>501</v>
      </c>
      <c r="K279">
        <v>1</v>
      </c>
      <c r="L279">
        <v>415</v>
      </c>
      <c r="M279">
        <v>415.8</v>
      </c>
      <c r="N279">
        <v>416.8</v>
      </c>
      <c r="O279">
        <v>418</v>
      </c>
      <c r="P279">
        <v>419.4</v>
      </c>
      <c r="Q279">
        <v>423.4</v>
      </c>
      <c r="R279">
        <v>427.3</v>
      </c>
      <c r="S279">
        <v>431.5</v>
      </c>
    </row>
    <row r="280" spans="1:19" x14ac:dyDescent="0.2">
      <c r="A280" s="1" t="s">
        <v>607</v>
      </c>
      <c r="B280">
        <f>COUNTIF($A$1:A280,A280)</f>
        <v>1</v>
      </c>
      <c r="H280" t="s">
        <v>960</v>
      </c>
      <c r="K280">
        <v>1</v>
      </c>
      <c r="L280">
        <v>154.30000000000001</v>
      </c>
      <c r="M280">
        <v>162.30000000000001</v>
      </c>
      <c r="N280">
        <v>171.4</v>
      </c>
      <c r="O280">
        <v>181.8</v>
      </c>
      <c r="P280">
        <v>188</v>
      </c>
      <c r="Q280">
        <v>189.9</v>
      </c>
      <c r="R280">
        <v>189.7</v>
      </c>
      <c r="S280">
        <v>190.4</v>
      </c>
    </row>
    <row r="281" spans="1:19" x14ac:dyDescent="0.2">
      <c r="A281" s="1" t="s">
        <v>608</v>
      </c>
      <c r="B281">
        <f>COUNTIF($A$1:A281,A281)</f>
        <v>1</v>
      </c>
      <c r="H281" t="s">
        <v>500</v>
      </c>
      <c r="K281">
        <v>1</v>
      </c>
      <c r="L281">
        <v>353.4</v>
      </c>
      <c r="M281">
        <v>354</v>
      </c>
      <c r="N281">
        <v>354.8</v>
      </c>
      <c r="O281">
        <v>355.8</v>
      </c>
      <c r="P281">
        <v>356.8</v>
      </c>
      <c r="Q281">
        <v>360.3</v>
      </c>
      <c r="R281">
        <v>363.7</v>
      </c>
      <c r="S281">
        <v>367.3</v>
      </c>
    </row>
    <row r="282" spans="1:19" x14ac:dyDescent="0.2">
      <c r="A282" s="1" t="s">
        <v>686</v>
      </c>
      <c r="B282">
        <f>COUNTIF($A$1:A282,A282)</f>
        <v>1</v>
      </c>
      <c r="H282" t="s">
        <v>553</v>
      </c>
      <c r="K282">
        <v>1</v>
      </c>
      <c r="L282">
        <v>29.5</v>
      </c>
      <c r="M282">
        <v>29.6</v>
      </c>
      <c r="N282">
        <v>29.8</v>
      </c>
      <c r="O282">
        <v>29.9</v>
      </c>
      <c r="P282">
        <v>30.1</v>
      </c>
      <c r="Q282">
        <v>30.2</v>
      </c>
      <c r="R282">
        <v>30.4</v>
      </c>
      <c r="S282">
        <v>30.5</v>
      </c>
    </row>
    <row r="283" spans="1:19" x14ac:dyDescent="0.2">
      <c r="A283" s="1" t="s">
        <v>687</v>
      </c>
      <c r="B283">
        <f>COUNTIF($A$1:A283,A283)</f>
        <v>1</v>
      </c>
      <c r="H283" t="s">
        <v>674</v>
      </c>
      <c r="K283">
        <v>1</v>
      </c>
      <c r="L283">
        <v>404.8</v>
      </c>
      <c r="M283">
        <v>407.6</v>
      </c>
      <c r="N283">
        <v>410.7</v>
      </c>
      <c r="O283">
        <v>414.1</v>
      </c>
      <c r="P283">
        <v>417.7</v>
      </c>
      <c r="Q283">
        <v>424.3</v>
      </c>
      <c r="R283">
        <v>431.1</v>
      </c>
      <c r="S283">
        <v>438.3</v>
      </c>
    </row>
    <row r="284" spans="1:19" x14ac:dyDescent="0.2">
      <c r="A284" s="1" t="s">
        <v>231</v>
      </c>
      <c r="B284">
        <f>COUNTIF($A$1:A284,A284)</f>
        <v>1</v>
      </c>
      <c r="H284" t="s">
        <v>270</v>
      </c>
      <c r="K284">
        <v>1</v>
      </c>
      <c r="L284">
        <v>397.4</v>
      </c>
      <c r="M284">
        <v>406.8</v>
      </c>
      <c r="N284">
        <v>408.5</v>
      </c>
      <c r="O284">
        <v>410.3</v>
      </c>
      <c r="P284">
        <v>412</v>
      </c>
      <c r="Q284">
        <v>413.7</v>
      </c>
      <c r="R284">
        <v>415.5</v>
      </c>
      <c r="S284">
        <v>417.3</v>
      </c>
    </row>
    <row r="285" spans="1:19" x14ac:dyDescent="0.2">
      <c r="A285" s="1" t="s">
        <v>232</v>
      </c>
      <c r="B285">
        <f>COUNTIF($A$1:A285,A285)</f>
        <v>1</v>
      </c>
      <c r="H285" t="s">
        <v>441</v>
      </c>
      <c r="K285">
        <v>1</v>
      </c>
      <c r="L285">
        <v>152.80000000000001</v>
      </c>
      <c r="M285">
        <v>154</v>
      </c>
      <c r="N285">
        <v>154.6</v>
      </c>
      <c r="O285">
        <v>155.1</v>
      </c>
      <c r="P285">
        <v>155.6</v>
      </c>
      <c r="Q285">
        <v>156.19999999999999</v>
      </c>
      <c r="R285">
        <v>156.69999999999999</v>
      </c>
      <c r="S285">
        <v>157.30000000000001</v>
      </c>
    </row>
    <row r="286" spans="1:19" x14ac:dyDescent="0.2">
      <c r="A286" s="1" t="s">
        <v>255</v>
      </c>
      <c r="B286">
        <f>COUNTIF($A$1:A286,A286)</f>
        <v>1</v>
      </c>
      <c r="H286" t="s">
        <v>259</v>
      </c>
      <c r="K286">
        <v>1</v>
      </c>
      <c r="L286">
        <v>98.9</v>
      </c>
      <c r="M286">
        <v>99</v>
      </c>
      <c r="N286">
        <v>99.1</v>
      </c>
      <c r="O286">
        <v>99.4</v>
      </c>
      <c r="P286">
        <v>99.9</v>
      </c>
      <c r="Q286">
        <v>100.9</v>
      </c>
      <c r="R286">
        <v>102</v>
      </c>
      <c r="S286">
        <v>103.3</v>
      </c>
    </row>
    <row r="287" spans="1:19" x14ac:dyDescent="0.2">
      <c r="A287" s="1" t="s">
        <v>433</v>
      </c>
      <c r="B287">
        <f>COUNTIF($A$1:A287,A287)</f>
        <v>1</v>
      </c>
      <c r="H287" t="s">
        <v>271</v>
      </c>
      <c r="K287">
        <v>1</v>
      </c>
      <c r="L287">
        <v>54.1</v>
      </c>
      <c r="M287">
        <v>54.4</v>
      </c>
      <c r="N287">
        <v>54.7</v>
      </c>
      <c r="O287">
        <v>54.9</v>
      </c>
      <c r="P287">
        <v>55.2</v>
      </c>
      <c r="Q287">
        <v>55.5</v>
      </c>
      <c r="R287">
        <v>55.8</v>
      </c>
      <c r="S287">
        <v>56.1</v>
      </c>
    </row>
    <row r="288" spans="1:19" x14ac:dyDescent="0.2">
      <c r="A288" s="1" t="s">
        <v>433</v>
      </c>
      <c r="B288">
        <f>COUNTIF($A$1:A288,A288)</f>
        <v>2</v>
      </c>
      <c r="H288" t="s">
        <v>260</v>
      </c>
      <c r="K288">
        <v>1</v>
      </c>
      <c r="L288">
        <v>85.3</v>
      </c>
      <c r="M288">
        <v>85.4</v>
      </c>
      <c r="N288">
        <v>85.6</v>
      </c>
      <c r="O288">
        <v>85.8</v>
      </c>
      <c r="P288">
        <v>86.2</v>
      </c>
      <c r="Q288">
        <v>87.1</v>
      </c>
      <c r="R288">
        <v>88.1</v>
      </c>
      <c r="S288">
        <v>89.2</v>
      </c>
    </row>
    <row r="289" spans="1:19" x14ac:dyDescent="0.2">
      <c r="A289" s="1" t="s">
        <v>354</v>
      </c>
      <c r="B289">
        <f>COUNTIF($A$1:A289,A289)</f>
        <v>1</v>
      </c>
      <c r="H289" t="s">
        <v>970</v>
      </c>
      <c r="K289">
        <v>1</v>
      </c>
      <c r="L289">
        <v>-7.5</v>
      </c>
      <c r="M289">
        <v>-7.5</v>
      </c>
      <c r="N289">
        <v>-7.5</v>
      </c>
      <c r="O289">
        <v>-7.5</v>
      </c>
      <c r="P289">
        <v>-7.5</v>
      </c>
      <c r="Q289">
        <v>-7.5</v>
      </c>
      <c r="R289">
        <v>-7.5</v>
      </c>
      <c r="S289">
        <v>-7.5</v>
      </c>
    </row>
    <row r="290" spans="1:19" x14ac:dyDescent="0.2">
      <c r="A290" s="1" t="s">
        <v>355</v>
      </c>
      <c r="B290">
        <f>COUNTIF($A$1:A290,A290)</f>
        <v>1</v>
      </c>
      <c r="H290" t="s">
        <v>272</v>
      </c>
      <c r="K290">
        <v>1</v>
      </c>
      <c r="L290">
        <v>157.6</v>
      </c>
      <c r="M290">
        <v>158.30000000000001</v>
      </c>
      <c r="N290">
        <v>159</v>
      </c>
      <c r="O290">
        <v>159.69999999999999</v>
      </c>
      <c r="P290">
        <v>160.4</v>
      </c>
      <c r="Q290">
        <v>161.1</v>
      </c>
      <c r="R290">
        <v>161.80000000000001</v>
      </c>
      <c r="S290">
        <v>162.6</v>
      </c>
    </row>
    <row r="291" spans="1:19" x14ac:dyDescent="0.2">
      <c r="A291" s="1" t="s">
        <v>549</v>
      </c>
      <c r="B291">
        <f>COUNTIF($A$1:A291,A291)</f>
        <v>1</v>
      </c>
      <c r="H291" t="s">
        <v>272</v>
      </c>
      <c r="K291">
        <v>1</v>
      </c>
      <c r="L291">
        <v>245.3</v>
      </c>
      <c r="M291">
        <v>246.5</v>
      </c>
      <c r="N291">
        <v>247.7</v>
      </c>
      <c r="O291">
        <v>248.9</v>
      </c>
      <c r="P291">
        <v>250.1</v>
      </c>
      <c r="Q291">
        <v>251.3</v>
      </c>
      <c r="R291">
        <v>252.5</v>
      </c>
      <c r="S291">
        <v>253.7</v>
      </c>
    </row>
    <row r="292" spans="1:19" x14ac:dyDescent="0.2">
      <c r="A292" s="1" t="s">
        <v>356</v>
      </c>
      <c r="B292">
        <f>COUNTIF($A$1:A292,A292)</f>
        <v>1</v>
      </c>
      <c r="H292" t="s">
        <v>510</v>
      </c>
      <c r="K292">
        <v>1</v>
      </c>
      <c r="L292">
        <v>118.5</v>
      </c>
      <c r="M292">
        <v>118.6</v>
      </c>
      <c r="N292">
        <v>117.9</v>
      </c>
      <c r="O292">
        <v>118.1</v>
      </c>
      <c r="P292">
        <v>118.3</v>
      </c>
      <c r="Q292">
        <v>118.8</v>
      </c>
      <c r="R292">
        <v>119.6</v>
      </c>
      <c r="S292">
        <v>120.5</v>
      </c>
    </row>
    <row r="293" spans="1:19" x14ac:dyDescent="0.2">
      <c r="A293" s="1" t="s">
        <v>550</v>
      </c>
      <c r="B293">
        <f>COUNTIF($A$1:A293,A293)</f>
        <v>1</v>
      </c>
      <c r="H293" t="s">
        <v>664</v>
      </c>
      <c r="K293">
        <v>1</v>
      </c>
      <c r="L293">
        <v>2.2000000000000002</v>
      </c>
      <c r="M293">
        <v>2.2000000000000002</v>
      </c>
      <c r="N293">
        <v>2.2000000000000002</v>
      </c>
      <c r="O293">
        <v>2.2000000000000002</v>
      </c>
      <c r="P293">
        <v>2.2000000000000002</v>
      </c>
      <c r="Q293">
        <v>2.2000000000000002</v>
      </c>
      <c r="R293">
        <v>2.2000000000000002</v>
      </c>
      <c r="S293">
        <v>2.2000000000000002</v>
      </c>
    </row>
    <row r="294" spans="1:19" x14ac:dyDescent="0.2">
      <c r="A294" s="1" t="s">
        <v>508</v>
      </c>
      <c r="B294">
        <f>COUNTIF($A$1:A294,A294)</f>
        <v>1</v>
      </c>
      <c r="H294" t="s">
        <v>664</v>
      </c>
      <c r="K294">
        <v>1</v>
      </c>
      <c r="L294">
        <v>1.9</v>
      </c>
      <c r="M294">
        <v>1.9</v>
      </c>
      <c r="N294">
        <v>1.9</v>
      </c>
      <c r="O294">
        <v>1.9</v>
      </c>
      <c r="P294">
        <v>1.9</v>
      </c>
      <c r="Q294">
        <v>1.9</v>
      </c>
      <c r="R294">
        <v>1.9</v>
      </c>
      <c r="S294">
        <v>1.9</v>
      </c>
    </row>
    <row r="295" spans="1:19" x14ac:dyDescent="0.2">
      <c r="A295" s="1" t="s">
        <v>508</v>
      </c>
      <c r="B295">
        <f>COUNTIF($A$1:A295,A295)</f>
        <v>2</v>
      </c>
      <c r="H295" t="s">
        <v>690</v>
      </c>
      <c r="K295">
        <v>1</v>
      </c>
      <c r="L295">
        <v>16.8</v>
      </c>
      <c r="M295">
        <v>16.8</v>
      </c>
      <c r="N295">
        <v>16.8</v>
      </c>
      <c r="O295">
        <v>16.8</v>
      </c>
      <c r="P295">
        <v>16.8</v>
      </c>
      <c r="Q295">
        <v>16.8</v>
      </c>
      <c r="R295">
        <v>16.8</v>
      </c>
      <c r="S295">
        <v>16.8</v>
      </c>
    </row>
    <row r="296" spans="1:19" x14ac:dyDescent="0.2">
      <c r="A296" s="1" t="s">
        <v>609</v>
      </c>
      <c r="B296">
        <f>COUNTIF($A$1:A296,A296)</f>
        <v>1</v>
      </c>
      <c r="H296" t="s">
        <v>375</v>
      </c>
      <c r="K296">
        <v>1</v>
      </c>
      <c r="L296">
        <v>21.7</v>
      </c>
      <c r="M296">
        <v>21.7</v>
      </c>
      <c r="N296">
        <v>21.7</v>
      </c>
      <c r="O296">
        <v>21.7</v>
      </c>
      <c r="P296">
        <v>21.7</v>
      </c>
      <c r="Q296">
        <v>21.7</v>
      </c>
      <c r="R296">
        <v>21.7</v>
      </c>
      <c r="S296">
        <v>21.7</v>
      </c>
    </row>
    <row r="297" spans="1:19" x14ac:dyDescent="0.2">
      <c r="A297" s="1" t="s">
        <v>496</v>
      </c>
      <c r="B297">
        <f>COUNTIF($A$1:A297,A297)</f>
        <v>1</v>
      </c>
      <c r="H297" t="s">
        <v>375</v>
      </c>
      <c r="K297">
        <v>1</v>
      </c>
      <c r="L297">
        <v>20.7</v>
      </c>
      <c r="M297">
        <v>20.7</v>
      </c>
      <c r="N297">
        <v>20.7</v>
      </c>
      <c r="O297">
        <v>20.7</v>
      </c>
      <c r="P297">
        <v>20.7</v>
      </c>
      <c r="Q297">
        <v>20.7</v>
      </c>
      <c r="R297">
        <v>20.7</v>
      </c>
      <c r="S297">
        <v>20.7</v>
      </c>
    </row>
    <row r="298" spans="1:19" x14ac:dyDescent="0.2">
      <c r="A298" s="1" t="s">
        <v>496</v>
      </c>
      <c r="B298">
        <f>COUNTIF($A$1:A298,A298)</f>
        <v>2</v>
      </c>
      <c r="H298" t="s">
        <v>624</v>
      </c>
      <c r="K298">
        <v>1</v>
      </c>
      <c r="L298">
        <v>7.1</v>
      </c>
      <c r="M298">
        <v>7.3</v>
      </c>
      <c r="N298">
        <v>7.4</v>
      </c>
      <c r="O298">
        <v>7.5</v>
      </c>
      <c r="P298">
        <v>7.7</v>
      </c>
      <c r="Q298">
        <v>7.8</v>
      </c>
      <c r="R298">
        <v>8</v>
      </c>
      <c r="S298">
        <v>8.1999999999999993</v>
      </c>
    </row>
    <row r="299" spans="1:19" x14ac:dyDescent="0.2">
      <c r="A299" s="1" t="s">
        <v>925</v>
      </c>
      <c r="B299">
        <f>COUNTIF($A$1:A299,A299)</f>
        <v>1</v>
      </c>
      <c r="H299" t="s">
        <v>622</v>
      </c>
      <c r="K299">
        <v>1</v>
      </c>
      <c r="L299">
        <v>10.6</v>
      </c>
      <c r="M299">
        <v>10.9</v>
      </c>
      <c r="N299">
        <v>11.1</v>
      </c>
      <c r="O299">
        <v>11.4</v>
      </c>
      <c r="P299">
        <v>11.7</v>
      </c>
      <c r="Q299">
        <v>12</v>
      </c>
      <c r="R299">
        <v>12.3</v>
      </c>
      <c r="S299">
        <v>12.7</v>
      </c>
    </row>
    <row r="300" spans="1:19" x14ac:dyDescent="0.2">
      <c r="A300" s="1" t="s">
        <v>357</v>
      </c>
      <c r="B300">
        <f>COUNTIF($A$1:A300,A300)</f>
        <v>1</v>
      </c>
      <c r="H300" t="s">
        <v>484</v>
      </c>
      <c r="K300">
        <v>1</v>
      </c>
      <c r="L300">
        <v>206.7</v>
      </c>
      <c r="M300">
        <v>208.7</v>
      </c>
      <c r="N300">
        <v>210.7</v>
      </c>
      <c r="O300">
        <v>212.7</v>
      </c>
      <c r="P300">
        <v>215.1</v>
      </c>
      <c r="Q300">
        <v>218.8</v>
      </c>
      <c r="R300">
        <v>222.6</v>
      </c>
      <c r="S300">
        <v>226.6</v>
      </c>
    </row>
    <row r="301" spans="1:19" x14ac:dyDescent="0.2">
      <c r="A301" s="1" t="s">
        <v>411</v>
      </c>
      <c r="B301">
        <f>COUNTIF($A$1:A301,A301)</f>
        <v>1</v>
      </c>
      <c r="H301" t="s">
        <v>526</v>
      </c>
      <c r="K301">
        <v>1</v>
      </c>
      <c r="L301">
        <v>122.5</v>
      </c>
      <c r="M301">
        <v>122.5</v>
      </c>
      <c r="N301">
        <v>122.5</v>
      </c>
      <c r="O301">
        <v>122.9</v>
      </c>
      <c r="P301">
        <v>123.5</v>
      </c>
      <c r="Q301">
        <v>124.4</v>
      </c>
      <c r="R301">
        <v>125.4</v>
      </c>
      <c r="S301">
        <v>126.4</v>
      </c>
    </row>
    <row r="302" spans="1:19" x14ac:dyDescent="0.2">
      <c r="A302" s="1" t="s">
        <v>358</v>
      </c>
      <c r="B302">
        <f>COUNTIF($A$1:A302,A302)</f>
        <v>1</v>
      </c>
      <c r="H302" t="s">
        <v>261</v>
      </c>
      <c r="K302">
        <v>1</v>
      </c>
      <c r="L302">
        <v>301.39999999999998</v>
      </c>
      <c r="M302">
        <v>301.8</v>
      </c>
      <c r="N302">
        <v>302.2</v>
      </c>
      <c r="O302">
        <v>303.10000000000002</v>
      </c>
      <c r="P302">
        <v>304.60000000000002</v>
      </c>
      <c r="Q302">
        <v>307.5</v>
      </c>
      <c r="R302">
        <v>311.10000000000002</v>
      </c>
      <c r="S302">
        <v>315</v>
      </c>
    </row>
    <row r="303" spans="1:19" x14ac:dyDescent="0.2">
      <c r="A303" s="1" t="s">
        <v>359</v>
      </c>
      <c r="B303">
        <f>COUNTIF($A$1:A303,A303)</f>
        <v>1</v>
      </c>
      <c r="H303" t="s">
        <v>416</v>
      </c>
      <c r="K303">
        <v>1</v>
      </c>
      <c r="L303">
        <v>176</v>
      </c>
      <c r="M303">
        <v>201.9</v>
      </c>
      <c r="N303">
        <v>258.3</v>
      </c>
      <c r="O303">
        <v>263</v>
      </c>
      <c r="P303">
        <v>267.7</v>
      </c>
      <c r="Q303">
        <v>273</v>
      </c>
      <c r="R303">
        <v>278.89999999999998</v>
      </c>
      <c r="S303">
        <v>285.5</v>
      </c>
    </row>
    <row r="304" spans="1:19" x14ac:dyDescent="0.2">
      <c r="A304" s="1" t="s">
        <v>610</v>
      </c>
      <c r="B304">
        <f>COUNTIF($A$1:A304,A304)</f>
        <v>1</v>
      </c>
      <c r="H304" t="s">
        <v>621</v>
      </c>
      <c r="K304">
        <v>1</v>
      </c>
      <c r="L304">
        <v>42.8</v>
      </c>
      <c r="M304">
        <v>43.7</v>
      </c>
      <c r="N304">
        <v>44.5</v>
      </c>
      <c r="O304">
        <v>45.4</v>
      </c>
      <c r="P304">
        <v>46.3</v>
      </c>
      <c r="Q304">
        <v>47.3</v>
      </c>
      <c r="R304">
        <v>48.2</v>
      </c>
      <c r="S304">
        <v>49.2</v>
      </c>
    </row>
    <row r="305" spans="1:19" x14ac:dyDescent="0.2">
      <c r="A305" s="1" t="s">
        <v>360</v>
      </c>
      <c r="B305">
        <f>COUNTIF($A$1:A305,A305)</f>
        <v>1</v>
      </c>
      <c r="H305" t="s">
        <v>412</v>
      </c>
      <c r="K305">
        <v>1</v>
      </c>
      <c r="L305">
        <v>127.3</v>
      </c>
      <c r="M305">
        <v>128.9</v>
      </c>
      <c r="N305">
        <v>130.19999999999999</v>
      </c>
      <c r="O305">
        <v>130.1</v>
      </c>
      <c r="P305">
        <v>130.30000000000001</v>
      </c>
      <c r="Q305">
        <v>130.9</v>
      </c>
      <c r="R305">
        <v>132</v>
      </c>
      <c r="S305">
        <v>133.5</v>
      </c>
    </row>
    <row r="306" spans="1:19" x14ac:dyDescent="0.2">
      <c r="A306" s="1" t="s">
        <v>360</v>
      </c>
      <c r="B306">
        <f>COUNTIF($A$1:A306,A306)</f>
        <v>2</v>
      </c>
      <c r="H306" t="s">
        <v>412</v>
      </c>
      <c r="K306">
        <v>1</v>
      </c>
      <c r="L306">
        <v>132.5</v>
      </c>
      <c r="M306">
        <v>133.9</v>
      </c>
      <c r="N306">
        <v>135</v>
      </c>
      <c r="O306">
        <v>134.9</v>
      </c>
      <c r="P306">
        <v>135.30000000000001</v>
      </c>
      <c r="Q306">
        <v>135.9</v>
      </c>
      <c r="R306">
        <v>137</v>
      </c>
      <c r="S306">
        <v>138.4</v>
      </c>
    </row>
    <row r="307" spans="1:19" x14ac:dyDescent="0.2">
      <c r="A307" s="1" t="s">
        <v>361</v>
      </c>
      <c r="B307">
        <f>COUNTIF($A$1:A307,A307)</f>
        <v>1</v>
      </c>
      <c r="H307" t="s">
        <v>412</v>
      </c>
      <c r="K307">
        <v>1</v>
      </c>
      <c r="L307">
        <v>1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</row>
    <row r="308" spans="1:19" x14ac:dyDescent="0.2">
      <c r="A308" s="1" t="s">
        <v>361</v>
      </c>
      <c r="B308">
        <f>COUNTIF($A$1:A308,A308)</f>
        <v>2</v>
      </c>
      <c r="H308" t="s">
        <v>555</v>
      </c>
      <c r="K308">
        <v>1</v>
      </c>
      <c r="L308">
        <v>3.4</v>
      </c>
      <c r="M308">
        <v>3.4</v>
      </c>
      <c r="N308">
        <v>3.5</v>
      </c>
      <c r="O308">
        <v>3.5</v>
      </c>
      <c r="P308">
        <v>3.5</v>
      </c>
      <c r="Q308">
        <v>3.5</v>
      </c>
      <c r="R308">
        <v>3.5</v>
      </c>
      <c r="S308">
        <v>3.5</v>
      </c>
    </row>
    <row r="309" spans="1:19" x14ac:dyDescent="0.2">
      <c r="A309" s="1" t="s">
        <v>611</v>
      </c>
      <c r="B309">
        <f>COUNTIF($A$1:A309,A309)</f>
        <v>1</v>
      </c>
      <c r="H309" t="s">
        <v>555</v>
      </c>
      <c r="K309">
        <v>1</v>
      </c>
      <c r="L309">
        <v>46.3</v>
      </c>
      <c r="M309">
        <v>46.5</v>
      </c>
      <c r="N309">
        <v>46.7</v>
      </c>
      <c r="O309">
        <v>46.9</v>
      </c>
      <c r="P309">
        <v>47.1</v>
      </c>
      <c r="Q309">
        <v>47.3</v>
      </c>
      <c r="R309">
        <v>47.5</v>
      </c>
      <c r="S309">
        <v>47.7</v>
      </c>
    </row>
    <row r="310" spans="1:19" x14ac:dyDescent="0.2">
      <c r="A310" s="1" t="s">
        <v>362</v>
      </c>
      <c r="B310">
        <f>COUNTIF($A$1:A310,A310)</f>
        <v>1</v>
      </c>
      <c r="H310" t="s">
        <v>377</v>
      </c>
      <c r="K310">
        <v>1</v>
      </c>
      <c r="L310">
        <v>40.5</v>
      </c>
      <c r="M310">
        <v>40.5</v>
      </c>
      <c r="N310">
        <v>40.5</v>
      </c>
      <c r="O310">
        <v>40.5</v>
      </c>
      <c r="P310">
        <v>40.5</v>
      </c>
      <c r="Q310">
        <v>40.5</v>
      </c>
      <c r="R310">
        <v>40.5</v>
      </c>
      <c r="S310">
        <v>40.5</v>
      </c>
    </row>
    <row r="311" spans="1:19" x14ac:dyDescent="0.2">
      <c r="A311" s="1" t="s">
        <v>363</v>
      </c>
      <c r="B311">
        <f>COUNTIF($A$1:A311,A311)</f>
        <v>1</v>
      </c>
      <c r="H311" t="s">
        <v>377</v>
      </c>
      <c r="K311">
        <v>1</v>
      </c>
      <c r="L311">
        <v>2.2999999999999998</v>
      </c>
      <c r="M311">
        <v>2.2999999999999998</v>
      </c>
      <c r="N311">
        <v>2.2999999999999998</v>
      </c>
      <c r="O311">
        <v>2.2999999999999998</v>
      </c>
      <c r="P311">
        <v>2.2999999999999998</v>
      </c>
      <c r="Q311">
        <v>2.2000000000000002</v>
      </c>
      <c r="R311">
        <v>2.2000000000000002</v>
      </c>
      <c r="S311">
        <v>2.2000000000000002</v>
      </c>
    </row>
    <row r="312" spans="1:19" x14ac:dyDescent="0.2">
      <c r="A312" s="1" t="s">
        <v>364</v>
      </c>
      <c r="B312">
        <f>COUNTIF($A$1:A312,A312)</f>
        <v>1</v>
      </c>
      <c r="H312" t="s">
        <v>273</v>
      </c>
      <c r="K312">
        <v>1</v>
      </c>
      <c r="L312">
        <v>44.4</v>
      </c>
      <c r="M312">
        <v>44.6</v>
      </c>
      <c r="N312">
        <v>44.8</v>
      </c>
      <c r="O312">
        <v>45</v>
      </c>
      <c r="P312">
        <v>45.3</v>
      </c>
      <c r="Q312">
        <v>45.5</v>
      </c>
      <c r="R312">
        <v>45.7</v>
      </c>
      <c r="S312">
        <v>45.9</v>
      </c>
    </row>
    <row r="313" spans="1:19" x14ac:dyDescent="0.2">
      <c r="A313" s="1" t="s">
        <v>964</v>
      </c>
      <c r="B313">
        <f>COUNTIF($A$1:A313,A313)</f>
        <v>1</v>
      </c>
      <c r="H313" t="s">
        <v>273</v>
      </c>
      <c r="K313">
        <v>1</v>
      </c>
      <c r="L313">
        <v>2.4</v>
      </c>
      <c r="M313">
        <v>2.6</v>
      </c>
      <c r="N313">
        <v>2.6</v>
      </c>
      <c r="O313">
        <v>2.6</v>
      </c>
      <c r="P313">
        <v>2.6</v>
      </c>
      <c r="Q313">
        <v>2.1</v>
      </c>
      <c r="R313">
        <v>1.6</v>
      </c>
      <c r="S313">
        <v>1.6</v>
      </c>
    </row>
    <row r="314" spans="1:19" x14ac:dyDescent="0.2">
      <c r="A314" s="1" t="s">
        <v>497</v>
      </c>
      <c r="B314">
        <f>COUNTIF($A$1:A314,A314)</f>
        <v>1</v>
      </c>
      <c r="H314" t="s">
        <v>625</v>
      </c>
      <c r="K314">
        <v>1</v>
      </c>
      <c r="L314">
        <v>7.3</v>
      </c>
      <c r="M314">
        <v>7.2</v>
      </c>
      <c r="N314">
        <v>7.2</v>
      </c>
      <c r="O314">
        <v>7.1</v>
      </c>
      <c r="P314">
        <v>7</v>
      </c>
      <c r="Q314">
        <v>7</v>
      </c>
      <c r="R314">
        <v>6.9</v>
      </c>
      <c r="S314">
        <v>6.9</v>
      </c>
    </row>
    <row r="315" spans="1:19" x14ac:dyDescent="0.2">
      <c r="A315" s="1" t="s">
        <v>612</v>
      </c>
      <c r="B315">
        <f>COUNTIF($A$1:A315,A315)</f>
        <v>1</v>
      </c>
      <c r="H315" t="s">
        <v>379</v>
      </c>
      <c r="K315">
        <v>1</v>
      </c>
      <c r="L315">
        <v>17.399999999999999</v>
      </c>
      <c r="M315">
        <v>17.399999999999999</v>
      </c>
      <c r="N315">
        <v>17.399999999999999</v>
      </c>
      <c r="O315">
        <v>17.399999999999999</v>
      </c>
      <c r="P315">
        <v>17.399999999999999</v>
      </c>
      <c r="Q315">
        <v>17.399999999999999</v>
      </c>
      <c r="R315">
        <v>17.399999999999999</v>
      </c>
      <c r="S315">
        <v>17.399999999999999</v>
      </c>
    </row>
    <row r="316" spans="1:19" x14ac:dyDescent="0.2">
      <c r="A316" s="1" t="s">
        <v>551</v>
      </c>
      <c r="B316">
        <f>COUNTIF($A$1:A316,A316)</f>
        <v>1</v>
      </c>
      <c r="H316" t="s">
        <v>926</v>
      </c>
      <c r="K316">
        <v>1</v>
      </c>
      <c r="L316">
        <v>0</v>
      </c>
      <c r="M316">
        <v>30.5</v>
      </c>
      <c r="N316">
        <v>60.9</v>
      </c>
      <c r="O316">
        <v>76.2</v>
      </c>
      <c r="P316">
        <v>76.2</v>
      </c>
      <c r="Q316">
        <v>76.2</v>
      </c>
      <c r="R316">
        <v>76.2</v>
      </c>
      <c r="S316">
        <v>76.2</v>
      </c>
    </row>
    <row r="317" spans="1:19" x14ac:dyDescent="0.2">
      <c r="A317" s="1" t="s">
        <v>257</v>
      </c>
      <c r="B317">
        <f>COUNTIF($A$1:A317,A317)</f>
        <v>1</v>
      </c>
      <c r="H317" t="s">
        <v>527</v>
      </c>
      <c r="K317">
        <v>1</v>
      </c>
      <c r="L317">
        <v>136</v>
      </c>
      <c r="M317">
        <v>136</v>
      </c>
      <c r="N317">
        <v>136.1</v>
      </c>
      <c r="O317">
        <v>136.4</v>
      </c>
      <c r="P317">
        <v>137</v>
      </c>
      <c r="Q317">
        <v>137.80000000000001</v>
      </c>
      <c r="R317">
        <v>138.80000000000001</v>
      </c>
      <c r="S317">
        <v>139.69999999999999</v>
      </c>
    </row>
    <row r="318" spans="1:19" x14ac:dyDescent="0.2">
      <c r="A318" s="1" t="s">
        <v>269</v>
      </c>
      <c r="B318">
        <f>COUNTIF($A$1:A318,A318)</f>
        <v>1</v>
      </c>
      <c r="H318" t="s">
        <v>627</v>
      </c>
      <c r="K318">
        <v>1</v>
      </c>
      <c r="L318">
        <v>-5.3</v>
      </c>
      <c r="M318">
        <v>-5.4</v>
      </c>
      <c r="N318">
        <v>-5.5</v>
      </c>
      <c r="O318">
        <v>-5.6</v>
      </c>
      <c r="P318">
        <v>-5.7</v>
      </c>
      <c r="Q318">
        <v>-5.8</v>
      </c>
      <c r="R318">
        <v>-5.9</v>
      </c>
      <c r="S318">
        <v>-6</v>
      </c>
    </row>
    <row r="319" spans="1:19" x14ac:dyDescent="0.2">
      <c r="A319" s="1" t="s">
        <v>269</v>
      </c>
      <c r="B319">
        <f>COUNTIF($A$1:A319,A319)</f>
        <v>2</v>
      </c>
      <c r="H319" t="s">
        <v>417</v>
      </c>
      <c r="K319">
        <v>1</v>
      </c>
      <c r="L319">
        <v>376.9</v>
      </c>
      <c r="M319">
        <v>378.8</v>
      </c>
      <c r="N319">
        <v>383.8</v>
      </c>
      <c r="O319">
        <v>390.6</v>
      </c>
      <c r="P319">
        <v>397.3</v>
      </c>
      <c r="Q319">
        <v>405</v>
      </c>
      <c r="R319">
        <v>413.3</v>
      </c>
      <c r="S319">
        <v>422.9</v>
      </c>
    </row>
    <row r="320" spans="1:19" x14ac:dyDescent="0.2">
      <c r="A320" s="1" t="s">
        <v>613</v>
      </c>
      <c r="B320">
        <f>COUNTIF($A$1:A320,A320)</f>
        <v>1</v>
      </c>
      <c r="H320" t="s">
        <v>628</v>
      </c>
      <c r="K320">
        <v>1</v>
      </c>
      <c r="L320">
        <v>-26.7</v>
      </c>
      <c r="M320">
        <v>-26.8</v>
      </c>
      <c r="N320">
        <v>-26.8</v>
      </c>
      <c r="O320">
        <v>-26.9</v>
      </c>
      <c r="P320">
        <v>-26.9</v>
      </c>
      <c r="Q320">
        <v>-27</v>
      </c>
      <c r="R320">
        <v>-27</v>
      </c>
      <c r="S320">
        <v>-27.1</v>
      </c>
    </row>
    <row r="321" spans="1:19" x14ac:dyDescent="0.2">
      <c r="A321" s="1" t="s">
        <v>434</v>
      </c>
      <c r="B321">
        <f>COUNTIF($A$1:A321,A321)</f>
        <v>1</v>
      </c>
      <c r="H321" t="s">
        <v>528</v>
      </c>
      <c r="K321">
        <v>1</v>
      </c>
      <c r="L321">
        <v>201.9</v>
      </c>
      <c r="M321">
        <v>202</v>
      </c>
      <c r="N321">
        <v>202.1</v>
      </c>
      <c r="O321">
        <v>203.1</v>
      </c>
      <c r="P321">
        <v>204.7</v>
      </c>
      <c r="Q321">
        <v>206.9</v>
      </c>
      <c r="R321">
        <v>209.4</v>
      </c>
      <c r="S321">
        <v>211.9</v>
      </c>
    </row>
    <row r="322" spans="1:19" x14ac:dyDescent="0.2">
      <c r="A322" s="1" t="s">
        <v>498</v>
      </c>
      <c r="B322">
        <f>COUNTIF($A$1:A322,A322)</f>
        <v>1</v>
      </c>
      <c r="H322" t="s">
        <v>244</v>
      </c>
      <c r="K322">
        <v>1</v>
      </c>
      <c r="L322">
        <v>413.2</v>
      </c>
      <c r="M322">
        <v>414.8</v>
      </c>
      <c r="N322">
        <v>416.2</v>
      </c>
      <c r="O322">
        <v>418.5</v>
      </c>
      <c r="P322">
        <v>421.6</v>
      </c>
      <c r="Q322">
        <v>427.2</v>
      </c>
      <c r="R322">
        <v>433.7</v>
      </c>
      <c r="S322">
        <v>440.9</v>
      </c>
    </row>
    <row r="323" spans="1:19" x14ac:dyDescent="0.2">
      <c r="A323" s="1" t="s">
        <v>976</v>
      </c>
      <c r="B323">
        <f>COUNTIF($A$1:A323,A323)</f>
        <v>1</v>
      </c>
      <c r="H323" t="s">
        <v>462</v>
      </c>
      <c r="K323">
        <v>1</v>
      </c>
      <c r="L323">
        <v>121.7</v>
      </c>
      <c r="M323">
        <v>123.4</v>
      </c>
      <c r="N323">
        <v>125</v>
      </c>
      <c r="O323">
        <v>126.8</v>
      </c>
      <c r="P323">
        <v>128.5</v>
      </c>
      <c r="Q323">
        <v>130.80000000000001</v>
      </c>
      <c r="R323">
        <v>133.19999999999999</v>
      </c>
      <c r="S323">
        <v>135.6</v>
      </c>
    </row>
    <row r="324" spans="1:19" x14ac:dyDescent="0.2">
      <c r="A324" s="1" t="s">
        <v>977</v>
      </c>
      <c r="B324">
        <f>COUNTIF($A$1:A324,A324)</f>
        <v>1</v>
      </c>
      <c r="H324" t="s">
        <v>381</v>
      </c>
      <c r="K324">
        <v>1</v>
      </c>
      <c r="L324">
        <v>35.700000000000003</v>
      </c>
      <c r="M324">
        <v>35.700000000000003</v>
      </c>
      <c r="N324">
        <v>35.700000000000003</v>
      </c>
      <c r="O324">
        <v>35.700000000000003</v>
      </c>
      <c r="P324">
        <v>35.700000000000003</v>
      </c>
      <c r="Q324">
        <v>35.700000000000003</v>
      </c>
      <c r="R324">
        <v>35.700000000000003</v>
      </c>
      <c r="S324">
        <v>35.700000000000003</v>
      </c>
    </row>
    <row r="325" spans="1:19" x14ac:dyDescent="0.2">
      <c r="A325" s="1" t="s">
        <v>413</v>
      </c>
      <c r="B325">
        <f>COUNTIF($A$1:A325,A325)</f>
        <v>1</v>
      </c>
      <c r="H325" t="s">
        <v>630</v>
      </c>
      <c r="K325">
        <v>1</v>
      </c>
      <c r="L325">
        <v>19.5</v>
      </c>
      <c r="M325">
        <v>19.5</v>
      </c>
      <c r="N325">
        <v>19.600000000000001</v>
      </c>
      <c r="O325">
        <v>19.7</v>
      </c>
      <c r="P325">
        <v>19.7</v>
      </c>
      <c r="Q325">
        <v>19.8</v>
      </c>
      <c r="R325">
        <v>19.8</v>
      </c>
      <c r="S325">
        <v>19.899999999999999</v>
      </c>
    </row>
    <row r="326" spans="1:19" x14ac:dyDescent="0.2">
      <c r="A326" s="1" t="s">
        <v>688</v>
      </c>
      <c r="B326">
        <f>COUNTIF($A$1:A326,A326)</f>
        <v>1</v>
      </c>
      <c r="H326" t="s">
        <v>513</v>
      </c>
      <c r="K326">
        <v>1</v>
      </c>
      <c r="L326">
        <v>191.7</v>
      </c>
      <c r="M326">
        <v>195.7</v>
      </c>
      <c r="N326">
        <v>196.9</v>
      </c>
      <c r="O326">
        <v>196.8</v>
      </c>
      <c r="P326">
        <v>197.2</v>
      </c>
      <c r="Q326">
        <v>198</v>
      </c>
      <c r="R326">
        <v>199.5</v>
      </c>
      <c r="S326">
        <v>201.4</v>
      </c>
    </row>
    <row r="327" spans="1:19" x14ac:dyDescent="0.2">
      <c r="A327" s="1" t="s">
        <v>689</v>
      </c>
      <c r="B327">
        <f>COUNTIF($A$1:A327,A327)</f>
        <v>1</v>
      </c>
      <c r="H327" t="s">
        <v>252</v>
      </c>
      <c r="K327">
        <v>1</v>
      </c>
      <c r="L327">
        <v>205.7</v>
      </c>
      <c r="M327">
        <v>205.9</v>
      </c>
      <c r="N327">
        <v>206.2</v>
      </c>
      <c r="O327">
        <v>206.9</v>
      </c>
      <c r="P327">
        <v>207.8</v>
      </c>
      <c r="Q327">
        <v>209.9</v>
      </c>
      <c r="R327">
        <v>212.3</v>
      </c>
      <c r="S327">
        <v>215</v>
      </c>
    </row>
    <row r="328" spans="1:19" x14ac:dyDescent="0.2">
      <c r="A328" s="1" t="s">
        <v>366</v>
      </c>
      <c r="B328">
        <f>COUNTIF($A$1:A328,A328)</f>
        <v>1</v>
      </c>
      <c r="H328" t="s">
        <v>252</v>
      </c>
      <c r="K328">
        <v>1</v>
      </c>
      <c r="L328">
        <v>9</v>
      </c>
      <c r="M328">
        <v>9</v>
      </c>
      <c r="N328">
        <v>9</v>
      </c>
      <c r="O328">
        <v>9</v>
      </c>
      <c r="P328">
        <v>9</v>
      </c>
      <c r="Q328">
        <v>9</v>
      </c>
      <c r="R328">
        <v>9</v>
      </c>
      <c r="S328">
        <v>9</v>
      </c>
    </row>
    <row r="329" spans="1:19" x14ac:dyDescent="0.2">
      <c r="A329" s="1" t="s">
        <v>367</v>
      </c>
      <c r="B329">
        <f>COUNTIF($A$1:A329,A329)</f>
        <v>1</v>
      </c>
      <c r="H329" t="s">
        <v>478</v>
      </c>
      <c r="K329">
        <v>1</v>
      </c>
      <c r="L329">
        <v>138.69999999999999</v>
      </c>
      <c r="M329">
        <v>142.69999999999999</v>
      </c>
      <c r="N329">
        <v>145</v>
      </c>
      <c r="O329">
        <v>146.19999999999999</v>
      </c>
      <c r="P329">
        <v>147.5</v>
      </c>
      <c r="Q329">
        <v>149.69999999999999</v>
      </c>
      <c r="R329">
        <v>152</v>
      </c>
      <c r="S329">
        <v>154.4</v>
      </c>
    </row>
    <row r="330" spans="1:19" x14ac:dyDescent="0.2">
      <c r="A330" s="1" t="s">
        <v>368</v>
      </c>
      <c r="B330">
        <f>COUNTIF($A$1:A330,A330)</f>
        <v>1</v>
      </c>
      <c r="H330" t="s">
        <v>382</v>
      </c>
      <c r="K330">
        <v>1</v>
      </c>
      <c r="L330">
        <v>16</v>
      </c>
      <c r="M330">
        <v>16</v>
      </c>
      <c r="N330">
        <v>16</v>
      </c>
      <c r="O330">
        <v>16</v>
      </c>
      <c r="P330">
        <v>16</v>
      </c>
      <c r="Q330">
        <v>16</v>
      </c>
      <c r="R330">
        <v>16</v>
      </c>
      <c r="S330">
        <v>16</v>
      </c>
    </row>
    <row r="331" spans="1:19" x14ac:dyDescent="0.2">
      <c r="A331" s="1" t="s">
        <v>369</v>
      </c>
      <c r="B331">
        <f>COUNTIF($A$1:A331,A331)</f>
        <v>1</v>
      </c>
      <c r="H331" t="s">
        <v>382</v>
      </c>
      <c r="K331">
        <v>1</v>
      </c>
      <c r="L331">
        <v>12.7</v>
      </c>
      <c r="M331">
        <v>12.7</v>
      </c>
      <c r="N331">
        <v>12.5</v>
      </c>
      <c r="O331">
        <v>12.5</v>
      </c>
      <c r="P331">
        <v>12.5</v>
      </c>
      <c r="Q331">
        <v>12.5</v>
      </c>
      <c r="R331">
        <v>12.5</v>
      </c>
      <c r="S331">
        <v>12.5</v>
      </c>
    </row>
    <row r="332" spans="1:19" x14ac:dyDescent="0.2">
      <c r="A332" s="1" t="s">
        <v>370</v>
      </c>
      <c r="B332">
        <f>COUNTIF($A$1:A332,A332)</f>
        <v>1</v>
      </c>
      <c r="H332" t="s">
        <v>382</v>
      </c>
      <c r="K332">
        <v>1</v>
      </c>
      <c r="L332">
        <v>3.8</v>
      </c>
      <c r="M332">
        <v>3.8</v>
      </c>
      <c r="N332">
        <v>3.8</v>
      </c>
      <c r="O332">
        <v>3.8</v>
      </c>
      <c r="P332">
        <v>3.8</v>
      </c>
      <c r="Q332">
        <v>3.8</v>
      </c>
      <c r="R332">
        <v>3.8</v>
      </c>
      <c r="S332">
        <v>3.8</v>
      </c>
    </row>
    <row r="333" spans="1:19" x14ac:dyDescent="0.2">
      <c r="A333" s="1" t="s">
        <v>371</v>
      </c>
      <c r="B333">
        <f>COUNTIF($A$1:A333,A333)</f>
        <v>1</v>
      </c>
      <c r="H333" t="s">
        <v>556</v>
      </c>
      <c r="K333">
        <v>1</v>
      </c>
      <c r="L333">
        <v>52.2</v>
      </c>
      <c r="M333">
        <v>52.4</v>
      </c>
      <c r="N333">
        <v>52.5</v>
      </c>
      <c r="O333">
        <v>52.7</v>
      </c>
      <c r="P333">
        <v>52.9</v>
      </c>
      <c r="Q333">
        <v>53</v>
      </c>
      <c r="R333">
        <v>53.2</v>
      </c>
      <c r="S333">
        <v>53.4</v>
      </c>
    </row>
    <row r="334" spans="1:19" x14ac:dyDescent="0.2">
      <c r="A334" s="1" t="s">
        <v>414</v>
      </c>
      <c r="B334">
        <f>COUNTIF($A$1:A334,A334)</f>
        <v>1</v>
      </c>
      <c r="H334" t="s">
        <v>274</v>
      </c>
      <c r="K334">
        <v>1</v>
      </c>
      <c r="L334">
        <v>-143</v>
      </c>
      <c r="M334">
        <v>-143.19999999999999</v>
      </c>
      <c r="N334">
        <v>-143.4</v>
      </c>
      <c r="O334">
        <v>-143.69999999999999</v>
      </c>
      <c r="P334">
        <v>-143.9</v>
      </c>
      <c r="Q334">
        <v>-144.1</v>
      </c>
      <c r="R334">
        <v>-144.30000000000001</v>
      </c>
      <c r="S334">
        <v>-144.5</v>
      </c>
    </row>
    <row r="335" spans="1:19" x14ac:dyDescent="0.2">
      <c r="A335" s="1" t="s">
        <v>456</v>
      </c>
      <c r="B335">
        <f>COUNTIF($A$1:A335,A335)</f>
        <v>1</v>
      </c>
      <c r="H335" t="s">
        <v>384</v>
      </c>
      <c r="K335">
        <v>1</v>
      </c>
      <c r="L335">
        <v>18</v>
      </c>
      <c r="M335">
        <v>18</v>
      </c>
      <c r="N335">
        <v>18</v>
      </c>
      <c r="O335">
        <v>18</v>
      </c>
      <c r="P335">
        <v>18</v>
      </c>
      <c r="Q335">
        <v>18</v>
      </c>
      <c r="R335">
        <v>18</v>
      </c>
      <c r="S335">
        <v>18</v>
      </c>
    </row>
    <row r="336" spans="1:19" x14ac:dyDescent="0.2">
      <c r="A336" s="1" t="s">
        <v>499</v>
      </c>
      <c r="B336">
        <f>COUNTIF($A$1:A336,A336)</f>
        <v>1</v>
      </c>
      <c r="H336" t="s">
        <v>384</v>
      </c>
      <c r="K336">
        <v>1</v>
      </c>
      <c r="L336">
        <v>3.3</v>
      </c>
      <c r="M336">
        <v>3.3</v>
      </c>
      <c r="N336">
        <v>3.3</v>
      </c>
      <c r="O336">
        <v>3.3</v>
      </c>
      <c r="P336">
        <v>3.3</v>
      </c>
      <c r="Q336">
        <v>3.3</v>
      </c>
      <c r="R336">
        <v>3.3</v>
      </c>
      <c r="S336">
        <v>3.3</v>
      </c>
    </row>
    <row r="337" spans="1:19" x14ac:dyDescent="0.2">
      <c r="A337" s="1" t="s">
        <v>435</v>
      </c>
      <c r="B337">
        <f>COUNTIF($A$1:A337,A337)</f>
        <v>1</v>
      </c>
      <c r="H337" t="s">
        <v>787</v>
      </c>
      <c r="K337">
        <v>1</v>
      </c>
      <c r="L337">
        <v>158</v>
      </c>
      <c r="M337">
        <v>152.5</v>
      </c>
      <c r="N337">
        <v>153</v>
      </c>
      <c r="O337">
        <v>153.80000000000001</v>
      </c>
      <c r="P337">
        <v>155</v>
      </c>
      <c r="Q337">
        <v>157.1</v>
      </c>
      <c r="R337">
        <v>159.5</v>
      </c>
      <c r="S337">
        <v>162.19999999999999</v>
      </c>
    </row>
    <row r="338" spans="1:19" x14ac:dyDescent="0.2">
      <c r="A338" s="1" t="s">
        <v>614</v>
      </c>
      <c r="B338">
        <f>COUNTIF($A$1:A338,A338)</f>
        <v>1</v>
      </c>
      <c r="H338" t="s">
        <v>541</v>
      </c>
      <c r="K338">
        <v>1</v>
      </c>
      <c r="L338">
        <v>312.3</v>
      </c>
      <c r="M338">
        <v>313.8</v>
      </c>
      <c r="N338">
        <v>315.2</v>
      </c>
      <c r="O338">
        <v>317.7</v>
      </c>
      <c r="P338">
        <v>321</v>
      </c>
      <c r="Q338">
        <v>326.3</v>
      </c>
      <c r="R338">
        <v>332.6</v>
      </c>
      <c r="S338">
        <v>339.7</v>
      </c>
    </row>
    <row r="339" spans="1:19" x14ac:dyDescent="0.2">
      <c r="A339" s="1" t="s">
        <v>615</v>
      </c>
      <c r="B339">
        <f>COUNTIF($A$1:A339,A339)</f>
        <v>1</v>
      </c>
      <c r="H339" t="s">
        <v>502</v>
      </c>
      <c r="K339">
        <v>1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</row>
    <row r="340" spans="1:19" x14ac:dyDescent="0.2">
      <c r="A340" s="1" t="s">
        <v>616</v>
      </c>
      <c r="B340">
        <f>COUNTIF($A$1:A340,A340)</f>
        <v>1</v>
      </c>
      <c r="H340" t="s">
        <v>502</v>
      </c>
      <c r="K340">
        <v>1</v>
      </c>
      <c r="L340">
        <v>75.900000000000006</v>
      </c>
      <c r="M340">
        <v>75.900000000000006</v>
      </c>
      <c r="N340">
        <v>75.900000000000006</v>
      </c>
      <c r="O340">
        <v>75.900000000000006</v>
      </c>
      <c r="P340">
        <v>75.900000000000006</v>
      </c>
      <c r="Q340">
        <v>75.900000000000006</v>
      </c>
      <c r="R340">
        <v>75.900000000000006</v>
      </c>
      <c r="S340">
        <v>75.900000000000006</v>
      </c>
    </row>
    <row r="341" spans="1:19" x14ac:dyDescent="0.2">
      <c r="A341" s="1" t="s">
        <v>617</v>
      </c>
      <c r="B341">
        <f>COUNTIF($A$1:A341,A341)</f>
        <v>1</v>
      </c>
      <c r="H341" t="s">
        <v>633</v>
      </c>
      <c r="K341">
        <v>1</v>
      </c>
      <c r="L341">
        <v>-2.6</v>
      </c>
      <c r="M341">
        <v>-2.6</v>
      </c>
      <c r="N341">
        <v>-2.7</v>
      </c>
      <c r="O341">
        <v>-2.7</v>
      </c>
      <c r="P341">
        <v>-2.8</v>
      </c>
      <c r="Q341">
        <v>-2.8</v>
      </c>
      <c r="R341">
        <v>-2.8</v>
      </c>
      <c r="S341">
        <v>-2.9</v>
      </c>
    </row>
    <row r="342" spans="1:19" x14ac:dyDescent="0.2">
      <c r="A342" s="1" t="s">
        <v>509</v>
      </c>
      <c r="B342">
        <f>COUNTIF($A$1:A342,A342)</f>
        <v>1</v>
      </c>
      <c r="H342" t="s">
        <v>633</v>
      </c>
      <c r="K342">
        <v>1</v>
      </c>
      <c r="L342">
        <v>-27</v>
      </c>
      <c r="M342">
        <v>-27</v>
      </c>
      <c r="N342">
        <v>-27</v>
      </c>
      <c r="O342">
        <v>-27</v>
      </c>
      <c r="P342">
        <v>-27</v>
      </c>
      <c r="Q342">
        <v>-27</v>
      </c>
      <c r="R342">
        <v>0</v>
      </c>
      <c r="S342">
        <v>0</v>
      </c>
    </row>
    <row r="343" spans="1:19" x14ac:dyDescent="0.2">
      <c r="A343" s="1" t="s">
        <v>193</v>
      </c>
      <c r="B343">
        <f>COUNTIF($A$1:A343,A343)</f>
        <v>1</v>
      </c>
      <c r="H343" t="s">
        <v>650</v>
      </c>
      <c r="K343">
        <v>1</v>
      </c>
      <c r="L343">
        <v>10.7</v>
      </c>
      <c r="M343">
        <v>10.7</v>
      </c>
      <c r="N343">
        <v>10.7</v>
      </c>
      <c r="O343">
        <v>10.7</v>
      </c>
      <c r="P343">
        <v>10.7</v>
      </c>
      <c r="Q343">
        <v>10.7</v>
      </c>
      <c r="R343">
        <v>10.7</v>
      </c>
      <c r="S343">
        <v>10.7</v>
      </c>
    </row>
    <row r="344" spans="1:19" x14ac:dyDescent="0.2">
      <c r="A344" s="1" t="s">
        <v>525</v>
      </c>
      <c r="B344">
        <f>COUNTIF($A$1:A344,A344)</f>
        <v>1</v>
      </c>
      <c r="H344" t="s">
        <v>635</v>
      </c>
      <c r="K344">
        <v>1</v>
      </c>
      <c r="L344">
        <v>-18.5</v>
      </c>
      <c r="M344">
        <v>-18.5</v>
      </c>
      <c r="N344">
        <v>-18.399999999999999</v>
      </c>
      <c r="O344">
        <v>-18.3</v>
      </c>
      <c r="P344">
        <v>-18.2</v>
      </c>
      <c r="Q344">
        <v>-18.2</v>
      </c>
      <c r="R344">
        <v>-18.100000000000001</v>
      </c>
      <c r="S344">
        <v>-18</v>
      </c>
    </row>
    <row r="345" spans="1:19" x14ac:dyDescent="0.2">
      <c r="A345" s="1" t="s">
        <v>436</v>
      </c>
      <c r="B345">
        <f>COUNTIF($A$1:A345,A345)</f>
        <v>1</v>
      </c>
      <c r="H345" t="s">
        <v>557</v>
      </c>
      <c r="K345">
        <v>1</v>
      </c>
      <c r="L345">
        <v>66.400000000000006</v>
      </c>
      <c r="M345">
        <v>66.8</v>
      </c>
      <c r="N345">
        <v>67.099999999999994</v>
      </c>
      <c r="O345">
        <v>67.400000000000006</v>
      </c>
      <c r="P345">
        <v>65.3</v>
      </c>
      <c r="Q345">
        <v>65.599999999999994</v>
      </c>
      <c r="R345">
        <v>65.900000000000006</v>
      </c>
      <c r="S345">
        <v>66.3</v>
      </c>
    </row>
    <row r="346" spans="1:19" x14ac:dyDescent="0.2">
      <c r="A346" s="1" t="s">
        <v>372</v>
      </c>
      <c r="B346">
        <f>COUNTIF($A$1:A346,A346)</f>
        <v>1</v>
      </c>
      <c r="H346" t="s">
        <v>632</v>
      </c>
      <c r="K346">
        <v>1</v>
      </c>
      <c r="L346">
        <v>-21.9</v>
      </c>
      <c r="M346">
        <v>-22.7</v>
      </c>
      <c r="N346">
        <v>-23.5</v>
      </c>
      <c r="O346">
        <v>-24.4</v>
      </c>
      <c r="P346">
        <v>-25.3</v>
      </c>
      <c r="Q346">
        <v>-26.2</v>
      </c>
      <c r="R346">
        <v>-27.2</v>
      </c>
      <c r="S346">
        <v>-28.2</v>
      </c>
    </row>
    <row r="347" spans="1:19" x14ac:dyDescent="0.2">
      <c r="A347" s="1" t="s">
        <v>661</v>
      </c>
      <c r="B347">
        <f>COUNTIF($A$1:A347,A347)</f>
        <v>1</v>
      </c>
      <c r="H347" t="s">
        <v>256</v>
      </c>
      <c r="K347">
        <v>1</v>
      </c>
      <c r="L347">
        <v>220.2</v>
      </c>
      <c r="M347">
        <v>220.5</v>
      </c>
      <c r="N347">
        <v>220.8</v>
      </c>
      <c r="O347">
        <v>221.5</v>
      </c>
      <c r="P347">
        <v>222.5</v>
      </c>
      <c r="Q347">
        <v>224.7</v>
      </c>
      <c r="R347">
        <v>227.3</v>
      </c>
      <c r="S347">
        <v>230.2</v>
      </c>
    </row>
    <row r="348" spans="1:19" x14ac:dyDescent="0.2">
      <c r="A348" s="1" t="s">
        <v>437</v>
      </c>
      <c r="B348">
        <f>COUNTIF($A$1:A348,A348)</f>
        <v>1</v>
      </c>
      <c r="H348" t="s">
        <v>386</v>
      </c>
      <c r="K348">
        <v>1</v>
      </c>
      <c r="L348">
        <v>27.5</v>
      </c>
      <c r="M348">
        <v>27.5</v>
      </c>
      <c r="N348">
        <v>27.5</v>
      </c>
      <c r="O348">
        <v>27.5</v>
      </c>
      <c r="P348">
        <v>27.5</v>
      </c>
      <c r="Q348">
        <v>27.5</v>
      </c>
      <c r="R348">
        <v>27.5</v>
      </c>
      <c r="S348">
        <v>27.5</v>
      </c>
    </row>
    <row r="349" spans="1:19" x14ac:dyDescent="0.2">
      <c r="A349" s="1" t="s">
        <v>437</v>
      </c>
      <c r="B349">
        <f>COUNTIF($A$1:A349,A349)</f>
        <v>2</v>
      </c>
      <c r="H349" t="s">
        <v>388</v>
      </c>
      <c r="K349">
        <v>1</v>
      </c>
      <c r="L349">
        <v>43.2</v>
      </c>
      <c r="M349">
        <v>43.2</v>
      </c>
      <c r="N349">
        <v>43.2</v>
      </c>
      <c r="O349">
        <v>43.2</v>
      </c>
      <c r="P349">
        <v>43.2</v>
      </c>
      <c r="Q349">
        <v>43.2</v>
      </c>
      <c r="R349">
        <v>43.2</v>
      </c>
      <c r="S349">
        <v>43.2</v>
      </c>
    </row>
    <row r="350" spans="1:19" x14ac:dyDescent="0.2">
      <c r="A350" s="1" t="s">
        <v>675</v>
      </c>
      <c r="B350">
        <f>COUNTIF($A$1:A350,A350)</f>
        <v>1</v>
      </c>
      <c r="H350" t="s">
        <v>457</v>
      </c>
      <c r="K350">
        <v>1</v>
      </c>
      <c r="L350">
        <v>182.2</v>
      </c>
      <c r="M350">
        <v>185.3</v>
      </c>
      <c r="N350">
        <v>153.69999999999999</v>
      </c>
      <c r="O350">
        <v>156.69999999999999</v>
      </c>
      <c r="P350">
        <v>159.80000000000001</v>
      </c>
      <c r="Q350">
        <v>163.5</v>
      </c>
      <c r="R350">
        <v>167.2</v>
      </c>
      <c r="S350">
        <v>181.1</v>
      </c>
    </row>
    <row r="351" spans="1:19" x14ac:dyDescent="0.2">
      <c r="A351" s="1" t="s">
        <v>675</v>
      </c>
      <c r="B351">
        <f>COUNTIF($A$1:A351,A351)</f>
        <v>2</v>
      </c>
      <c r="H351" t="s">
        <v>457</v>
      </c>
      <c r="K351">
        <v>1</v>
      </c>
      <c r="L351">
        <v>344</v>
      </c>
      <c r="M351">
        <v>357.5</v>
      </c>
      <c r="N351">
        <v>361.9</v>
      </c>
      <c r="O351">
        <v>392.7</v>
      </c>
      <c r="P351">
        <v>405.9</v>
      </c>
      <c r="Q351">
        <v>415.1</v>
      </c>
      <c r="R351">
        <v>421.2</v>
      </c>
      <c r="S351">
        <v>404</v>
      </c>
    </row>
    <row r="352" spans="1:19" x14ac:dyDescent="0.2">
      <c r="A352" s="1" t="s">
        <v>618</v>
      </c>
      <c r="B352">
        <f>COUNTIF($A$1:A352,A352)</f>
        <v>1</v>
      </c>
      <c r="H352" t="s">
        <v>558</v>
      </c>
      <c r="K352">
        <v>1</v>
      </c>
      <c r="L352">
        <v>585.9</v>
      </c>
      <c r="M352">
        <v>588.70000000000005</v>
      </c>
      <c r="N352">
        <v>591.5</v>
      </c>
      <c r="O352">
        <v>594.4</v>
      </c>
      <c r="P352">
        <v>597.20000000000005</v>
      </c>
      <c r="Q352">
        <v>600.1</v>
      </c>
      <c r="R352">
        <v>603</v>
      </c>
      <c r="S352">
        <v>605.9</v>
      </c>
    </row>
    <row r="353" spans="1:19" x14ac:dyDescent="0.2">
      <c r="A353" s="1" t="s">
        <v>482</v>
      </c>
      <c r="B353">
        <f>COUNTIF($A$1:A353,A353)</f>
        <v>1</v>
      </c>
      <c r="H353" t="s">
        <v>89</v>
      </c>
      <c r="K353">
        <v>1</v>
      </c>
      <c r="L353">
        <v>-1.7</v>
      </c>
      <c r="M353">
        <v>-1.7</v>
      </c>
      <c r="N353">
        <v>-1.7</v>
      </c>
      <c r="O353">
        <v>-1.7</v>
      </c>
      <c r="P353">
        <v>-1.7</v>
      </c>
      <c r="Q353">
        <v>-1.7</v>
      </c>
      <c r="R353">
        <v>-1.7</v>
      </c>
      <c r="S353">
        <v>-1.7</v>
      </c>
    </row>
    <row r="354" spans="1:19" x14ac:dyDescent="0.2">
      <c r="A354" s="1" t="s">
        <v>482</v>
      </c>
      <c r="B354">
        <f>COUNTIF($A$1:A354,A354)</f>
        <v>2</v>
      </c>
      <c r="H354" t="s">
        <v>514</v>
      </c>
      <c r="K354">
        <v>1</v>
      </c>
      <c r="L354">
        <v>316.5</v>
      </c>
      <c r="M354">
        <v>326</v>
      </c>
      <c r="N354">
        <v>331</v>
      </c>
      <c r="O354">
        <v>330.5</v>
      </c>
      <c r="P354">
        <v>331</v>
      </c>
      <c r="Q354">
        <v>332.5</v>
      </c>
      <c r="R354">
        <v>334.9</v>
      </c>
      <c r="S354">
        <v>339.2</v>
      </c>
    </row>
    <row r="355" spans="1:19" x14ac:dyDescent="0.2">
      <c r="A355" s="1" t="s">
        <v>482</v>
      </c>
      <c r="B355">
        <f>COUNTIF($A$1:A355,A355)</f>
        <v>3</v>
      </c>
      <c r="H355" t="s">
        <v>390</v>
      </c>
      <c r="K355">
        <v>1</v>
      </c>
      <c r="L355">
        <v>16</v>
      </c>
      <c r="M355">
        <v>16</v>
      </c>
      <c r="N355">
        <v>16</v>
      </c>
      <c r="O355">
        <v>16</v>
      </c>
      <c r="P355">
        <v>16</v>
      </c>
      <c r="Q355">
        <v>16</v>
      </c>
      <c r="R355">
        <v>16</v>
      </c>
      <c r="S355">
        <v>16</v>
      </c>
    </row>
    <row r="356" spans="1:19" x14ac:dyDescent="0.2">
      <c r="A356" s="1" t="s">
        <v>459</v>
      </c>
      <c r="B356">
        <f>COUNTIF($A$1:A356,A356)</f>
        <v>1</v>
      </c>
      <c r="H356" t="s">
        <v>961</v>
      </c>
      <c r="K356">
        <v>1</v>
      </c>
      <c r="L356">
        <v>220.8</v>
      </c>
      <c r="M356">
        <v>221.9</v>
      </c>
      <c r="N356">
        <v>222.9</v>
      </c>
      <c r="O356">
        <v>224</v>
      </c>
      <c r="P356">
        <v>225.1</v>
      </c>
      <c r="Q356">
        <v>226.2</v>
      </c>
      <c r="R356">
        <v>227.3</v>
      </c>
      <c r="S356">
        <v>228.4</v>
      </c>
    </row>
    <row r="357" spans="1:19" x14ac:dyDescent="0.2">
      <c r="A357" s="1" t="s">
        <v>483</v>
      </c>
      <c r="B357">
        <f>COUNTIF($A$1:A357,A357)</f>
        <v>1</v>
      </c>
      <c r="H357" t="s">
        <v>275</v>
      </c>
      <c r="K357">
        <v>1</v>
      </c>
      <c r="L357">
        <v>48.1</v>
      </c>
      <c r="M357">
        <v>48.4</v>
      </c>
      <c r="N357">
        <v>48.6</v>
      </c>
      <c r="O357">
        <v>48.8</v>
      </c>
      <c r="P357">
        <v>49.1</v>
      </c>
      <c r="Q357">
        <v>49.3</v>
      </c>
      <c r="R357">
        <v>49.6</v>
      </c>
      <c r="S357">
        <v>49.8</v>
      </c>
    </row>
    <row r="358" spans="1:19" x14ac:dyDescent="0.2">
      <c r="A358" s="1" t="s">
        <v>483</v>
      </c>
      <c r="B358">
        <f>COUNTIF($A$1:A358,A358)</f>
        <v>2</v>
      </c>
      <c r="H358" t="s">
        <v>515</v>
      </c>
      <c r="K358">
        <v>1</v>
      </c>
      <c r="L358">
        <v>381.8</v>
      </c>
      <c r="M358">
        <v>383.8</v>
      </c>
      <c r="N358">
        <v>380.6</v>
      </c>
      <c r="O358">
        <v>381.7</v>
      </c>
      <c r="P358">
        <v>382.9</v>
      </c>
      <c r="Q358">
        <v>385</v>
      </c>
      <c r="R358">
        <v>388.2</v>
      </c>
      <c r="S358">
        <v>391.8</v>
      </c>
    </row>
    <row r="359" spans="1:19" x14ac:dyDescent="0.2">
      <c r="A359" s="1" t="s">
        <v>483</v>
      </c>
      <c r="B359">
        <f>COUNTIF($A$1:A359,A359)</f>
        <v>3</v>
      </c>
      <c r="H359" t="s">
        <v>515</v>
      </c>
      <c r="K359">
        <v>1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</row>
    <row r="360" spans="1:19" x14ac:dyDescent="0.2">
      <c r="A360" s="1" t="s">
        <v>460</v>
      </c>
      <c r="B360">
        <f>COUNTIF($A$1:A360,A360)</f>
        <v>1</v>
      </c>
      <c r="H360" t="s">
        <v>239</v>
      </c>
      <c r="K360">
        <v>1</v>
      </c>
      <c r="L360">
        <v>171.2</v>
      </c>
      <c r="M360">
        <v>171.9</v>
      </c>
      <c r="N360">
        <v>171.3</v>
      </c>
      <c r="O360">
        <v>172.3</v>
      </c>
      <c r="P360">
        <v>173.5</v>
      </c>
      <c r="Q360">
        <v>175.7</v>
      </c>
      <c r="R360">
        <v>178.3</v>
      </c>
      <c r="S360">
        <v>181.2</v>
      </c>
    </row>
    <row r="361" spans="1:19" x14ac:dyDescent="0.2">
      <c r="A361" s="1" t="s">
        <v>438</v>
      </c>
      <c r="B361">
        <f>COUNTIF($A$1:A361,A361)</f>
        <v>1</v>
      </c>
      <c r="H361" t="s">
        <v>277</v>
      </c>
      <c r="K361">
        <v>1</v>
      </c>
      <c r="L361">
        <v>240</v>
      </c>
      <c r="M361">
        <v>241.1</v>
      </c>
      <c r="N361">
        <v>242.3</v>
      </c>
      <c r="O361">
        <v>243.5</v>
      </c>
      <c r="P361">
        <v>244.7</v>
      </c>
      <c r="Q361">
        <v>245.9</v>
      </c>
      <c r="R361">
        <v>247.1</v>
      </c>
      <c r="S361">
        <v>248.3</v>
      </c>
    </row>
    <row r="362" spans="1:19" x14ac:dyDescent="0.2">
      <c r="A362" s="1" t="s">
        <v>662</v>
      </c>
      <c r="B362">
        <f>COUNTIF($A$1:A362,A362)</f>
        <v>1</v>
      </c>
      <c r="H362" t="s">
        <v>277</v>
      </c>
      <c r="K362">
        <v>1</v>
      </c>
      <c r="L362">
        <v>101.9</v>
      </c>
      <c r="M362">
        <v>102.3</v>
      </c>
      <c r="N362">
        <v>102.8</v>
      </c>
      <c r="O362">
        <v>103.3</v>
      </c>
      <c r="P362">
        <v>103.7</v>
      </c>
      <c r="Q362">
        <v>104.2</v>
      </c>
      <c r="R362">
        <v>104.6</v>
      </c>
      <c r="S362">
        <v>105.1</v>
      </c>
    </row>
    <row r="363" spans="1:19" x14ac:dyDescent="0.2">
      <c r="A363" s="1" t="s">
        <v>968</v>
      </c>
      <c r="B363">
        <f>COUNTIF($A$1:A363,A363)</f>
        <v>1</v>
      </c>
      <c r="H363" t="s">
        <v>692</v>
      </c>
      <c r="K363">
        <v>1</v>
      </c>
      <c r="L363">
        <v>22.1</v>
      </c>
      <c r="M363">
        <v>22.1</v>
      </c>
      <c r="N363">
        <v>22.1</v>
      </c>
      <c r="O363">
        <v>22.1</v>
      </c>
      <c r="P363">
        <v>22.1</v>
      </c>
      <c r="Q363">
        <v>22.1</v>
      </c>
      <c r="R363">
        <v>22.1</v>
      </c>
      <c r="S363">
        <v>22.1</v>
      </c>
    </row>
    <row r="364" spans="1:19" x14ac:dyDescent="0.2">
      <c r="A364" s="1" t="s">
        <v>969</v>
      </c>
      <c r="B364">
        <f>COUNTIF($A$1:A364,A364)</f>
        <v>1</v>
      </c>
      <c r="H364" t="s">
        <v>392</v>
      </c>
      <c r="K364">
        <v>1</v>
      </c>
      <c r="L364">
        <v>33.700000000000003</v>
      </c>
      <c r="M364">
        <v>33.700000000000003</v>
      </c>
      <c r="N364">
        <v>33.700000000000003</v>
      </c>
      <c r="O364">
        <v>33.700000000000003</v>
      </c>
      <c r="P364">
        <v>33.700000000000003</v>
      </c>
      <c r="Q364">
        <v>33.700000000000003</v>
      </c>
      <c r="R364">
        <v>33.700000000000003</v>
      </c>
      <c r="S364">
        <v>33.700000000000003</v>
      </c>
    </row>
    <row r="365" spans="1:19" x14ac:dyDescent="0.2">
      <c r="A365" s="1" t="s">
        <v>887</v>
      </c>
      <c r="B365">
        <f>COUNTIF($A$1:A365,A365)</f>
        <v>1</v>
      </c>
      <c r="H365" t="s">
        <v>694</v>
      </c>
      <c r="K365">
        <v>1</v>
      </c>
      <c r="L365">
        <v>43.5</v>
      </c>
      <c r="M365">
        <v>43.5</v>
      </c>
      <c r="N365">
        <v>43.5</v>
      </c>
      <c r="O365">
        <v>43.5</v>
      </c>
      <c r="P365">
        <v>43.5</v>
      </c>
      <c r="Q365">
        <v>43.5</v>
      </c>
      <c r="R365">
        <v>43.5</v>
      </c>
      <c r="S365">
        <v>43.5</v>
      </c>
    </row>
    <row r="366" spans="1:19" x14ac:dyDescent="0.2">
      <c r="A366" s="1" t="s">
        <v>888</v>
      </c>
      <c r="B366">
        <f>COUNTIF($A$1:A366,A366)</f>
        <v>1</v>
      </c>
      <c r="H366" t="s">
        <v>694</v>
      </c>
      <c r="K366">
        <v>1</v>
      </c>
      <c r="L366">
        <v>4.8</v>
      </c>
      <c r="M366">
        <v>4.8</v>
      </c>
      <c r="N366">
        <v>4.8</v>
      </c>
      <c r="O366">
        <v>4.8</v>
      </c>
      <c r="P366">
        <v>4.8</v>
      </c>
      <c r="Q366">
        <v>4.8</v>
      </c>
      <c r="R366">
        <v>4.8</v>
      </c>
      <c r="S366">
        <v>4.8</v>
      </c>
    </row>
    <row r="367" spans="1:19" x14ac:dyDescent="0.2">
      <c r="A367" s="1" t="s">
        <v>965</v>
      </c>
      <c r="B367">
        <f>COUNTIF($A$1:A367,A367)</f>
        <v>1</v>
      </c>
      <c r="H367" t="s">
        <v>636</v>
      </c>
      <c r="K367">
        <v>1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0.1</v>
      </c>
      <c r="R367">
        <v>0.1</v>
      </c>
      <c r="S367">
        <v>0.1</v>
      </c>
    </row>
    <row r="368" spans="1:19" x14ac:dyDescent="0.2">
      <c r="A368" s="1" t="s">
        <v>258</v>
      </c>
      <c r="B368">
        <f>COUNTIF($A$1:A368,A368)</f>
        <v>1</v>
      </c>
      <c r="H368" t="s">
        <v>665</v>
      </c>
      <c r="K368">
        <v>1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</row>
    <row r="369" spans="1:19" x14ac:dyDescent="0.2">
      <c r="A369" s="1" t="s">
        <v>552</v>
      </c>
      <c r="B369">
        <f>COUNTIF($A$1:A369,A369)</f>
        <v>1</v>
      </c>
      <c r="H369" t="s">
        <v>486</v>
      </c>
      <c r="K369">
        <v>1</v>
      </c>
      <c r="L369">
        <v>512.4</v>
      </c>
      <c r="M369">
        <v>518.4</v>
      </c>
      <c r="N369">
        <v>522.70000000000005</v>
      </c>
      <c r="O369">
        <v>545.29999999999995</v>
      </c>
      <c r="P369">
        <v>568</v>
      </c>
      <c r="Q369">
        <v>576.1</v>
      </c>
      <c r="R369">
        <v>584.4</v>
      </c>
      <c r="S369">
        <v>593.20000000000005</v>
      </c>
    </row>
    <row r="370" spans="1:19" x14ac:dyDescent="0.2">
      <c r="A370" s="1" t="s">
        <v>374</v>
      </c>
      <c r="B370">
        <f>COUNTIF($A$1:A370,A370)</f>
        <v>1</v>
      </c>
      <c r="H370" t="s">
        <v>486</v>
      </c>
      <c r="K370">
        <v>1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</row>
    <row r="371" spans="1:19" x14ac:dyDescent="0.2">
      <c r="A371" s="1" t="s">
        <v>461</v>
      </c>
      <c r="B371">
        <f>COUNTIF($A$1:A371,A371)</f>
        <v>1</v>
      </c>
      <c r="H371" t="s">
        <v>529</v>
      </c>
      <c r="K371">
        <v>1</v>
      </c>
      <c r="L371">
        <v>474.4</v>
      </c>
      <c r="M371">
        <v>474.6</v>
      </c>
      <c r="N371">
        <v>474.8</v>
      </c>
      <c r="O371">
        <v>477.2</v>
      </c>
      <c r="P371">
        <v>480.8</v>
      </c>
      <c r="Q371">
        <v>486</v>
      </c>
      <c r="R371">
        <v>491.9</v>
      </c>
      <c r="S371">
        <v>497.8</v>
      </c>
    </row>
    <row r="372" spans="1:19" x14ac:dyDescent="0.2">
      <c r="A372" s="1" t="s">
        <v>461</v>
      </c>
      <c r="B372">
        <f>COUNTIF($A$1:A372,A372)</f>
        <v>2</v>
      </c>
      <c r="H372" t="s">
        <v>638</v>
      </c>
      <c r="K372">
        <v>1</v>
      </c>
      <c r="L372">
        <v>-0.9</v>
      </c>
      <c r="M372">
        <v>-0.9</v>
      </c>
      <c r="N372">
        <v>-0.9</v>
      </c>
      <c r="O372">
        <v>-0.9</v>
      </c>
      <c r="P372">
        <v>-0.9</v>
      </c>
      <c r="Q372">
        <v>-0.9</v>
      </c>
      <c r="R372">
        <v>-1</v>
      </c>
      <c r="S372">
        <v>-1</v>
      </c>
    </row>
    <row r="373" spans="1:19" x14ac:dyDescent="0.2">
      <c r="A373" s="1" t="s">
        <v>461</v>
      </c>
      <c r="B373">
        <f>COUNTIF($A$1:A373,A373)</f>
        <v>3</v>
      </c>
      <c r="H373" t="s">
        <v>695</v>
      </c>
      <c r="K373">
        <v>1</v>
      </c>
      <c r="L373">
        <v>52.1</v>
      </c>
      <c r="M373">
        <v>52.3</v>
      </c>
      <c r="N373">
        <v>52.5</v>
      </c>
      <c r="O373">
        <v>52.9</v>
      </c>
      <c r="P373">
        <v>53.5</v>
      </c>
      <c r="Q373">
        <v>54.4</v>
      </c>
      <c r="R373">
        <v>55.4</v>
      </c>
      <c r="S373">
        <v>56.6</v>
      </c>
    </row>
    <row r="374" spans="1:19" x14ac:dyDescent="0.2">
      <c r="A374" s="1" t="s">
        <v>501</v>
      </c>
      <c r="B374">
        <f>COUNTIF($A$1:A374,A374)</f>
        <v>1</v>
      </c>
      <c r="H374" t="s">
        <v>640</v>
      </c>
      <c r="K374">
        <v>1</v>
      </c>
      <c r="L374">
        <v>-7.5</v>
      </c>
      <c r="M374">
        <v>-7.6</v>
      </c>
      <c r="N374">
        <v>-7.7</v>
      </c>
      <c r="O374">
        <v>-7.8</v>
      </c>
      <c r="P374">
        <v>-8</v>
      </c>
      <c r="Q374">
        <v>-8.1</v>
      </c>
      <c r="R374">
        <v>-8.1999999999999993</v>
      </c>
      <c r="S374">
        <v>-8.3000000000000007</v>
      </c>
    </row>
    <row r="375" spans="1:19" x14ac:dyDescent="0.2">
      <c r="A375" s="1" t="s">
        <v>960</v>
      </c>
      <c r="B375">
        <f>COUNTIF($A$1:A375,A375)</f>
        <v>1</v>
      </c>
      <c r="H375" t="s">
        <v>394</v>
      </c>
      <c r="K375">
        <v>1</v>
      </c>
      <c r="L375">
        <v>17.899999999999999</v>
      </c>
      <c r="M375">
        <v>17.899999999999999</v>
      </c>
      <c r="N375">
        <v>17.899999999999999</v>
      </c>
      <c r="O375">
        <v>17.899999999999999</v>
      </c>
      <c r="P375">
        <v>17.899999999999999</v>
      </c>
      <c r="Q375">
        <v>17.899999999999999</v>
      </c>
      <c r="R375">
        <v>17.899999999999999</v>
      </c>
      <c r="S375">
        <v>17.899999999999999</v>
      </c>
    </row>
    <row r="376" spans="1:19" x14ac:dyDescent="0.2">
      <c r="A376" s="1" t="s">
        <v>500</v>
      </c>
      <c r="B376">
        <f>COUNTIF($A$1:A376,A376)</f>
        <v>1</v>
      </c>
      <c r="H376" t="s">
        <v>978</v>
      </c>
      <c r="K376">
        <v>1</v>
      </c>
      <c r="L376">
        <v>10</v>
      </c>
      <c r="M376">
        <v>10</v>
      </c>
      <c r="N376">
        <v>10</v>
      </c>
      <c r="O376">
        <v>10</v>
      </c>
      <c r="P376">
        <v>10</v>
      </c>
      <c r="Q376">
        <v>10</v>
      </c>
      <c r="R376">
        <v>10</v>
      </c>
      <c r="S376">
        <v>10</v>
      </c>
    </row>
    <row r="377" spans="1:19" x14ac:dyDescent="0.2">
      <c r="A377" s="1" t="s">
        <v>553</v>
      </c>
      <c r="B377">
        <f>COUNTIF($A$1:A377,A377)</f>
        <v>1</v>
      </c>
      <c r="H377" t="s">
        <v>978</v>
      </c>
      <c r="K377">
        <v>1</v>
      </c>
      <c r="L377">
        <v>4</v>
      </c>
      <c r="M377">
        <v>4</v>
      </c>
      <c r="N377">
        <v>4</v>
      </c>
      <c r="O377">
        <v>4</v>
      </c>
      <c r="P377">
        <v>4</v>
      </c>
      <c r="Q377">
        <v>0</v>
      </c>
      <c r="R377">
        <v>0</v>
      </c>
      <c r="S377">
        <v>0</v>
      </c>
    </row>
    <row r="378" spans="1:19" x14ac:dyDescent="0.2">
      <c r="A378" s="1" t="s">
        <v>554</v>
      </c>
      <c r="B378">
        <f>COUNTIF($A$1:A378,A378)</f>
        <v>1</v>
      </c>
      <c r="H378" t="s">
        <v>971</v>
      </c>
      <c r="K378">
        <v>1</v>
      </c>
      <c r="L378">
        <v>-8</v>
      </c>
      <c r="M378">
        <v>-8</v>
      </c>
      <c r="N378">
        <v>-8.1</v>
      </c>
      <c r="O378">
        <v>-8.1</v>
      </c>
      <c r="P378">
        <v>-8.1</v>
      </c>
      <c r="Q378">
        <v>-8.1</v>
      </c>
      <c r="R378">
        <v>-8.1</v>
      </c>
      <c r="S378">
        <v>-8.1</v>
      </c>
    </row>
    <row r="379" spans="1:19" x14ac:dyDescent="0.2">
      <c r="A379" s="5" t="s">
        <v>674</v>
      </c>
      <c r="B379">
        <f>COUNTIF($A$1:A379,A379)</f>
        <v>1</v>
      </c>
      <c r="H379" t="s">
        <v>559</v>
      </c>
      <c r="K379">
        <v>1</v>
      </c>
      <c r="L379">
        <v>139.80000000000001</v>
      </c>
      <c r="M379">
        <v>140.4</v>
      </c>
      <c r="N379">
        <v>141</v>
      </c>
      <c r="O379">
        <v>141.69999999999999</v>
      </c>
      <c r="P379">
        <v>142.30000000000001</v>
      </c>
      <c r="Q379">
        <v>142.9</v>
      </c>
      <c r="R379">
        <v>143.5</v>
      </c>
      <c r="S379">
        <v>144.19999999999999</v>
      </c>
    </row>
    <row r="380" spans="1:19" x14ac:dyDescent="0.2">
      <c r="A380" s="1" t="s">
        <v>270</v>
      </c>
      <c r="B380">
        <f>COUNTIF($A$1:A380,A380)</f>
        <v>1</v>
      </c>
      <c r="H380" t="s">
        <v>487</v>
      </c>
      <c r="K380">
        <v>1</v>
      </c>
      <c r="L380">
        <v>44.7</v>
      </c>
      <c r="M380">
        <v>47.1</v>
      </c>
      <c r="N380">
        <v>47.4</v>
      </c>
      <c r="O380">
        <v>47.6</v>
      </c>
      <c r="P380">
        <v>47.9</v>
      </c>
      <c r="Q380">
        <v>48.5</v>
      </c>
      <c r="R380">
        <v>49.1</v>
      </c>
      <c r="S380">
        <v>49.7</v>
      </c>
    </row>
    <row r="381" spans="1:19" x14ac:dyDescent="0.2">
      <c r="A381" s="1" t="s">
        <v>441</v>
      </c>
      <c r="B381">
        <f>COUNTIF($A$1:A381,A381)</f>
        <v>1</v>
      </c>
      <c r="H381" t="s">
        <v>487</v>
      </c>
      <c r="K381">
        <v>1</v>
      </c>
      <c r="L381">
        <v>50.7</v>
      </c>
      <c r="M381">
        <v>48.7</v>
      </c>
      <c r="N381">
        <v>48.9</v>
      </c>
      <c r="O381">
        <v>49.1</v>
      </c>
      <c r="P381">
        <v>49.4</v>
      </c>
      <c r="Q381">
        <v>49.8</v>
      </c>
      <c r="R381">
        <v>50.3</v>
      </c>
      <c r="S381">
        <v>50.8</v>
      </c>
    </row>
    <row r="382" spans="1:19" x14ac:dyDescent="0.2">
      <c r="A382" s="1" t="s">
        <v>442</v>
      </c>
      <c r="B382">
        <f>COUNTIF($A$1:A382,A382)</f>
        <v>1</v>
      </c>
      <c r="H382" t="s">
        <v>667</v>
      </c>
      <c r="K382">
        <v>1</v>
      </c>
      <c r="L382">
        <v>2.1</v>
      </c>
      <c r="M382">
        <v>2.1</v>
      </c>
      <c r="N382">
        <v>2.1</v>
      </c>
      <c r="O382">
        <v>2.1</v>
      </c>
      <c r="P382">
        <v>2.1</v>
      </c>
      <c r="Q382">
        <v>2.1</v>
      </c>
      <c r="R382">
        <v>2.1</v>
      </c>
      <c r="S382">
        <v>2.1</v>
      </c>
    </row>
    <row r="383" spans="1:19" x14ac:dyDescent="0.2">
      <c r="A383" s="1" t="s">
        <v>259</v>
      </c>
      <c r="B383">
        <f>COUNTIF($A$1:A383,A383)</f>
        <v>1</v>
      </c>
      <c r="H383" t="s">
        <v>669</v>
      </c>
      <c r="K383">
        <v>1</v>
      </c>
      <c r="L383">
        <v>-1</v>
      </c>
      <c r="M383">
        <v>-1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</row>
    <row r="384" spans="1:19" x14ac:dyDescent="0.2">
      <c r="A384" s="1" t="s">
        <v>271</v>
      </c>
      <c r="B384">
        <f>COUNTIF($A$1:A384,A384)</f>
        <v>1</v>
      </c>
      <c r="H384" t="s">
        <v>669</v>
      </c>
      <c r="K384">
        <v>1</v>
      </c>
      <c r="L384">
        <v>-1</v>
      </c>
      <c r="M384">
        <v>-1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</row>
    <row r="385" spans="1:19" x14ac:dyDescent="0.2">
      <c r="A385" s="1" t="s">
        <v>260</v>
      </c>
      <c r="B385">
        <f>COUNTIF($A$1:A385,A385)</f>
        <v>1</v>
      </c>
      <c r="H385" t="s">
        <v>396</v>
      </c>
      <c r="K385">
        <v>1</v>
      </c>
      <c r="L385">
        <v>-8.5</v>
      </c>
      <c r="M385">
        <v>-8.5</v>
      </c>
      <c r="N385">
        <v>-8.5</v>
      </c>
      <c r="O385">
        <v>-8.5</v>
      </c>
      <c r="P385">
        <v>-8.5</v>
      </c>
      <c r="Q385">
        <v>-8.5</v>
      </c>
      <c r="R385">
        <v>-8.5</v>
      </c>
      <c r="S385">
        <v>-8.5</v>
      </c>
    </row>
    <row r="386" spans="1:19" x14ac:dyDescent="0.2">
      <c r="A386" s="1" t="s">
        <v>970</v>
      </c>
      <c r="B386">
        <f>COUNTIF($A$1:A386,A386)</f>
        <v>1</v>
      </c>
      <c r="H386" t="s">
        <v>673</v>
      </c>
      <c r="K386">
        <v>1</v>
      </c>
      <c r="L386">
        <v>289.39999999999998</v>
      </c>
      <c r="M386">
        <v>290.8</v>
      </c>
      <c r="N386">
        <v>292.39999999999998</v>
      </c>
      <c r="O386">
        <v>294.2</v>
      </c>
      <c r="P386">
        <v>296.2</v>
      </c>
      <c r="Q386">
        <v>299.8</v>
      </c>
      <c r="R386">
        <v>303.39999999999998</v>
      </c>
      <c r="S386">
        <v>307.3</v>
      </c>
    </row>
    <row r="387" spans="1:19" x14ac:dyDescent="0.2">
      <c r="A387" s="1" t="s">
        <v>272</v>
      </c>
      <c r="B387">
        <f>COUNTIF($A$1:A387,A387)</f>
        <v>1</v>
      </c>
      <c r="H387" t="s">
        <v>421</v>
      </c>
      <c r="K387">
        <v>1</v>
      </c>
      <c r="L387">
        <v>21.3</v>
      </c>
      <c r="M387">
        <v>21.6</v>
      </c>
      <c r="N387">
        <v>22.3</v>
      </c>
      <c r="O387">
        <v>23.4</v>
      </c>
      <c r="P387">
        <v>24.4</v>
      </c>
      <c r="Q387">
        <v>25.5</v>
      </c>
      <c r="R387">
        <v>26.8</v>
      </c>
      <c r="S387">
        <v>28.2</v>
      </c>
    </row>
    <row r="388" spans="1:19" x14ac:dyDescent="0.2">
      <c r="A388" s="1" t="s">
        <v>272</v>
      </c>
      <c r="B388">
        <f>COUNTIF($A$1:A388,A388)</f>
        <v>2</v>
      </c>
      <c r="H388" t="s">
        <v>670</v>
      </c>
      <c r="K388">
        <v>1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</row>
    <row r="389" spans="1:19" x14ac:dyDescent="0.2">
      <c r="A389" s="1" t="s">
        <v>510</v>
      </c>
      <c r="B389">
        <f>COUNTIF($A$1:A389,A389)</f>
        <v>1</v>
      </c>
      <c r="H389" t="s">
        <v>644</v>
      </c>
      <c r="K389">
        <v>1</v>
      </c>
      <c r="L389">
        <v>-15.8</v>
      </c>
      <c r="M389">
        <v>-16</v>
      </c>
      <c r="N389">
        <v>-16.2</v>
      </c>
      <c r="O389">
        <v>-16.399999999999999</v>
      </c>
      <c r="P389">
        <v>-16.600000000000001</v>
      </c>
      <c r="Q389">
        <v>-16.8</v>
      </c>
      <c r="R389">
        <v>-17</v>
      </c>
      <c r="S389">
        <v>-17.2</v>
      </c>
    </row>
    <row r="390" spans="1:19" x14ac:dyDescent="0.2">
      <c r="A390" s="1" t="s">
        <v>664</v>
      </c>
      <c r="B390">
        <f>COUNTIF($A$1:A390,A390)</f>
        <v>1</v>
      </c>
      <c r="H390" t="s">
        <v>279</v>
      </c>
      <c r="K390">
        <v>1</v>
      </c>
      <c r="L390">
        <v>5.7</v>
      </c>
      <c r="M390">
        <v>5.8</v>
      </c>
      <c r="N390">
        <v>5.9</v>
      </c>
      <c r="O390">
        <v>5.9</v>
      </c>
      <c r="P390">
        <v>6</v>
      </c>
      <c r="Q390">
        <v>6.1</v>
      </c>
      <c r="R390">
        <v>6.2</v>
      </c>
      <c r="S390">
        <v>6.2</v>
      </c>
    </row>
    <row r="391" spans="1:19" x14ac:dyDescent="0.2">
      <c r="A391" s="1" t="s">
        <v>664</v>
      </c>
      <c r="B391">
        <f>COUNTIF($A$1:A391,A391)</f>
        <v>2</v>
      </c>
      <c r="H391" t="s">
        <v>279</v>
      </c>
      <c r="K391">
        <v>1</v>
      </c>
      <c r="L391">
        <v>170.4</v>
      </c>
      <c r="M391">
        <v>171.2</v>
      </c>
      <c r="N391">
        <v>172</v>
      </c>
      <c r="O391">
        <v>172.8</v>
      </c>
      <c r="P391">
        <v>173.6</v>
      </c>
      <c r="Q391">
        <v>174.4</v>
      </c>
      <c r="R391">
        <v>175.3</v>
      </c>
      <c r="S391">
        <v>176.1</v>
      </c>
    </row>
    <row r="392" spans="1:19" x14ac:dyDescent="0.2">
      <c r="A392" s="1" t="s">
        <v>690</v>
      </c>
      <c r="B392">
        <f>COUNTIF($A$1:A392,A392)</f>
        <v>1</v>
      </c>
      <c r="H392" t="s">
        <v>974</v>
      </c>
      <c r="K392">
        <v>1</v>
      </c>
      <c r="L392">
        <v>65.599999999999994</v>
      </c>
      <c r="M392">
        <v>65.7</v>
      </c>
      <c r="N392">
        <v>65.7</v>
      </c>
      <c r="O392">
        <v>66</v>
      </c>
      <c r="P392">
        <v>66.5</v>
      </c>
      <c r="Q392">
        <v>67.2</v>
      </c>
      <c r="R392">
        <v>68</v>
      </c>
      <c r="S392">
        <v>68.900000000000006</v>
      </c>
    </row>
    <row r="393" spans="1:19" x14ac:dyDescent="0.2">
      <c r="A393" s="1" t="s">
        <v>691</v>
      </c>
      <c r="B393">
        <f>COUNTIF($A$1:A393,A393)</f>
        <v>1</v>
      </c>
      <c r="H393" t="s">
        <v>974</v>
      </c>
      <c r="K393">
        <v>1</v>
      </c>
      <c r="L393">
        <v>46.3</v>
      </c>
      <c r="M393">
        <v>46.4</v>
      </c>
      <c r="N393">
        <v>46.4</v>
      </c>
      <c r="O393">
        <v>46.6</v>
      </c>
      <c r="P393">
        <v>47</v>
      </c>
      <c r="Q393">
        <v>47.5</v>
      </c>
      <c r="R393">
        <v>48.1</v>
      </c>
      <c r="S393">
        <v>48.6</v>
      </c>
    </row>
    <row r="394" spans="1:19" x14ac:dyDescent="0.2">
      <c r="A394" s="1" t="s">
        <v>375</v>
      </c>
      <c r="B394">
        <f>COUNTIF($A$1:A394,A394)</f>
        <v>1</v>
      </c>
      <c r="H394" t="s">
        <v>531</v>
      </c>
      <c r="K394">
        <v>1</v>
      </c>
      <c r="L394">
        <v>1.7</v>
      </c>
      <c r="M394">
        <v>1.7</v>
      </c>
      <c r="N394">
        <v>1.7</v>
      </c>
      <c r="O394">
        <v>1.7</v>
      </c>
      <c r="P394">
        <v>1.7</v>
      </c>
      <c r="Q394">
        <v>1.7</v>
      </c>
      <c r="R394">
        <v>1.7</v>
      </c>
      <c r="S394">
        <v>1.7</v>
      </c>
    </row>
    <row r="395" spans="1:19" x14ac:dyDescent="0.2">
      <c r="A395" s="1" t="s">
        <v>375</v>
      </c>
      <c r="B395">
        <f>COUNTIF($A$1:A395,A395)</f>
        <v>2</v>
      </c>
      <c r="H395" t="s">
        <v>531</v>
      </c>
      <c r="K395">
        <v>1</v>
      </c>
      <c r="L395">
        <v>225.2</v>
      </c>
      <c r="M395">
        <v>225.3</v>
      </c>
      <c r="N395">
        <v>225.4</v>
      </c>
      <c r="O395">
        <v>226.5</v>
      </c>
      <c r="P395">
        <v>228.1</v>
      </c>
      <c r="Q395">
        <v>230.5</v>
      </c>
      <c r="R395">
        <v>233.2</v>
      </c>
      <c r="S395">
        <v>236</v>
      </c>
    </row>
    <row r="396" spans="1:19" x14ac:dyDescent="0.2">
      <c r="A396" s="1" t="s">
        <v>376</v>
      </c>
      <c r="B396">
        <f>COUNTIF($A$1:A396,A396)</f>
        <v>1</v>
      </c>
      <c r="H396" t="s">
        <v>697</v>
      </c>
      <c r="K396">
        <v>1</v>
      </c>
      <c r="L396">
        <v>375.1</v>
      </c>
      <c r="M396">
        <v>377.4</v>
      </c>
      <c r="N396">
        <v>379.7</v>
      </c>
      <c r="O396">
        <v>382.6</v>
      </c>
      <c r="P396">
        <v>384.2</v>
      </c>
      <c r="Q396">
        <v>387.5</v>
      </c>
      <c r="R396">
        <v>391.4</v>
      </c>
      <c r="S396">
        <v>395.9</v>
      </c>
    </row>
    <row r="397" spans="1:19" x14ac:dyDescent="0.2">
      <c r="A397" s="1" t="s">
        <v>376</v>
      </c>
      <c r="B397">
        <f>COUNTIF($A$1:A397,A397)</f>
        <v>2</v>
      </c>
      <c r="H397" t="s">
        <v>240</v>
      </c>
      <c r="K397">
        <v>1</v>
      </c>
      <c r="L397">
        <v>235.8</v>
      </c>
      <c r="M397">
        <v>236.6</v>
      </c>
      <c r="N397">
        <v>237.8</v>
      </c>
      <c r="O397">
        <v>239.5</v>
      </c>
      <c r="P397">
        <v>241.5</v>
      </c>
      <c r="Q397">
        <v>245</v>
      </c>
      <c r="R397">
        <v>249</v>
      </c>
      <c r="S397">
        <v>249</v>
      </c>
    </row>
    <row r="398" spans="1:19" x14ac:dyDescent="0.2">
      <c r="A398" s="1" t="s">
        <v>624</v>
      </c>
      <c r="B398">
        <f>COUNTIF($A$1:A398,A398)</f>
        <v>1</v>
      </c>
      <c r="H398" t="s">
        <v>467</v>
      </c>
      <c r="K398">
        <v>1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</row>
    <row r="399" spans="1:19" x14ac:dyDescent="0.2">
      <c r="A399" s="1" t="s">
        <v>622</v>
      </c>
      <c r="B399">
        <f>COUNTIF($A$1:A399,A399)</f>
        <v>1</v>
      </c>
      <c r="H399" t="s">
        <v>467</v>
      </c>
      <c r="K399">
        <v>1</v>
      </c>
      <c r="L399">
        <v>419.6</v>
      </c>
      <c r="M399">
        <v>422.1</v>
      </c>
      <c r="N399">
        <v>425.2</v>
      </c>
      <c r="O399">
        <v>428.1</v>
      </c>
      <c r="P399">
        <v>431.1</v>
      </c>
      <c r="Q399">
        <v>435.4</v>
      </c>
      <c r="R399">
        <v>439.7</v>
      </c>
      <c r="S399">
        <v>444.3</v>
      </c>
    </row>
    <row r="400" spans="1:19" x14ac:dyDescent="0.2">
      <c r="A400" s="1" t="s">
        <v>623</v>
      </c>
      <c r="B400">
        <f>COUNTIF($A$1:A400,A400)</f>
        <v>1</v>
      </c>
      <c r="H400" t="s">
        <v>489</v>
      </c>
      <c r="K400">
        <v>1</v>
      </c>
      <c r="L400">
        <v>228.1</v>
      </c>
      <c r="M400">
        <v>244.4</v>
      </c>
      <c r="N400">
        <v>253.9</v>
      </c>
      <c r="O400">
        <v>258.8</v>
      </c>
      <c r="P400">
        <v>260.7</v>
      </c>
      <c r="Q400">
        <v>293.2</v>
      </c>
      <c r="R400">
        <v>297.10000000000002</v>
      </c>
      <c r="S400">
        <v>301.3</v>
      </c>
    </row>
    <row r="401" spans="1:19" x14ac:dyDescent="0.2">
      <c r="A401" s="1" t="s">
        <v>484</v>
      </c>
      <c r="B401">
        <f>COUNTIF($A$1:A401,A401)</f>
        <v>1</v>
      </c>
      <c r="H401" t="s">
        <v>518</v>
      </c>
      <c r="K401">
        <v>1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</row>
    <row r="402" spans="1:19" x14ac:dyDescent="0.2">
      <c r="A402" s="1" t="s">
        <v>526</v>
      </c>
      <c r="B402">
        <f>COUNTIF($A$1:A402,A402)</f>
        <v>1</v>
      </c>
      <c r="H402" t="s">
        <v>518</v>
      </c>
      <c r="K402">
        <v>1</v>
      </c>
      <c r="L402">
        <v>74.2</v>
      </c>
      <c r="M402">
        <v>75.2</v>
      </c>
      <c r="N402">
        <v>76.3</v>
      </c>
      <c r="O402">
        <v>75.400000000000006</v>
      </c>
      <c r="P402">
        <v>75.099999999999994</v>
      </c>
      <c r="Q402">
        <v>75.400000000000006</v>
      </c>
      <c r="R402">
        <v>76</v>
      </c>
      <c r="S402">
        <v>76.099999999999994</v>
      </c>
    </row>
    <row r="403" spans="1:19" x14ac:dyDescent="0.2">
      <c r="A403" s="1" t="s">
        <v>261</v>
      </c>
      <c r="B403">
        <f>COUNTIF($A$1:A403,A403)</f>
        <v>1</v>
      </c>
      <c r="H403" t="s">
        <v>957</v>
      </c>
      <c r="K403">
        <v>1</v>
      </c>
      <c r="L403">
        <v>106.8</v>
      </c>
      <c r="M403">
        <v>110.6</v>
      </c>
      <c r="N403">
        <v>113.1</v>
      </c>
      <c r="O403">
        <v>114.1</v>
      </c>
      <c r="P403">
        <v>115.1</v>
      </c>
      <c r="Q403">
        <v>116.8</v>
      </c>
      <c r="R403">
        <v>118.6</v>
      </c>
      <c r="S403">
        <v>120.6</v>
      </c>
    </row>
    <row r="404" spans="1:19" x14ac:dyDescent="0.2">
      <c r="A404" s="1" t="s">
        <v>416</v>
      </c>
      <c r="B404">
        <f>COUNTIF($A$1:A404,A404)</f>
        <v>1</v>
      </c>
      <c r="H404" t="s">
        <v>957</v>
      </c>
      <c r="K404">
        <v>1</v>
      </c>
      <c r="L404">
        <v>90</v>
      </c>
      <c r="M404">
        <v>88.7</v>
      </c>
      <c r="N404">
        <v>89.4</v>
      </c>
      <c r="O404">
        <v>90.2</v>
      </c>
      <c r="P404">
        <v>91</v>
      </c>
      <c r="Q404">
        <v>92.4</v>
      </c>
      <c r="R404">
        <v>93.9</v>
      </c>
      <c r="S404">
        <v>95.5</v>
      </c>
    </row>
    <row r="405" spans="1:19" x14ac:dyDescent="0.2">
      <c r="A405" s="1" t="s">
        <v>621</v>
      </c>
      <c r="B405">
        <f>COUNTIF($A$1:A405,A405)</f>
        <v>1</v>
      </c>
      <c r="H405" t="s">
        <v>280</v>
      </c>
      <c r="K405">
        <v>1</v>
      </c>
      <c r="L405">
        <v>258.5</v>
      </c>
      <c r="M405">
        <v>259.60000000000002</v>
      </c>
      <c r="N405">
        <v>260.7</v>
      </c>
      <c r="O405">
        <v>261.7</v>
      </c>
      <c r="P405">
        <v>262.8</v>
      </c>
      <c r="Q405">
        <v>263.89999999999998</v>
      </c>
      <c r="R405">
        <v>265</v>
      </c>
      <c r="S405">
        <v>266</v>
      </c>
    </row>
    <row r="406" spans="1:19" x14ac:dyDescent="0.2">
      <c r="A406" s="1" t="s">
        <v>412</v>
      </c>
      <c r="B406">
        <f>COUNTIF($A$1:A406,A406)</f>
        <v>1</v>
      </c>
      <c r="H406" t="s">
        <v>241</v>
      </c>
      <c r="K406">
        <v>1</v>
      </c>
      <c r="L406">
        <v>262.10000000000002</v>
      </c>
      <c r="M406">
        <v>265.2</v>
      </c>
      <c r="N406">
        <v>266.10000000000002</v>
      </c>
      <c r="O406">
        <v>267.39999999999998</v>
      </c>
      <c r="P406">
        <v>269.89999999999998</v>
      </c>
      <c r="Q406">
        <v>272.8</v>
      </c>
      <c r="R406">
        <v>276</v>
      </c>
      <c r="S406">
        <v>276</v>
      </c>
    </row>
    <row r="407" spans="1:19" x14ac:dyDescent="0.2">
      <c r="A407" s="1" t="s">
        <v>412</v>
      </c>
      <c r="B407">
        <f>COUNTIF($A$1:A407,A407)</f>
        <v>2</v>
      </c>
      <c r="H407" t="s">
        <v>227</v>
      </c>
      <c r="K407">
        <v>1</v>
      </c>
      <c r="L407">
        <v>12.1</v>
      </c>
      <c r="M407">
        <v>2.2999999999999998</v>
      </c>
      <c r="N407">
        <v>2.2999999999999998</v>
      </c>
      <c r="O407">
        <v>2.2999999999999998</v>
      </c>
      <c r="P407">
        <v>2.2999999999999998</v>
      </c>
      <c r="Q407">
        <v>2.2999999999999998</v>
      </c>
      <c r="R407">
        <v>2.2999999999999998</v>
      </c>
      <c r="S407">
        <v>2.2999999999999998</v>
      </c>
    </row>
    <row r="408" spans="1:19" x14ac:dyDescent="0.2">
      <c r="A408" s="1" t="s">
        <v>412</v>
      </c>
      <c r="B408">
        <f>COUNTIF($A$1:A408,A408)</f>
        <v>3</v>
      </c>
      <c r="H408" t="s">
        <v>397</v>
      </c>
      <c r="K408">
        <v>1</v>
      </c>
      <c r="L408">
        <v>23.6</v>
      </c>
      <c r="M408">
        <v>23.6</v>
      </c>
      <c r="N408">
        <v>23.6</v>
      </c>
      <c r="O408">
        <v>23.6</v>
      </c>
      <c r="P408">
        <v>23.6</v>
      </c>
      <c r="Q408">
        <v>23.6</v>
      </c>
      <c r="R408">
        <v>23.6</v>
      </c>
      <c r="S408">
        <v>23.6</v>
      </c>
    </row>
    <row r="409" spans="1:19" x14ac:dyDescent="0.2">
      <c r="A409" s="1" t="s">
        <v>555</v>
      </c>
      <c r="B409">
        <f>COUNTIF($A$1:A409,A409)</f>
        <v>1</v>
      </c>
      <c r="H409" t="s">
        <v>455</v>
      </c>
      <c r="K409">
        <v>1</v>
      </c>
      <c r="L409">
        <v>0</v>
      </c>
      <c r="M409">
        <v>88.1</v>
      </c>
      <c r="N409">
        <v>159.1</v>
      </c>
      <c r="O409">
        <v>161.19999999999999</v>
      </c>
      <c r="P409">
        <v>163.4</v>
      </c>
      <c r="Q409">
        <v>166.3</v>
      </c>
      <c r="R409">
        <v>169.3</v>
      </c>
      <c r="S409">
        <v>171.3</v>
      </c>
    </row>
    <row r="410" spans="1:19" x14ac:dyDescent="0.2">
      <c r="A410" s="1" t="s">
        <v>555</v>
      </c>
      <c r="B410">
        <f>COUNTIF($A$1:A410,A410)</f>
        <v>2</v>
      </c>
      <c r="H410" t="s">
        <v>455</v>
      </c>
      <c r="K410">
        <v>1</v>
      </c>
      <c r="L410">
        <v>545.70000000000005</v>
      </c>
      <c r="M410">
        <v>497.2</v>
      </c>
      <c r="N410">
        <v>511.6</v>
      </c>
      <c r="O410">
        <v>517.70000000000005</v>
      </c>
      <c r="P410">
        <v>466.1</v>
      </c>
      <c r="Q410">
        <v>485</v>
      </c>
      <c r="R410">
        <v>495.4</v>
      </c>
      <c r="S410">
        <v>503.2</v>
      </c>
    </row>
    <row r="411" spans="1:19" x14ac:dyDescent="0.2">
      <c r="A411" s="1" t="s">
        <v>377</v>
      </c>
      <c r="B411">
        <f>COUNTIF($A$1:A411,A411)</f>
        <v>1</v>
      </c>
      <c r="H411" t="s">
        <v>520</v>
      </c>
      <c r="K411">
        <v>1</v>
      </c>
      <c r="L411">
        <v>301.2</v>
      </c>
      <c r="M411">
        <v>304.60000000000002</v>
      </c>
      <c r="N411">
        <v>304.7</v>
      </c>
      <c r="O411">
        <v>305.10000000000002</v>
      </c>
      <c r="P411">
        <v>306.10000000000002</v>
      </c>
      <c r="Q411">
        <v>307.89999999999998</v>
      </c>
      <c r="R411">
        <v>310.7</v>
      </c>
      <c r="S411">
        <v>313.8</v>
      </c>
    </row>
    <row r="412" spans="1:19" x14ac:dyDescent="0.2">
      <c r="A412" s="1" t="s">
        <v>377</v>
      </c>
      <c r="B412">
        <f>COUNTIF($A$1:A412,A412)</f>
        <v>2</v>
      </c>
      <c r="H412" t="s">
        <v>399</v>
      </c>
      <c r="K412">
        <v>1</v>
      </c>
      <c r="L412">
        <v>26.6</v>
      </c>
      <c r="M412">
        <v>26.6</v>
      </c>
      <c r="N412">
        <v>26.6</v>
      </c>
      <c r="O412">
        <v>26.6</v>
      </c>
      <c r="P412">
        <v>26.6</v>
      </c>
      <c r="Q412">
        <v>26.6</v>
      </c>
      <c r="R412">
        <v>26.6</v>
      </c>
      <c r="S412">
        <v>26.6</v>
      </c>
    </row>
    <row r="413" spans="1:19" x14ac:dyDescent="0.2">
      <c r="A413" s="1" t="s">
        <v>378</v>
      </c>
      <c r="B413">
        <f>COUNTIF($A$1:A413,A413)</f>
        <v>1</v>
      </c>
      <c r="H413" t="s">
        <v>671</v>
      </c>
      <c r="K413">
        <v>1</v>
      </c>
      <c r="L413">
        <v>58.6</v>
      </c>
      <c r="M413">
        <v>58.6</v>
      </c>
      <c r="N413">
        <v>58.6</v>
      </c>
      <c r="O413">
        <v>58.6</v>
      </c>
      <c r="P413">
        <v>58.6</v>
      </c>
      <c r="Q413">
        <v>58.6</v>
      </c>
      <c r="R413">
        <v>58.6</v>
      </c>
      <c r="S413">
        <v>58.6</v>
      </c>
    </row>
    <row r="414" spans="1:19" x14ac:dyDescent="0.2">
      <c r="A414" s="1" t="s">
        <v>273</v>
      </c>
      <c r="B414">
        <f>COUNTIF($A$1:A414,A414)</f>
        <v>1</v>
      </c>
      <c r="H414" t="s">
        <v>698</v>
      </c>
      <c r="K414">
        <v>1</v>
      </c>
      <c r="L414">
        <v>8</v>
      </c>
      <c r="M414">
        <v>8</v>
      </c>
      <c r="N414">
        <v>8</v>
      </c>
      <c r="O414">
        <v>8</v>
      </c>
      <c r="P414">
        <v>8</v>
      </c>
      <c r="Q414">
        <v>8</v>
      </c>
      <c r="R414">
        <v>8</v>
      </c>
      <c r="S414">
        <v>8</v>
      </c>
    </row>
    <row r="415" spans="1:19" x14ac:dyDescent="0.2">
      <c r="A415" s="1" t="s">
        <v>273</v>
      </c>
      <c r="B415">
        <f>COUNTIF($A$1:A415,A415)</f>
        <v>2</v>
      </c>
      <c r="H415" t="s">
        <v>562</v>
      </c>
      <c r="K415">
        <v>1</v>
      </c>
      <c r="L415">
        <v>33.9</v>
      </c>
      <c r="M415">
        <v>34</v>
      </c>
      <c r="N415">
        <v>34</v>
      </c>
      <c r="O415">
        <v>34.1</v>
      </c>
      <c r="P415">
        <v>34.200000000000003</v>
      </c>
      <c r="Q415">
        <v>34.299999999999997</v>
      </c>
      <c r="R415">
        <v>34.4</v>
      </c>
      <c r="S415">
        <v>34.5</v>
      </c>
    </row>
    <row r="416" spans="1:19" x14ac:dyDescent="0.2">
      <c r="A416" s="1" t="s">
        <v>625</v>
      </c>
      <c r="B416">
        <f>COUNTIF($A$1:A416,A416)</f>
        <v>1</v>
      </c>
      <c r="H416" t="s">
        <v>253</v>
      </c>
      <c r="K416">
        <v>1</v>
      </c>
      <c r="L416">
        <v>63.6</v>
      </c>
      <c r="M416">
        <v>63.6</v>
      </c>
      <c r="N416">
        <v>63.7</v>
      </c>
      <c r="O416">
        <v>63.9</v>
      </c>
      <c r="P416">
        <v>64.2</v>
      </c>
      <c r="Q416">
        <v>64.8</v>
      </c>
      <c r="R416">
        <v>65.5</v>
      </c>
      <c r="S416">
        <v>66.3</v>
      </c>
    </row>
    <row r="417" spans="1:19" x14ac:dyDescent="0.2">
      <c r="A417" s="1" t="s">
        <v>626</v>
      </c>
      <c r="B417">
        <f>COUNTIF($A$1:A417,A417)</f>
        <v>1</v>
      </c>
      <c r="H417" t="s">
        <v>672</v>
      </c>
      <c r="K417">
        <v>1</v>
      </c>
      <c r="L417">
        <v>286.60000000000002</v>
      </c>
      <c r="M417">
        <v>289.5</v>
      </c>
      <c r="N417">
        <v>292.39999999999998</v>
      </c>
      <c r="O417">
        <v>293.89999999999998</v>
      </c>
      <c r="P417">
        <v>295.8</v>
      </c>
      <c r="Q417">
        <v>299.3</v>
      </c>
      <c r="R417">
        <v>303.39999999999998</v>
      </c>
      <c r="S417">
        <v>308</v>
      </c>
    </row>
    <row r="418" spans="1:19" x14ac:dyDescent="0.2">
      <c r="A418" s="1" t="s">
        <v>379</v>
      </c>
      <c r="B418">
        <f>COUNTIF($A$1:A418,A418)</f>
        <v>1</v>
      </c>
      <c r="H418" t="s">
        <v>672</v>
      </c>
      <c r="K418">
        <v>1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</row>
    <row r="419" spans="1:19" x14ac:dyDescent="0.2">
      <c r="A419" s="1" t="s">
        <v>380</v>
      </c>
      <c r="B419">
        <f>COUNTIF($A$1:A419,A419)</f>
        <v>1</v>
      </c>
      <c r="H419" t="s">
        <v>463</v>
      </c>
      <c r="K419">
        <v>1</v>
      </c>
      <c r="L419">
        <v>528.79999999999995</v>
      </c>
      <c r="M419">
        <v>548.29999999999995</v>
      </c>
      <c r="N419">
        <v>481.8</v>
      </c>
      <c r="O419">
        <v>454.6</v>
      </c>
      <c r="P419">
        <v>460.8</v>
      </c>
      <c r="Q419">
        <v>469.1</v>
      </c>
      <c r="R419">
        <v>477.5</v>
      </c>
      <c r="S419">
        <v>486.4</v>
      </c>
    </row>
    <row r="420" spans="1:19" x14ac:dyDescent="0.2">
      <c r="A420" s="1" t="s">
        <v>926</v>
      </c>
      <c r="B420">
        <f>COUNTIF($A$1:A420,A420)</f>
        <v>1</v>
      </c>
      <c r="H420" t="s">
        <v>646</v>
      </c>
      <c r="K420">
        <v>1</v>
      </c>
      <c r="L420">
        <v>19.7</v>
      </c>
      <c r="M420">
        <v>20.100000000000001</v>
      </c>
      <c r="N420">
        <v>20.5</v>
      </c>
      <c r="O420">
        <v>20.9</v>
      </c>
      <c r="P420">
        <v>21.3</v>
      </c>
      <c r="Q420">
        <v>21.8</v>
      </c>
      <c r="R420">
        <v>22.2</v>
      </c>
      <c r="S420">
        <v>22.6</v>
      </c>
    </row>
    <row r="421" spans="1:19" x14ac:dyDescent="0.2">
      <c r="A421" s="1" t="s">
        <v>527</v>
      </c>
      <c r="B421">
        <f>COUNTIF($A$1:A421,A421)</f>
        <v>1</v>
      </c>
      <c r="H421" t="s">
        <v>492</v>
      </c>
      <c r="K421">
        <v>1</v>
      </c>
      <c r="L421">
        <v>49.6</v>
      </c>
      <c r="M421">
        <v>52.1</v>
      </c>
      <c r="N421">
        <v>55.6</v>
      </c>
      <c r="O421">
        <v>56</v>
      </c>
      <c r="P421">
        <v>56.5</v>
      </c>
      <c r="Q421">
        <v>57.2</v>
      </c>
      <c r="R421">
        <v>57.9</v>
      </c>
      <c r="S421">
        <v>58.7</v>
      </c>
    </row>
    <row r="422" spans="1:19" x14ac:dyDescent="0.2">
      <c r="A422" s="1" t="s">
        <v>627</v>
      </c>
      <c r="B422">
        <f>COUNTIF($A$1:A422,A422)</f>
        <v>1</v>
      </c>
      <c r="H422" t="s">
        <v>444</v>
      </c>
      <c r="K422">
        <v>1</v>
      </c>
      <c r="L422">
        <v>46.3</v>
      </c>
      <c r="M422">
        <v>46.9</v>
      </c>
      <c r="N422">
        <v>47.5</v>
      </c>
      <c r="O422">
        <v>48.2</v>
      </c>
      <c r="P422">
        <v>48.8</v>
      </c>
      <c r="Q422">
        <v>49.7</v>
      </c>
      <c r="R422">
        <v>50.6</v>
      </c>
      <c r="S422">
        <v>51.6</v>
      </c>
    </row>
    <row r="423" spans="1:19" x14ac:dyDescent="0.2">
      <c r="A423" s="1" t="s">
        <v>417</v>
      </c>
      <c r="B423">
        <f>COUNTIF($A$1:A423,A423)</f>
        <v>1</v>
      </c>
      <c r="H423" t="s">
        <v>444</v>
      </c>
      <c r="K423">
        <v>1</v>
      </c>
      <c r="L423">
        <v>182.1</v>
      </c>
      <c r="M423">
        <v>183.8</v>
      </c>
      <c r="N423">
        <v>185.6</v>
      </c>
      <c r="O423">
        <v>208.7</v>
      </c>
      <c r="P423">
        <v>213</v>
      </c>
      <c r="Q423">
        <v>218.2</v>
      </c>
      <c r="R423">
        <v>223.5</v>
      </c>
      <c r="S423">
        <v>228.9</v>
      </c>
    </row>
    <row r="424" spans="1:19" x14ac:dyDescent="0.2">
      <c r="A424" s="1" t="s">
        <v>628</v>
      </c>
      <c r="B424">
        <f>COUNTIF($A$1:A424,A424)</f>
        <v>1</v>
      </c>
      <c r="H424" t="s">
        <v>444</v>
      </c>
      <c r="K424">
        <v>1</v>
      </c>
      <c r="L424">
        <v>67.900000000000006</v>
      </c>
      <c r="M424">
        <v>69.2</v>
      </c>
      <c r="N424">
        <v>70.400000000000006</v>
      </c>
      <c r="O424">
        <v>50.9</v>
      </c>
      <c r="P424">
        <v>52.4</v>
      </c>
      <c r="Q424">
        <v>54.2</v>
      </c>
      <c r="R424">
        <v>56</v>
      </c>
      <c r="S424">
        <v>57.9</v>
      </c>
    </row>
    <row r="425" spans="1:19" x14ac:dyDescent="0.2">
      <c r="A425" s="1" t="s">
        <v>629</v>
      </c>
      <c r="B425">
        <f>COUNTIF($A$1:A425,A425)</f>
        <v>1</v>
      </c>
      <c r="H425" t="s">
        <v>443</v>
      </c>
      <c r="K425">
        <v>1</v>
      </c>
      <c r="L425">
        <v>26.1</v>
      </c>
      <c r="M425">
        <v>26.2</v>
      </c>
      <c r="N425">
        <v>26.4</v>
      </c>
      <c r="O425">
        <v>26.5</v>
      </c>
      <c r="P425">
        <v>26.6</v>
      </c>
      <c r="Q425">
        <v>26.8</v>
      </c>
      <c r="R425">
        <v>26.9</v>
      </c>
      <c r="S425">
        <v>26.9</v>
      </c>
    </row>
    <row r="426" spans="1:19" x14ac:dyDescent="0.2">
      <c r="A426" s="1" t="s">
        <v>528</v>
      </c>
      <c r="B426">
        <f>COUNTIF($A$1:A426,A426)</f>
        <v>1</v>
      </c>
      <c r="H426" t="s">
        <v>443</v>
      </c>
      <c r="K426">
        <v>1</v>
      </c>
      <c r="L426">
        <v>49.6</v>
      </c>
      <c r="M426">
        <v>52.1</v>
      </c>
      <c r="N426">
        <v>55.6</v>
      </c>
      <c r="O426">
        <v>56</v>
      </c>
      <c r="P426">
        <v>56.5</v>
      </c>
      <c r="Q426">
        <v>57.2</v>
      </c>
      <c r="R426">
        <v>57.9</v>
      </c>
      <c r="S426">
        <v>58.7</v>
      </c>
    </row>
    <row r="427" spans="1:19" x14ac:dyDescent="0.2">
      <c r="A427" s="1" t="s">
        <v>244</v>
      </c>
      <c r="B427">
        <f>COUNTIF($A$1:A427,A427)</f>
        <v>1</v>
      </c>
      <c r="H427" t="s">
        <v>401</v>
      </c>
      <c r="K427">
        <v>1</v>
      </c>
      <c r="L427">
        <v>67.900000000000006</v>
      </c>
      <c r="M427">
        <v>67.900000000000006</v>
      </c>
      <c r="N427">
        <v>67.900000000000006</v>
      </c>
      <c r="O427">
        <v>67.900000000000006</v>
      </c>
      <c r="P427">
        <v>67.900000000000006</v>
      </c>
      <c r="Q427">
        <v>67.900000000000006</v>
      </c>
      <c r="R427">
        <v>67.900000000000006</v>
      </c>
      <c r="S427">
        <v>67.900000000000006</v>
      </c>
    </row>
    <row r="428" spans="1:19" x14ac:dyDescent="0.2">
      <c r="A428" s="1" t="s">
        <v>470</v>
      </c>
      <c r="B428">
        <f>COUNTIF($A$1:A428,A428)</f>
        <v>1</v>
      </c>
      <c r="H428" t="s">
        <v>401</v>
      </c>
      <c r="K428">
        <v>1</v>
      </c>
      <c r="L428">
        <v>0.4</v>
      </c>
      <c r="M428">
        <v>0.4</v>
      </c>
      <c r="N428">
        <v>0.4</v>
      </c>
      <c r="O428">
        <v>0.4</v>
      </c>
      <c r="P428">
        <v>0.4</v>
      </c>
      <c r="Q428">
        <v>0.4</v>
      </c>
      <c r="R428">
        <v>0.4</v>
      </c>
      <c r="S428">
        <v>0.4</v>
      </c>
    </row>
    <row r="429" spans="1:19" x14ac:dyDescent="0.2">
      <c r="A429" s="1" t="s">
        <v>470</v>
      </c>
      <c r="B429">
        <f>COUNTIF($A$1:A429,A429)</f>
        <v>2</v>
      </c>
      <c r="H429" t="s">
        <v>401</v>
      </c>
      <c r="K429">
        <v>1</v>
      </c>
      <c r="L429">
        <v>3.8</v>
      </c>
      <c r="M429">
        <v>3.8</v>
      </c>
      <c r="N429">
        <v>3.8</v>
      </c>
      <c r="O429">
        <v>3.8</v>
      </c>
      <c r="P429">
        <v>3.8</v>
      </c>
      <c r="Q429">
        <v>0</v>
      </c>
      <c r="R429">
        <v>0</v>
      </c>
      <c r="S429">
        <v>0</v>
      </c>
    </row>
    <row r="430" spans="1:19" x14ac:dyDescent="0.2">
      <c r="A430" s="1" t="s">
        <v>462</v>
      </c>
      <c r="B430">
        <f>COUNTIF($A$1:A430,A430)</f>
        <v>1</v>
      </c>
      <c r="H430" t="s">
        <v>401</v>
      </c>
      <c r="K430">
        <v>1</v>
      </c>
      <c r="L430">
        <v>4</v>
      </c>
      <c r="M430">
        <v>4</v>
      </c>
      <c r="N430">
        <v>4</v>
      </c>
      <c r="O430">
        <v>4</v>
      </c>
      <c r="P430">
        <v>4</v>
      </c>
      <c r="Q430">
        <v>4</v>
      </c>
      <c r="R430">
        <v>4</v>
      </c>
      <c r="S430">
        <v>4</v>
      </c>
    </row>
    <row r="431" spans="1:19" x14ac:dyDescent="0.2">
      <c r="A431" s="1" t="s">
        <v>381</v>
      </c>
      <c r="B431">
        <f>COUNTIF($A$1:A431,A431)</f>
        <v>1</v>
      </c>
      <c r="H431" t="s">
        <v>560</v>
      </c>
      <c r="K431">
        <v>1</v>
      </c>
      <c r="L431">
        <v>289.39999999999998</v>
      </c>
      <c r="M431">
        <v>290.8</v>
      </c>
      <c r="N431">
        <v>292.2</v>
      </c>
      <c r="O431">
        <v>293.60000000000002</v>
      </c>
      <c r="P431">
        <v>295.10000000000002</v>
      </c>
      <c r="Q431">
        <v>296.5</v>
      </c>
      <c r="R431">
        <v>298</v>
      </c>
      <c r="S431">
        <v>299.5</v>
      </c>
    </row>
    <row r="432" spans="1:19" x14ac:dyDescent="0.2">
      <c r="A432" s="1" t="s">
        <v>630</v>
      </c>
      <c r="B432">
        <f>COUNTIF($A$1:A432,A432)</f>
        <v>1</v>
      </c>
      <c r="H432" t="s">
        <v>560</v>
      </c>
      <c r="K432">
        <v>1</v>
      </c>
      <c r="L432">
        <v>130.80000000000001</v>
      </c>
      <c r="M432">
        <v>131.4</v>
      </c>
      <c r="N432">
        <v>132</v>
      </c>
      <c r="O432">
        <v>132.69999999999999</v>
      </c>
      <c r="P432">
        <v>133.30000000000001</v>
      </c>
      <c r="Q432">
        <v>133.9</v>
      </c>
      <c r="R432">
        <v>134.6</v>
      </c>
      <c r="S432">
        <v>135.19999999999999</v>
      </c>
    </row>
    <row r="433" spans="1:19" x14ac:dyDescent="0.2">
      <c r="A433" s="1" t="s">
        <v>631</v>
      </c>
      <c r="B433">
        <f>COUNTIF($A$1:A433,A433)</f>
        <v>1</v>
      </c>
      <c r="H433" t="s">
        <v>648</v>
      </c>
      <c r="K433">
        <v>1</v>
      </c>
      <c r="L433">
        <v>18.2</v>
      </c>
      <c r="M433">
        <v>17.899999999999999</v>
      </c>
      <c r="N433">
        <v>17.7</v>
      </c>
      <c r="O433">
        <v>17.5</v>
      </c>
      <c r="P433">
        <v>17.2</v>
      </c>
      <c r="Q433">
        <v>17</v>
      </c>
      <c r="R433">
        <v>16.8</v>
      </c>
      <c r="S433">
        <v>16.600000000000001</v>
      </c>
    </row>
    <row r="434" spans="1:19" x14ac:dyDescent="0.2">
      <c r="A434" s="1" t="s">
        <v>513</v>
      </c>
      <c r="B434">
        <f>COUNTIF($A$1:A434,A434)</f>
        <v>1</v>
      </c>
      <c r="H434" t="s">
        <v>490</v>
      </c>
      <c r="K434">
        <v>1</v>
      </c>
      <c r="L434">
        <v>23.8</v>
      </c>
      <c r="M434">
        <v>23.8</v>
      </c>
      <c r="N434">
        <v>23.9</v>
      </c>
      <c r="O434">
        <v>24</v>
      </c>
      <c r="P434">
        <v>24.1</v>
      </c>
      <c r="Q434">
        <v>24.3</v>
      </c>
      <c r="R434">
        <v>24.5</v>
      </c>
      <c r="S434">
        <v>24.6</v>
      </c>
    </row>
    <row r="435" spans="1:19" x14ac:dyDescent="0.2">
      <c r="A435" s="1" t="s">
        <v>513</v>
      </c>
      <c r="B435">
        <f>COUNTIF($A$1:A435,A435)</f>
        <v>2</v>
      </c>
      <c r="H435" t="s">
        <v>504</v>
      </c>
      <c r="K435">
        <v>1</v>
      </c>
      <c r="L435">
        <v>416.9</v>
      </c>
      <c r="M435">
        <v>435.3</v>
      </c>
      <c r="N435">
        <v>437.6</v>
      </c>
      <c r="O435">
        <v>439.1</v>
      </c>
      <c r="P435">
        <v>441.2</v>
      </c>
      <c r="Q435">
        <v>444.6</v>
      </c>
      <c r="R435">
        <v>447.9</v>
      </c>
      <c r="S435">
        <v>451.4</v>
      </c>
    </row>
    <row r="436" spans="1:19" x14ac:dyDescent="0.2">
      <c r="A436" s="1" t="s">
        <v>513</v>
      </c>
      <c r="B436">
        <f>COUNTIF($A$1:A436,A436)</f>
        <v>3</v>
      </c>
      <c r="H436" t="s">
        <v>422</v>
      </c>
      <c r="K436">
        <v>1</v>
      </c>
      <c r="L436">
        <v>40</v>
      </c>
      <c r="M436">
        <v>65.2</v>
      </c>
      <c r="N436">
        <v>66</v>
      </c>
      <c r="O436">
        <v>67.2</v>
      </c>
      <c r="P436">
        <v>68.3</v>
      </c>
      <c r="Q436">
        <v>69.5</v>
      </c>
      <c r="R436">
        <v>70.900000000000006</v>
      </c>
      <c r="S436">
        <v>72.5</v>
      </c>
    </row>
    <row r="437" spans="1:19" x14ac:dyDescent="0.2">
      <c r="A437" s="1" t="s">
        <v>418</v>
      </c>
      <c r="B437">
        <f>COUNTIF($A$1:A437,A437)</f>
        <v>1</v>
      </c>
      <c r="H437" t="s">
        <v>422</v>
      </c>
      <c r="K437">
        <v>1</v>
      </c>
      <c r="L437">
        <v>2</v>
      </c>
      <c r="M437">
        <v>2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</row>
    <row r="438" spans="1:19" s="60" customFormat="1" x14ac:dyDescent="0.2">
      <c r="A438" s="60" t="s">
        <v>252</v>
      </c>
      <c r="B438" s="60">
        <f>COUNTIF($A$1:A438,A438)</f>
        <v>1</v>
      </c>
      <c r="H438" s="60" t="s">
        <v>485</v>
      </c>
      <c r="K438" s="60">
        <v>1</v>
      </c>
      <c r="L438" s="60">
        <v>1.6</v>
      </c>
      <c r="M438" s="60">
        <v>1.7</v>
      </c>
      <c r="N438" s="60">
        <v>1.9</v>
      </c>
      <c r="O438" s="60">
        <v>1.9</v>
      </c>
      <c r="P438" s="60">
        <v>1.9</v>
      </c>
      <c r="Q438" s="60">
        <v>1.9</v>
      </c>
      <c r="R438" s="60">
        <v>1.9</v>
      </c>
      <c r="S438" s="60">
        <v>1.9</v>
      </c>
    </row>
    <row r="439" spans="1:19" x14ac:dyDescent="0.2">
      <c r="A439" s="1" t="s">
        <v>252</v>
      </c>
      <c r="B439">
        <f>COUNTIF($A$1:A439,A439)</f>
        <v>2</v>
      </c>
      <c r="H439" t="s">
        <v>533</v>
      </c>
      <c r="K439">
        <v>2</v>
      </c>
      <c r="L439">
        <v>116.4</v>
      </c>
      <c r="M439">
        <v>116.9</v>
      </c>
      <c r="N439">
        <v>117.4</v>
      </c>
      <c r="O439">
        <v>118.3</v>
      </c>
      <c r="P439">
        <v>119.6</v>
      </c>
      <c r="Q439">
        <v>121.6</v>
      </c>
      <c r="R439">
        <v>123.9</v>
      </c>
      <c r="S439">
        <v>126.6</v>
      </c>
    </row>
    <row r="440" spans="1:19" x14ac:dyDescent="0.2">
      <c r="A440" s="1" t="s">
        <v>382</v>
      </c>
      <c r="B440">
        <f>COUNTIF($A$1:A440,A440)</f>
        <v>1</v>
      </c>
      <c r="H440" t="s">
        <v>565</v>
      </c>
      <c r="K440">
        <v>2</v>
      </c>
      <c r="L440">
        <v>1</v>
      </c>
      <c r="M440">
        <v>1</v>
      </c>
      <c r="N440">
        <v>1</v>
      </c>
      <c r="O440">
        <v>1</v>
      </c>
      <c r="P440">
        <v>1</v>
      </c>
      <c r="Q440">
        <v>1</v>
      </c>
      <c r="R440">
        <v>1</v>
      </c>
      <c r="S440">
        <v>1</v>
      </c>
    </row>
    <row r="441" spans="1:19" x14ac:dyDescent="0.2">
      <c r="A441" s="1" t="s">
        <v>382</v>
      </c>
      <c r="B441">
        <f>COUNTIF($A$1:A441,A441)</f>
        <v>2</v>
      </c>
      <c r="H441" t="s">
        <v>535</v>
      </c>
      <c r="K441">
        <v>2</v>
      </c>
      <c r="L441">
        <v>99.6</v>
      </c>
      <c r="M441">
        <v>100.1</v>
      </c>
      <c r="N441">
        <v>100.6</v>
      </c>
      <c r="O441">
        <v>101.3</v>
      </c>
      <c r="P441">
        <v>102.4</v>
      </c>
      <c r="Q441">
        <v>104.1</v>
      </c>
      <c r="R441">
        <v>106.1</v>
      </c>
      <c r="S441">
        <v>108.4</v>
      </c>
    </row>
    <row r="442" spans="1:19" x14ac:dyDescent="0.2">
      <c r="A442" s="1" t="s">
        <v>383</v>
      </c>
      <c r="B442">
        <f>COUNTIF($A$1:A442,A442)</f>
        <v>1</v>
      </c>
      <c r="H442" t="s">
        <v>465</v>
      </c>
      <c r="K442">
        <v>2</v>
      </c>
      <c r="L442">
        <v>29.7</v>
      </c>
      <c r="M442">
        <v>30.3</v>
      </c>
      <c r="N442">
        <v>31</v>
      </c>
      <c r="O442">
        <v>31.7</v>
      </c>
      <c r="P442">
        <v>32</v>
      </c>
      <c r="Q442">
        <v>32.5</v>
      </c>
      <c r="R442">
        <v>33</v>
      </c>
      <c r="S442">
        <v>33.5</v>
      </c>
    </row>
    <row r="443" spans="1:19" x14ac:dyDescent="0.2">
      <c r="A443" s="1" t="s">
        <v>383</v>
      </c>
      <c r="B443">
        <f>COUNTIF($A$1:A443,A443)</f>
        <v>2</v>
      </c>
      <c r="H443" t="s">
        <v>424</v>
      </c>
      <c r="K443">
        <v>2</v>
      </c>
      <c r="L443">
        <v>28.4</v>
      </c>
      <c r="M443">
        <v>28.7</v>
      </c>
      <c r="N443">
        <v>29</v>
      </c>
      <c r="O443">
        <v>29.3</v>
      </c>
      <c r="P443">
        <v>29.6</v>
      </c>
      <c r="Q443">
        <v>29.9</v>
      </c>
      <c r="R443">
        <v>30.2</v>
      </c>
      <c r="S443">
        <v>30.5</v>
      </c>
    </row>
    <row r="444" spans="1:19" x14ac:dyDescent="0.2">
      <c r="A444" s="1" t="s">
        <v>556</v>
      </c>
      <c r="B444">
        <f>COUNTIF($A$1:A444,A444)</f>
        <v>1</v>
      </c>
      <c r="H444" t="s">
        <v>567</v>
      </c>
      <c r="K444">
        <v>2</v>
      </c>
      <c r="L444">
        <v>15.7</v>
      </c>
      <c r="M444">
        <v>15.6</v>
      </c>
      <c r="N444">
        <v>15.6</v>
      </c>
      <c r="O444">
        <v>15.5</v>
      </c>
      <c r="P444">
        <v>15.4</v>
      </c>
      <c r="Q444">
        <v>15.4</v>
      </c>
      <c r="R444">
        <v>15.3</v>
      </c>
      <c r="S444">
        <v>15.3</v>
      </c>
    </row>
    <row r="445" spans="1:19" x14ac:dyDescent="0.2">
      <c r="A445" s="1" t="s">
        <v>787</v>
      </c>
      <c r="B445">
        <f>COUNTIF($A$1:A445,A445)</f>
        <v>1</v>
      </c>
      <c r="H445" t="s">
        <v>963</v>
      </c>
      <c r="K445">
        <v>2</v>
      </c>
      <c r="L445">
        <v>23.4</v>
      </c>
      <c r="M445">
        <v>23.4</v>
      </c>
      <c r="N445">
        <v>23.4</v>
      </c>
      <c r="O445">
        <v>23.4</v>
      </c>
      <c r="P445">
        <v>23.4</v>
      </c>
      <c r="Q445">
        <v>23.4</v>
      </c>
      <c r="R445">
        <v>23.4</v>
      </c>
      <c r="S445">
        <v>23.4</v>
      </c>
    </row>
    <row r="446" spans="1:19" x14ac:dyDescent="0.2">
      <c r="A446" s="1" t="s">
        <v>541</v>
      </c>
      <c r="B446">
        <f>COUNTIF($A$1:A446,A446)</f>
        <v>1</v>
      </c>
      <c r="H446" t="s">
        <v>284</v>
      </c>
      <c r="K446">
        <v>2</v>
      </c>
      <c r="L446">
        <v>27.2</v>
      </c>
      <c r="M446">
        <v>27.2</v>
      </c>
      <c r="N446">
        <v>27.2</v>
      </c>
      <c r="O446">
        <v>27.2</v>
      </c>
      <c r="P446">
        <v>27.2</v>
      </c>
      <c r="Q446">
        <v>27.2</v>
      </c>
      <c r="R446">
        <v>27.2</v>
      </c>
      <c r="S446">
        <v>27.2</v>
      </c>
    </row>
    <row r="447" spans="1:19" x14ac:dyDescent="0.2">
      <c r="A447" s="1" t="s">
        <v>635</v>
      </c>
      <c r="B447">
        <f>COUNTIF($A$1:A447,A447)</f>
        <v>1</v>
      </c>
      <c r="H447" t="s">
        <v>685</v>
      </c>
      <c r="K447">
        <v>2</v>
      </c>
      <c r="L447">
        <v>180.7</v>
      </c>
      <c r="M447">
        <v>184.9</v>
      </c>
      <c r="N447">
        <v>187.9</v>
      </c>
      <c r="O447">
        <v>190</v>
      </c>
      <c r="P447">
        <v>192.4</v>
      </c>
      <c r="Q447">
        <v>195.5</v>
      </c>
      <c r="R447">
        <v>198.6</v>
      </c>
      <c r="S447">
        <v>208</v>
      </c>
    </row>
    <row r="448" spans="1:19" x14ac:dyDescent="0.2">
      <c r="A448" s="1" t="s">
        <v>632</v>
      </c>
      <c r="B448">
        <f>COUNTIF($A$1:A448,A448)</f>
        <v>1</v>
      </c>
      <c r="H448" t="s">
        <v>287</v>
      </c>
      <c r="K448">
        <v>2</v>
      </c>
      <c r="L448">
        <v>9.6</v>
      </c>
      <c r="M448">
        <v>9.5</v>
      </c>
      <c r="N448">
        <v>9.5</v>
      </c>
      <c r="O448">
        <v>9.5</v>
      </c>
      <c r="P448">
        <v>9.5</v>
      </c>
      <c r="Q448">
        <v>9.5</v>
      </c>
      <c r="R448">
        <v>9.5</v>
      </c>
      <c r="S448">
        <v>9.5</v>
      </c>
    </row>
    <row r="449" spans="1:19" x14ac:dyDescent="0.2">
      <c r="A449" s="1" t="s">
        <v>386</v>
      </c>
      <c r="B449">
        <f>COUNTIF($A$1:A449,A449)</f>
        <v>1</v>
      </c>
      <c r="H449" t="s">
        <v>238</v>
      </c>
      <c r="K449">
        <v>2</v>
      </c>
      <c r="L449">
        <v>84.5</v>
      </c>
      <c r="M449">
        <v>85.8</v>
      </c>
      <c r="N449">
        <v>92.3</v>
      </c>
      <c r="O449">
        <v>92.8</v>
      </c>
      <c r="P449">
        <v>93.4</v>
      </c>
      <c r="Q449">
        <v>94.6</v>
      </c>
      <c r="R449">
        <v>95.9</v>
      </c>
      <c r="S449">
        <v>97.4</v>
      </c>
    </row>
    <row r="450" spans="1:19" x14ac:dyDescent="0.2">
      <c r="A450" s="1" t="s">
        <v>458</v>
      </c>
      <c r="B450">
        <f>COUNTIF($A$1:A450,A450)</f>
        <v>1</v>
      </c>
      <c r="H450" t="s">
        <v>572</v>
      </c>
      <c r="K450">
        <v>2</v>
      </c>
      <c r="L450">
        <v>8.9</v>
      </c>
      <c r="M450">
        <v>9.1</v>
      </c>
      <c r="N450">
        <v>9.3000000000000007</v>
      </c>
      <c r="O450">
        <v>9.5</v>
      </c>
      <c r="P450">
        <v>9.6999999999999993</v>
      </c>
      <c r="Q450">
        <v>9.9</v>
      </c>
      <c r="R450">
        <v>10.1</v>
      </c>
      <c r="S450">
        <v>10.3</v>
      </c>
    </row>
    <row r="451" spans="1:19" x14ac:dyDescent="0.2">
      <c r="A451" s="1" t="s">
        <v>391</v>
      </c>
      <c r="B451">
        <f>COUNTIF($A$1:A451,A451)</f>
        <v>1</v>
      </c>
      <c r="H451" t="s">
        <v>469</v>
      </c>
      <c r="K451">
        <v>2</v>
      </c>
      <c r="L451">
        <v>196.7</v>
      </c>
      <c r="M451">
        <v>198.1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</row>
    <row r="452" spans="1:19" x14ac:dyDescent="0.2">
      <c r="A452" s="1" t="s">
        <v>961</v>
      </c>
      <c r="B452">
        <f>COUNTIF($A$1:A452,A452)</f>
        <v>1</v>
      </c>
      <c r="H452" t="s">
        <v>469</v>
      </c>
      <c r="K452">
        <v>2</v>
      </c>
      <c r="L452">
        <v>0</v>
      </c>
      <c r="M452">
        <v>0</v>
      </c>
      <c r="N452">
        <v>66.2</v>
      </c>
      <c r="O452">
        <v>66.900000000000006</v>
      </c>
      <c r="P452">
        <v>67.599999999999994</v>
      </c>
      <c r="Q452">
        <v>68.8</v>
      </c>
      <c r="R452">
        <v>70.099999999999994</v>
      </c>
      <c r="S452">
        <v>71.400000000000006</v>
      </c>
    </row>
    <row r="453" spans="1:19" x14ac:dyDescent="0.2">
      <c r="A453" s="1" t="s">
        <v>275</v>
      </c>
      <c r="B453">
        <f>COUNTIF($A$1:A453,A453)</f>
        <v>1</v>
      </c>
      <c r="H453" t="s">
        <v>470</v>
      </c>
      <c r="K453">
        <v>2</v>
      </c>
      <c r="L453">
        <v>0</v>
      </c>
      <c r="M453">
        <v>0</v>
      </c>
      <c r="N453">
        <v>151.30000000000001</v>
      </c>
      <c r="O453">
        <v>152.5</v>
      </c>
      <c r="P453">
        <v>153.9</v>
      </c>
      <c r="Q453">
        <v>156.1</v>
      </c>
      <c r="R453">
        <v>157.69999999999999</v>
      </c>
      <c r="S453">
        <v>160.1</v>
      </c>
    </row>
    <row r="454" spans="1:19" x14ac:dyDescent="0.2">
      <c r="A454" s="1" t="s">
        <v>277</v>
      </c>
      <c r="B454">
        <f>COUNTIF($A$1:A454,A454)</f>
        <v>1</v>
      </c>
      <c r="H454" t="s">
        <v>574</v>
      </c>
      <c r="K454">
        <v>2</v>
      </c>
      <c r="L454">
        <v>8.5</v>
      </c>
      <c r="M454">
        <v>8.4</v>
      </c>
      <c r="N454">
        <v>8.1999999999999993</v>
      </c>
      <c r="O454">
        <v>8.1</v>
      </c>
      <c r="P454">
        <v>8</v>
      </c>
      <c r="Q454">
        <v>7.8</v>
      </c>
      <c r="R454">
        <v>7.7</v>
      </c>
      <c r="S454">
        <v>7.6</v>
      </c>
    </row>
    <row r="455" spans="1:19" x14ac:dyDescent="0.2">
      <c r="A455" s="1" t="s">
        <v>277</v>
      </c>
      <c r="B455">
        <f>COUNTIF($A$1:A455,A455)</f>
        <v>2</v>
      </c>
      <c r="H455" t="s">
        <v>473</v>
      </c>
      <c r="K455">
        <v>2</v>
      </c>
      <c r="L455">
        <v>69.5</v>
      </c>
      <c r="M455">
        <v>69.900000000000006</v>
      </c>
      <c r="N455">
        <v>70.400000000000006</v>
      </c>
      <c r="O455">
        <v>71</v>
      </c>
      <c r="P455">
        <v>71.599999999999994</v>
      </c>
      <c r="Q455">
        <v>72.7</v>
      </c>
      <c r="R455">
        <v>73.8</v>
      </c>
      <c r="S455">
        <v>74.900000000000006</v>
      </c>
    </row>
    <row r="456" spans="1:19" x14ac:dyDescent="0.2">
      <c r="A456" s="1" t="s">
        <v>278</v>
      </c>
      <c r="B456">
        <f>COUNTIF($A$1:A456,A456)</f>
        <v>1</v>
      </c>
      <c r="H456" t="s">
        <v>448</v>
      </c>
      <c r="K456">
        <v>2</v>
      </c>
      <c r="L456">
        <v>36.1</v>
      </c>
      <c r="M456">
        <v>36.5</v>
      </c>
      <c r="N456">
        <v>36.799999999999997</v>
      </c>
      <c r="O456">
        <v>37.200000000000003</v>
      </c>
      <c r="P456">
        <v>37.6</v>
      </c>
      <c r="Q456">
        <v>38.200000000000003</v>
      </c>
      <c r="R456">
        <v>38.799999999999997</v>
      </c>
      <c r="S456">
        <v>39.4</v>
      </c>
    </row>
    <row r="457" spans="1:19" x14ac:dyDescent="0.2">
      <c r="A457" s="1" t="s">
        <v>694</v>
      </c>
      <c r="B457">
        <f>COUNTIF($A$1:A457,A457)</f>
        <v>1</v>
      </c>
      <c r="H457" t="s">
        <v>291</v>
      </c>
      <c r="K457">
        <v>2</v>
      </c>
      <c r="L457">
        <v>23.2</v>
      </c>
      <c r="M457">
        <v>23.2</v>
      </c>
      <c r="N457">
        <v>23.2</v>
      </c>
      <c r="O457">
        <v>23.2</v>
      </c>
      <c r="P457">
        <v>23.2</v>
      </c>
      <c r="Q457">
        <v>23.2</v>
      </c>
      <c r="R457">
        <v>23.2</v>
      </c>
      <c r="S457">
        <v>23.2</v>
      </c>
    </row>
    <row r="458" spans="1:19" x14ac:dyDescent="0.2">
      <c r="A458" s="1" t="s">
        <v>694</v>
      </c>
      <c r="B458">
        <f>COUNTIF($A$1:A458,A458)</f>
        <v>2</v>
      </c>
      <c r="H458" t="s">
        <v>537</v>
      </c>
      <c r="K458">
        <v>2</v>
      </c>
      <c r="L458">
        <v>104.1</v>
      </c>
      <c r="M458">
        <v>104.6</v>
      </c>
      <c r="N458">
        <v>105.1</v>
      </c>
      <c r="O458">
        <v>105.9</v>
      </c>
      <c r="P458">
        <v>107</v>
      </c>
      <c r="Q458">
        <v>108.8</v>
      </c>
      <c r="R458">
        <v>110.9</v>
      </c>
      <c r="S458">
        <v>113.2</v>
      </c>
    </row>
    <row r="459" spans="1:19" x14ac:dyDescent="0.2">
      <c r="A459" s="1" t="s">
        <v>486</v>
      </c>
      <c r="B459">
        <f>COUNTIF($A$1:A459,A459)</f>
        <v>1</v>
      </c>
      <c r="H459" t="s">
        <v>579</v>
      </c>
      <c r="K459">
        <v>2</v>
      </c>
      <c r="L459">
        <v>-31.5</v>
      </c>
      <c r="M459">
        <v>-32</v>
      </c>
      <c r="N459">
        <v>-32.4</v>
      </c>
      <c r="O459">
        <v>-32.9</v>
      </c>
      <c r="P459">
        <v>-33.299999999999997</v>
      </c>
      <c r="Q459">
        <v>-33.799999999999997</v>
      </c>
      <c r="R459">
        <v>-34.299999999999997</v>
      </c>
      <c r="S459">
        <v>-34.700000000000003</v>
      </c>
    </row>
    <row r="460" spans="1:19" x14ac:dyDescent="0.2">
      <c r="A460" s="1" t="s">
        <v>695</v>
      </c>
      <c r="B460">
        <f>COUNTIF($A$1:A460,A460)</f>
        <v>1</v>
      </c>
      <c r="H460" t="s">
        <v>524</v>
      </c>
      <c r="K460">
        <v>2</v>
      </c>
      <c r="L460">
        <v>174.9</v>
      </c>
      <c r="M460">
        <v>175</v>
      </c>
      <c r="N460">
        <v>175.1</v>
      </c>
      <c r="O460">
        <v>175.9</v>
      </c>
      <c r="P460">
        <v>177.1</v>
      </c>
      <c r="Q460">
        <v>179</v>
      </c>
      <c r="R460">
        <v>181</v>
      </c>
      <c r="S460">
        <v>183.1</v>
      </c>
    </row>
    <row r="461" spans="1:19" x14ac:dyDescent="0.2">
      <c r="A461" s="1" t="s">
        <v>640</v>
      </c>
      <c r="B461">
        <f>COUNTIF($A$1:A461,A461)</f>
        <v>1</v>
      </c>
      <c r="H461" t="s">
        <v>408</v>
      </c>
      <c r="K461">
        <v>2</v>
      </c>
      <c r="L461">
        <v>91.2</v>
      </c>
      <c r="M461">
        <v>92</v>
      </c>
      <c r="N461">
        <v>94.1</v>
      </c>
      <c r="O461">
        <v>96.9</v>
      </c>
      <c r="P461">
        <v>99.7</v>
      </c>
      <c r="Q461">
        <v>102.9</v>
      </c>
      <c r="R461">
        <v>106.3</v>
      </c>
      <c r="S461">
        <v>110.3</v>
      </c>
    </row>
    <row r="462" spans="1:19" x14ac:dyDescent="0.2">
      <c r="A462" s="1" t="s">
        <v>394</v>
      </c>
      <c r="B462">
        <f>COUNTIF($A$1:A462,A462)</f>
        <v>1</v>
      </c>
      <c r="H462" t="s">
        <v>294</v>
      </c>
      <c r="K462">
        <v>2</v>
      </c>
      <c r="L462">
        <v>11.9</v>
      </c>
      <c r="M462">
        <v>11.9</v>
      </c>
      <c r="N462">
        <v>11.9</v>
      </c>
      <c r="O462">
        <v>11.9</v>
      </c>
      <c r="P462">
        <v>11.9</v>
      </c>
      <c r="Q462">
        <v>11.9</v>
      </c>
      <c r="R462">
        <v>11.9</v>
      </c>
      <c r="S462">
        <v>11.9</v>
      </c>
    </row>
    <row r="463" spans="1:19" x14ac:dyDescent="0.2">
      <c r="A463" s="1" t="s">
        <v>971</v>
      </c>
      <c r="B463">
        <f>COUNTIF($A$1:A463,A463)</f>
        <v>1</v>
      </c>
      <c r="H463" t="s">
        <v>297</v>
      </c>
      <c r="K463">
        <v>2</v>
      </c>
      <c r="L463">
        <v>28.7</v>
      </c>
      <c r="M463">
        <v>28.7</v>
      </c>
      <c r="N463">
        <v>28.7</v>
      </c>
      <c r="O463">
        <v>28.7</v>
      </c>
      <c r="P463">
        <v>28.7</v>
      </c>
      <c r="Q463">
        <v>28.7</v>
      </c>
      <c r="R463">
        <v>28.7</v>
      </c>
      <c r="S463">
        <v>28.7</v>
      </c>
    </row>
    <row r="464" spans="1:19" x14ac:dyDescent="0.2">
      <c r="A464" s="1" t="s">
        <v>488</v>
      </c>
      <c r="B464">
        <f>COUNTIF($A$1:A464,A464)</f>
        <v>1</v>
      </c>
      <c r="H464" t="s">
        <v>959</v>
      </c>
      <c r="K464">
        <v>2</v>
      </c>
      <c r="L464">
        <v>397</v>
      </c>
      <c r="M464">
        <v>350.2</v>
      </c>
      <c r="N464">
        <v>377.5</v>
      </c>
      <c r="O464">
        <v>394.6</v>
      </c>
      <c r="P464">
        <v>399.2</v>
      </c>
      <c r="Q464">
        <v>404.3</v>
      </c>
      <c r="R464">
        <v>409.1</v>
      </c>
      <c r="S464">
        <v>414</v>
      </c>
    </row>
    <row r="465" spans="1:19" x14ac:dyDescent="0.2">
      <c r="A465" s="1" t="s">
        <v>668</v>
      </c>
      <c r="B465">
        <f>COUNTIF($A$1:A465,A465)</f>
        <v>1</v>
      </c>
      <c r="H465" t="s">
        <v>677</v>
      </c>
      <c r="K465">
        <v>2</v>
      </c>
      <c r="L465">
        <v>15.3</v>
      </c>
      <c r="M465">
        <v>15.6</v>
      </c>
      <c r="N465">
        <v>15.9</v>
      </c>
      <c r="O465">
        <v>16.2</v>
      </c>
      <c r="P465">
        <v>16.5</v>
      </c>
      <c r="Q465">
        <v>16.8</v>
      </c>
      <c r="R465">
        <v>17.100000000000001</v>
      </c>
      <c r="S465">
        <v>17.399999999999999</v>
      </c>
    </row>
    <row r="466" spans="1:19" x14ac:dyDescent="0.2">
      <c r="A466" s="1" t="s">
        <v>669</v>
      </c>
      <c r="B466">
        <f>COUNTIF($A$1:A466,A466)</f>
        <v>1</v>
      </c>
      <c r="H466" t="s">
        <v>300</v>
      </c>
      <c r="K466">
        <v>2</v>
      </c>
      <c r="L466">
        <v>29.4</v>
      </c>
      <c r="M466">
        <v>29.4</v>
      </c>
      <c r="N466">
        <v>29.4</v>
      </c>
      <c r="O466">
        <v>29.4</v>
      </c>
      <c r="P466">
        <v>29.4</v>
      </c>
      <c r="Q466">
        <v>29.4</v>
      </c>
      <c r="R466">
        <v>29.4</v>
      </c>
      <c r="S466">
        <v>29.4</v>
      </c>
    </row>
    <row r="467" spans="1:19" x14ac:dyDescent="0.2">
      <c r="A467" s="1" t="s">
        <v>670</v>
      </c>
      <c r="B467">
        <f>COUNTIF($A$1:A467,A467)</f>
        <v>1</v>
      </c>
      <c r="H467" t="s">
        <v>973</v>
      </c>
      <c r="K467">
        <v>2</v>
      </c>
      <c r="L467">
        <v>7.8</v>
      </c>
      <c r="M467">
        <v>7.8</v>
      </c>
      <c r="N467">
        <v>7.9</v>
      </c>
      <c r="O467">
        <v>7.9</v>
      </c>
      <c r="P467">
        <v>8</v>
      </c>
      <c r="Q467">
        <v>8</v>
      </c>
      <c r="R467">
        <v>8.1</v>
      </c>
      <c r="S467">
        <v>8.1</v>
      </c>
    </row>
    <row r="468" spans="1:19" x14ac:dyDescent="0.2">
      <c r="A468" s="1" t="s">
        <v>975</v>
      </c>
      <c r="B468">
        <f>COUNTIF($A$1:A468,A468)</f>
        <v>1</v>
      </c>
      <c r="H468" t="s">
        <v>304</v>
      </c>
      <c r="K468">
        <v>2</v>
      </c>
      <c r="L468">
        <v>16.7</v>
      </c>
      <c r="M468">
        <v>16.7</v>
      </c>
      <c r="N468">
        <v>16.7</v>
      </c>
      <c r="O468">
        <v>16.7</v>
      </c>
      <c r="P468">
        <v>16.7</v>
      </c>
      <c r="Q468">
        <v>16.7</v>
      </c>
      <c r="R468">
        <v>16.7</v>
      </c>
      <c r="S468">
        <v>16.7</v>
      </c>
    </row>
    <row r="469" spans="1:19" x14ac:dyDescent="0.2">
      <c r="A469" s="1" t="s">
        <v>531</v>
      </c>
      <c r="B469">
        <f>COUNTIF($A$1:A469,A469)</f>
        <v>1</v>
      </c>
      <c r="H469" t="s">
        <v>304</v>
      </c>
      <c r="K469">
        <v>2</v>
      </c>
      <c r="L469">
        <v>10.5</v>
      </c>
      <c r="M469">
        <v>10.5</v>
      </c>
      <c r="N469">
        <v>10.5</v>
      </c>
      <c r="O469">
        <v>10.5</v>
      </c>
      <c r="P469">
        <v>10.5</v>
      </c>
      <c r="Q469">
        <v>10.5</v>
      </c>
      <c r="R469">
        <v>10.5</v>
      </c>
      <c r="S469">
        <v>10.5</v>
      </c>
    </row>
    <row r="470" spans="1:19" x14ac:dyDescent="0.2">
      <c r="A470" s="1" t="s">
        <v>697</v>
      </c>
      <c r="B470">
        <f>COUNTIF($A$1:A470,A470)</f>
        <v>1</v>
      </c>
      <c r="H470" t="s">
        <v>306</v>
      </c>
      <c r="K470">
        <v>2</v>
      </c>
      <c r="L470">
        <v>20.399999999999999</v>
      </c>
      <c r="M470">
        <v>19.2</v>
      </c>
      <c r="N470">
        <v>19.2</v>
      </c>
      <c r="O470">
        <v>19.2</v>
      </c>
      <c r="P470">
        <v>19.2</v>
      </c>
      <c r="Q470">
        <v>19.2</v>
      </c>
      <c r="R470">
        <v>19.2</v>
      </c>
      <c r="S470">
        <v>19.2</v>
      </c>
    </row>
    <row r="471" spans="1:19" x14ac:dyDescent="0.2">
      <c r="A471" s="1" t="s">
        <v>240</v>
      </c>
      <c r="B471">
        <f>COUNTIF($A$1:A471,A471)</f>
        <v>1</v>
      </c>
      <c r="H471" t="s">
        <v>308</v>
      </c>
      <c r="K471">
        <v>2</v>
      </c>
      <c r="L471">
        <v>24.9</v>
      </c>
      <c r="M471">
        <v>24.4</v>
      </c>
      <c r="N471">
        <v>24.4</v>
      </c>
      <c r="O471">
        <v>24.4</v>
      </c>
      <c r="P471">
        <v>24.4</v>
      </c>
      <c r="Q471">
        <v>24.4</v>
      </c>
      <c r="R471">
        <v>24.4</v>
      </c>
      <c r="S471">
        <v>24.4</v>
      </c>
    </row>
    <row r="472" spans="1:19" x14ac:dyDescent="0.2">
      <c r="A472" s="1" t="s">
        <v>519</v>
      </c>
      <c r="B472">
        <f>COUNTIF($A$1:A472,A472)</f>
        <v>1</v>
      </c>
      <c r="H472" t="s">
        <v>313</v>
      </c>
      <c r="K472">
        <v>2</v>
      </c>
      <c r="L472">
        <v>26.3</v>
      </c>
      <c r="M472">
        <v>26.3</v>
      </c>
      <c r="N472">
        <v>26.3</v>
      </c>
      <c r="O472">
        <v>26.3</v>
      </c>
      <c r="P472">
        <v>26.3</v>
      </c>
      <c r="Q472">
        <v>26.3</v>
      </c>
      <c r="R472">
        <v>26.3</v>
      </c>
      <c r="S472">
        <v>26.3</v>
      </c>
    </row>
    <row r="473" spans="1:19" x14ac:dyDescent="0.2">
      <c r="A473" s="1" t="s">
        <v>280</v>
      </c>
      <c r="B473">
        <f>COUNTIF($A$1:A473,A473)</f>
        <v>1</v>
      </c>
      <c r="H473" t="s">
        <v>315</v>
      </c>
      <c r="K473">
        <v>2</v>
      </c>
      <c r="L473">
        <v>15.7</v>
      </c>
      <c r="M473">
        <v>14.5</v>
      </c>
      <c r="N473">
        <v>14.5</v>
      </c>
      <c r="O473">
        <v>14.5</v>
      </c>
      <c r="P473">
        <v>14.5</v>
      </c>
      <c r="Q473">
        <v>14.5</v>
      </c>
      <c r="R473">
        <v>14.5</v>
      </c>
      <c r="S473">
        <v>14.5</v>
      </c>
    </row>
    <row r="474" spans="1:19" x14ac:dyDescent="0.2">
      <c r="A474" s="1" t="s">
        <v>241</v>
      </c>
      <c r="B474">
        <f>COUNTIF($A$1:A474,A474)</f>
        <v>1</v>
      </c>
      <c r="H474" t="s">
        <v>317</v>
      </c>
      <c r="K474">
        <v>2</v>
      </c>
      <c r="L474">
        <v>31.6</v>
      </c>
      <c r="M474">
        <v>31.6</v>
      </c>
      <c r="N474">
        <v>31.6</v>
      </c>
      <c r="O474">
        <v>31.6</v>
      </c>
      <c r="P474">
        <v>31.6</v>
      </c>
      <c r="Q474">
        <v>31.6</v>
      </c>
      <c r="R474">
        <v>31.6</v>
      </c>
      <c r="S474">
        <v>31.6</v>
      </c>
    </row>
    <row r="475" spans="1:19" x14ac:dyDescent="0.2">
      <c r="A475" s="1" t="s">
        <v>226</v>
      </c>
      <c r="B475">
        <f>COUNTIF($A$1:A475,A475)</f>
        <v>1</v>
      </c>
      <c r="H475" t="s">
        <v>588</v>
      </c>
      <c r="K475">
        <v>2</v>
      </c>
      <c r="L475">
        <v>21.9</v>
      </c>
      <c r="M475">
        <v>21.9</v>
      </c>
      <c r="N475">
        <v>21.8</v>
      </c>
      <c r="O475">
        <v>21.8</v>
      </c>
      <c r="P475">
        <v>21.7</v>
      </c>
      <c r="Q475">
        <v>21.6</v>
      </c>
      <c r="R475">
        <v>21.6</v>
      </c>
      <c r="S475">
        <v>21.5</v>
      </c>
    </row>
    <row r="476" spans="1:19" x14ac:dyDescent="0.2">
      <c r="A476" s="1" t="s">
        <v>520</v>
      </c>
      <c r="B476">
        <f>COUNTIF($A$1:A476,A476)</f>
        <v>1</v>
      </c>
      <c r="H476" t="s">
        <v>320</v>
      </c>
      <c r="K476">
        <v>2</v>
      </c>
      <c r="L476">
        <v>1.7</v>
      </c>
      <c r="M476">
        <v>1.7</v>
      </c>
      <c r="N476">
        <v>1.7</v>
      </c>
      <c r="O476">
        <v>1.7</v>
      </c>
      <c r="P476">
        <v>1.7</v>
      </c>
      <c r="Q476">
        <v>1.7</v>
      </c>
      <c r="R476">
        <v>1.7</v>
      </c>
      <c r="S476">
        <v>1.7</v>
      </c>
    </row>
    <row r="477" spans="1:19" x14ac:dyDescent="0.2">
      <c r="A477" s="1" t="s">
        <v>399</v>
      </c>
      <c r="B477">
        <f>COUNTIF($A$1:A477,A477)</f>
        <v>1</v>
      </c>
      <c r="H477" t="s">
        <v>322</v>
      </c>
      <c r="K477">
        <v>2</v>
      </c>
      <c r="L477">
        <v>17.100000000000001</v>
      </c>
      <c r="M477">
        <v>17.100000000000001</v>
      </c>
      <c r="N477">
        <v>17.100000000000001</v>
      </c>
      <c r="O477">
        <v>17.100000000000001</v>
      </c>
      <c r="P477">
        <v>17.100000000000001</v>
      </c>
      <c r="Q477">
        <v>17.100000000000001</v>
      </c>
      <c r="R477">
        <v>17.100000000000001</v>
      </c>
      <c r="S477">
        <v>17.100000000000001</v>
      </c>
    </row>
    <row r="478" spans="1:19" x14ac:dyDescent="0.2">
      <c r="A478" s="1" t="s">
        <v>400</v>
      </c>
      <c r="B478">
        <f>COUNTIF($A$1:A478,A478)</f>
        <v>1</v>
      </c>
      <c r="H478" t="s">
        <v>591</v>
      </c>
      <c r="K478">
        <v>2</v>
      </c>
      <c r="L478">
        <v>2.7</v>
      </c>
      <c r="M478">
        <v>2.7</v>
      </c>
      <c r="N478">
        <v>2.7</v>
      </c>
      <c r="O478">
        <v>2.7</v>
      </c>
      <c r="P478">
        <v>2.7</v>
      </c>
      <c r="Q478">
        <v>2.8</v>
      </c>
      <c r="R478">
        <v>2.8</v>
      </c>
      <c r="S478">
        <v>2.8</v>
      </c>
    </row>
    <row r="479" spans="1:19" x14ac:dyDescent="0.2">
      <c r="A479" s="1" t="s">
        <v>671</v>
      </c>
      <c r="B479">
        <f>COUNTIF($A$1:A479,A479)</f>
        <v>1</v>
      </c>
      <c r="H479" t="s">
        <v>594</v>
      </c>
      <c r="K479">
        <v>2</v>
      </c>
      <c r="L479">
        <v>12.6</v>
      </c>
      <c r="M479">
        <v>12.9</v>
      </c>
      <c r="N479">
        <v>13.1</v>
      </c>
      <c r="O479">
        <v>13.4</v>
      </c>
      <c r="P479">
        <v>13.7</v>
      </c>
      <c r="Q479">
        <v>13.9</v>
      </c>
      <c r="R479">
        <v>14.2</v>
      </c>
      <c r="S479">
        <v>14.5</v>
      </c>
    </row>
    <row r="480" spans="1:19" x14ac:dyDescent="0.2">
      <c r="A480" s="1" t="s">
        <v>698</v>
      </c>
      <c r="B480">
        <f>COUNTIF($A$1:A480,A480)</f>
        <v>1</v>
      </c>
      <c r="H480" t="s">
        <v>594</v>
      </c>
      <c r="K480">
        <v>2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</row>
    <row r="481" spans="1:19" x14ac:dyDescent="0.2">
      <c r="A481" s="1" t="s">
        <v>672</v>
      </c>
      <c r="B481">
        <f>COUNTIF($A$1:A481,A481)</f>
        <v>1</v>
      </c>
      <c r="H481" t="s">
        <v>680</v>
      </c>
      <c r="K481">
        <v>2</v>
      </c>
      <c r="L481">
        <v>0.9</v>
      </c>
      <c r="M481">
        <v>0.9</v>
      </c>
      <c r="N481">
        <v>0.9</v>
      </c>
      <c r="O481">
        <v>0.9</v>
      </c>
      <c r="P481">
        <v>0.9</v>
      </c>
      <c r="Q481">
        <v>0.9</v>
      </c>
      <c r="R481">
        <v>0.9</v>
      </c>
      <c r="S481">
        <v>0.9</v>
      </c>
    </row>
    <row r="482" spans="1:19" x14ac:dyDescent="0.2">
      <c r="A482" s="1" t="s">
        <v>444</v>
      </c>
      <c r="B482">
        <f>COUNTIF($A$1:A482,A482)</f>
        <v>1</v>
      </c>
      <c r="H482" t="s">
        <v>327</v>
      </c>
      <c r="K482">
        <v>2</v>
      </c>
      <c r="L482">
        <v>28.2</v>
      </c>
      <c r="M482">
        <v>28.2</v>
      </c>
      <c r="N482">
        <v>28.2</v>
      </c>
      <c r="O482">
        <v>28.2</v>
      </c>
      <c r="P482">
        <v>28.2</v>
      </c>
      <c r="Q482">
        <v>28.2</v>
      </c>
      <c r="R482">
        <v>28.2</v>
      </c>
      <c r="S482">
        <v>28.2</v>
      </c>
    </row>
    <row r="483" spans="1:19" x14ac:dyDescent="0.2">
      <c r="A483" s="1" t="s">
        <v>444</v>
      </c>
      <c r="B483">
        <f>COUNTIF($A$1:A483,A483)</f>
        <v>2</v>
      </c>
      <c r="H483" t="s">
        <v>330</v>
      </c>
      <c r="K483">
        <v>2</v>
      </c>
      <c r="L483">
        <v>14.2</v>
      </c>
      <c r="M483">
        <v>14.2</v>
      </c>
      <c r="N483">
        <v>14.2</v>
      </c>
      <c r="O483">
        <v>14.2</v>
      </c>
      <c r="P483">
        <v>14.2</v>
      </c>
      <c r="Q483">
        <v>14.2</v>
      </c>
      <c r="R483">
        <v>14.2</v>
      </c>
      <c r="S483">
        <v>14.2</v>
      </c>
    </row>
    <row r="484" spans="1:19" x14ac:dyDescent="0.2">
      <c r="A484" s="1" t="s">
        <v>443</v>
      </c>
      <c r="B484">
        <f>COUNTIF($A$1:A484,A484)</f>
        <v>1</v>
      </c>
      <c r="H484" t="s">
        <v>596</v>
      </c>
      <c r="K484">
        <v>2</v>
      </c>
      <c r="L484">
        <v>24.4</v>
      </c>
      <c r="M484">
        <v>24.9</v>
      </c>
      <c r="N484">
        <v>25.4</v>
      </c>
      <c r="O484">
        <v>25.9</v>
      </c>
      <c r="P484">
        <v>26.4</v>
      </c>
      <c r="Q484">
        <v>26.9</v>
      </c>
      <c r="R484">
        <v>27.4</v>
      </c>
      <c r="S484">
        <v>28</v>
      </c>
    </row>
    <row r="485" spans="1:19" x14ac:dyDescent="0.2">
      <c r="A485" s="1" t="s">
        <v>648</v>
      </c>
      <c r="B485">
        <f>COUNTIF($A$1:A485,A485)</f>
        <v>1</v>
      </c>
      <c r="H485" t="s">
        <v>658</v>
      </c>
      <c r="K485">
        <v>2</v>
      </c>
      <c r="L485">
        <v>1.6</v>
      </c>
      <c r="M485">
        <v>1.6</v>
      </c>
      <c r="N485">
        <v>1.6</v>
      </c>
      <c r="O485">
        <v>1.6</v>
      </c>
      <c r="P485">
        <v>1.6</v>
      </c>
      <c r="Q485">
        <v>1.6</v>
      </c>
      <c r="R485">
        <v>1.6</v>
      </c>
      <c r="S485">
        <v>1.6</v>
      </c>
    </row>
    <row r="486" spans="1:19" x14ac:dyDescent="0.2">
      <c r="A486" s="1" t="s">
        <v>490</v>
      </c>
      <c r="B486">
        <f>COUNTIF($A$1:A486,A486)</f>
        <v>1</v>
      </c>
      <c r="H486" t="s">
        <v>332</v>
      </c>
      <c r="K486">
        <v>2</v>
      </c>
      <c r="L486">
        <v>10.5</v>
      </c>
      <c r="M486">
        <v>10.5</v>
      </c>
      <c r="N486">
        <v>10.5</v>
      </c>
      <c r="O486">
        <v>10.5</v>
      </c>
      <c r="P486">
        <v>10.5</v>
      </c>
      <c r="Q486">
        <v>10.5</v>
      </c>
      <c r="R486">
        <v>10.5</v>
      </c>
      <c r="S486">
        <v>10.5</v>
      </c>
    </row>
    <row r="487" spans="1:19" x14ac:dyDescent="0.2">
      <c r="A487" s="1" t="s">
        <v>485</v>
      </c>
      <c r="B487">
        <f>COUNTIF($A$1:A487,A487)</f>
        <v>1</v>
      </c>
      <c r="H487" t="s">
        <v>263</v>
      </c>
      <c r="K487">
        <v>2</v>
      </c>
      <c r="L487">
        <v>151.19999999999999</v>
      </c>
      <c r="M487">
        <v>151.4</v>
      </c>
      <c r="N487">
        <v>151.6</v>
      </c>
      <c r="O487">
        <v>152</v>
      </c>
      <c r="P487">
        <v>152.69999999999999</v>
      </c>
      <c r="Q487">
        <v>154</v>
      </c>
      <c r="R487">
        <v>155.6</v>
      </c>
      <c r="S487">
        <v>157.5</v>
      </c>
    </row>
    <row r="488" spans="1:19" x14ac:dyDescent="0.2">
      <c r="A488" s="1" t="s">
        <v>485</v>
      </c>
      <c r="B488">
        <f>COUNTIF($A$1:A488,A488)</f>
        <v>2</v>
      </c>
      <c r="H488" t="s">
        <v>681</v>
      </c>
      <c r="K488">
        <v>2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</row>
    <row r="489" spans="1:19" x14ac:dyDescent="0.2">
      <c r="H489" t="s">
        <v>547</v>
      </c>
      <c r="K489">
        <v>2</v>
      </c>
      <c r="L489">
        <v>30.3</v>
      </c>
      <c r="M489">
        <v>30.5</v>
      </c>
      <c r="N489">
        <v>30.6</v>
      </c>
      <c r="O489">
        <v>30.7</v>
      </c>
      <c r="P489">
        <v>30.9</v>
      </c>
      <c r="Q489">
        <v>31</v>
      </c>
      <c r="R489">
        <v>31.1</v>
      </c>
      <c r="S489">
        <v>31.3</v>
      </c>
    </row>
    <row r="490" spans="1:19" x14ac:dyDescent="0.2">
      <c r="H490" t="s">
        <v>683</v>
      </c>
      <c r="K490">
        <v>2</v>
      </c>
      <c r="L490">
        <v>34.799999999999997</v>
      </c>
      <c r="M490">
        <v>34.9</v>
      </c>
      <c r="N490">
        <v>35.1</v>
      </c>
      <c r="O490">
        <v>35.299999999999997</v>
      </c>
      <c r="P490">
        <v>35.4</v>
      </c>
      <c r="Q490">
        <v>35.6</v>
      </c>
      <c r="R490">
        <v>35.799999999999997</v>
      </c>
      <c r="S490">
        <v>35.9</v>
      </c>
    </row>
    <row r="491" spans="1:19" x14ac:dyDescent="0.2">
      <c r="H491" t="s">
        <v>427</v>
      </c>
      <c r="K491">
        <v>2</v>
      </c>
      <c r="L491">
        <v>500.7</v>
      </c>
      <c r="M491">
        <v>515.9</v>
      </c>
      <c r="N491">
        <v>529.5</v>
      </c>
      <c r="O491">
        <v>541.1</v>
      </c>
      <c r="P491">
        <v>546.6</v>
      </c>
      <c r="Q491">
        <v>551.79999999999995</v>
      </c>
      <c r="R491">
        <v>556.79999999999995</v>
      </c>
      <c r="S491">
        <v>556.79999999999995</v>
      </c>
    </row>
    <row r="492" spans="1:19" x14ac:dyDescent="0.2">
      <c r="H492" t="s">
        <v>601</v>
      </c>
      <c r="K492">
        <v>2</v>
      </c>
      <c r="L492">
        <v>8.3000000000000007</v>
      </c>
      <c r="M492">
        <v>8.4</v>
      </c>
      <c r="N492">
        <v>8.4</v>
      </c>
      <c r="O492">
        <v>8.5</v>
      </c>
      <c r="P492">
        <v>8.6</v>
      </c>
      <c r="Q492">
        <v>8.6999999999999993</v>
      </c>
      <c r="R492">
        <v>8.8000000000000007</v>
      </c>
      <c r="S492">
        <v>8.9</v>
      </c>
    </row>
    <row r="493" spans="1:19" x14ac:dyDescent="0.2">
      <c r="H493" t="s">
        <v>967</v>
      </c>
      <c r="K493">
        <v>2</v>
      </c>
      <c r="L493">
        <v>33.299999999999997</v>
      </c>
      <c r="M493">
        <v>37.299999999999997</v>
      </c>
      <c r="N493">
        <v>37.700000000000003</v>
      </c>
      <c r="O493">
        <v>38.4</v>
      </c>
      <c r="P493">
        <v>39</v>
      </c>
      <c r="Q493">
        <v>39.700000000000003</v>
      </c>
      <c r="R493">
        <v>40.5</v>
      </c>
      <c r="S493">
        <v>41.4</v>
      </c>
    </row>
    <row r="494" spans="1:19" x14ac:dyDescent="0.2">
      <c r="H494" t="s">
        <v>418</v>
      </c>
      <c r="K494">
        <v>2</v>
      </c>
      <c r="L494">
        <v>42.7</v>
      </c>
      <c r="M494">
        <v>42.9</v>
      </c>
      <c r="N494">
        <v>43.5</v>
      </c>
      <c r="O494">
        <v>44.2</v>
      </c>
      <c r="P494">
        <v>44.9</v>
      </c>
      <c r="Q494">
        <v>45.8</v>
      </c>
      <c r="R494">
        <v>46.7</v>
      </c>
      <c r="S494">
        <v>47.7</v>
      </c>
    </row>
    <row r="495" spans="1:19" x14ac:dyDescent="0.2">
      <c r="H495" t="s">
        <v>599</v>
      </c>
      <c r="K495">
        <v>2</v>
      </c>
      <c r="L495">
        <v>5.5</v>
      </c>
      <c r="M495">
        <v>5.6</v>
      </c>
      <c r="N495">
        <v>5.7</v>
      </c>
      <c r="O495">
        <v>5.8</v>
      </c>
      <c r="P495">
        <v>5.9</v>
      </c>
      <c r="Q495">
        <v>6</v>
      </c>
      <c r="R495">
        <v>6.1</v>
      </c>
      <c r="S495">
        <v>6.2</v>
      </c>
    </row>
    <row r="496" spans="1:19" x14ac:dyDescent="0.2">
      <c r="H496" t="s">
        <v>335</v>
      </c>
      <c r="K496">
        <v>2</v>
      </c>
      <c r="L496">
        <v>28.4</v>
      </c>
      <c r="M496">
        <v>28.4</v>
      </c>
      <c r="N496">
        <v>28.4</v>
      </c>
      <c r="O496">
        <v>28.4</v>
      </c>
      <c r="P496">
        <v>28.4</v>
      </c>
      <c r="Q496">
        <v>28.4</v>
      </c>
      <c r="R496">
        <v>28.4</v>
      </c>
      <c r="S496">
        <v>28.4</v>
      </c>
    </row>
    <row r="497" spans="8:19" x14ac:dyDescent="0.2">
      <c r="H497" t="s">
        <v>603</v>
      </c>
      <c r="K497">
        <v>2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</row>
    <row r="498" spans="8:19" x14ac:dyDescent="0.2">
      <c r="H498" t="s">
        <v>338</v>
      </c>
      <c r="K498">
        <v>2</v>
      </c>
      <c r="L498">
        <v>6.2</v>
      </c>
      <c r="M498">
        <v>5.9</v>
      </c>
      <c r="N498">
        <v>5.0999999999999996</v>
      </c>
      <c r="O498">
        <v>5.0999999999999996</v>
      </c>
      <c r="P498">
        <v>5.0999999999999996</v>
      </c>
      <c r="Q498">
        <v>5.0999999999999996</v>
      </c>
      <c r="R498">
        <v>5.0999999999999996</v>
      </c>
      <c r="S498">
        <v>5.0999999999999996</v>
      </c>
    </row>
    <row r="499" spans="8:19" x14ac:dyDescent="0.2">
      <c r="H499" t="s">
        <v>342</v>
      </c>
      <c r="K499">
        <v>2</v>
      </c>
      <c r="L499">
        <v>14.1</v>
      </c>
      <c r="M499">
        <v>14.1</v>
      </c>
      <c r="N499">
        <v>14.1</v>
      </c>
      <c r="O499">
        <v>14.1</v>
      </c>
      <c r="P499">
        <v>14.1</v>
      </c>
      <c r="Q499">
        <v>14.1</v>
      </c>
      <c r="R499">
        <v>14.1</v>
      </c>
      <c r="S499">
        <v>14.1</v>
      </c>
    </row>
    <row r="500" spans="8:19" x14ac:dyDescent="0.2">
      <c r="H500" t="s">
        <v>344</v>
      </c>
      <c r="K500">
        <v>2</v>
      </c>
      <c r="L500">
        <v>17.100000000000001</v>
      </c>
      <c r="M500">
        <v>17.100000000000001</v>
      </c>
      <c r="N500">
        <v>17.100000000000001</v>
      </c>
      <c r="O500">
        <v>17.100000000000001</v>
      </c>
      <c r="P500">
        <v>17.100000000000001</v>
      </c>
      <c r="Q500">
        <v>17.100000000000001</v>
      </c>
      <c r="R500">
        <v>17.100000000000001</v>
      </c>
      <c r="S500">
        <v>17.100000000000001</v>
      </c>
    </row>
    <row r="501" spans="8:19" x14ac:dyDescent="0.2">
      <c r="H501" t="s">
        <v>981</v>
      </c>
      <c r="K501">
        <v>2</v>
      </c>
      <c r="L501">
        <v>-20.3</v>
      </c>
      <c r="M501">
        <v>-23.3</v>
      </c>
      <c r="N501">
        <v>-21.5</v>
      </c>
      <c r="O501">
        <v>-21</v>
      </c>
      <c r="P501">
        <v>-20.5</v>
      </c>
      <c r="Q501">
        <v>-20.5</v>
      </c>
      <c r="R501">
        <v>-20.5</v>
      </c>
      <c r="S501">
        <v>0</v>
      </c>
    </row>
    <row r="502" spans="8:19" x14ac:dyDescent="0.2">
      <c r="H502" t="s">
        <v>606</v>
      </c>
      <c r="K502">
        <v>2</v>
      </c>
      <c r="L502">
        <v>-10.6</v>
      </c>
      <c r="M502">
        <v>-10.7</v>
      </c>
      <c r="N502">
        <v>-10.8</v>
      </c>
      <c r="O502">
        <v>-11</v>
      </c>
      <c r="P502">
        <v>-11.2</v>
      </c>
      <c r="Q502">
        <v>-11.3</v>
      </c>
      <c r="R502">
        <v>-11.5</v>
      </c>
      <c r="S502">
        <v>-11.6</v>
      </c>
    </row>
    <row r="503" spans="8:19" x14ac:dyDescent="0.2">
      <c r="H503" t="s">
        <v>454</v>
      </c>
      <c r="K503">
        <v>2</v>
      </c>
      <c r="L503">
        <v>76.3</v>
      </c>
      <c r="M503">
        <v>77.2</v>
      </c>
      <c r="N503">
        <v>78</v>
      </c>
      <c r="O503">
        <v>78.900000000000006</v>
      </c>
      <c r="P503">
        <v>79.8</v>
      </c>
      <c r="Q503">
        <v>81</v>
      </c>
      <c r="R503">
        <v>82.3</v>
      </c>
      <c r="S503">
        <v>83.5</v>
      </c>
    </row>
    <row r="504" spans="8:19" x14ac:dyDescent="0.2">
      <c r="H504" t="s">
        <v>347</v>
      </c>
      <c r="K504">
        <v>2</v>
      </c>
      <c r="L504">
        <v>17</v>
      </c>
      <c r="M504">
        <v>17</v>
      </c>
      <c r="N504">
        <v>17</v>
      </c>
      <c r="O504">
        <v>17</v>
      </c>
      <c r="P504">
        <v>17</v>
      </c>
      <c r="Q504">
        <v>17</v>
      </c>
      <c r="R504">
        <v>17</v>
      </c>
      <c r="S504">
        <v>17</v>
      </c>
    </row>
    <row r="505" spans="8:19" x14ac:dyDescent="0.2">
      <c r="H505" t="s">
        <v>351</v>
      </c>
      <c r="K505">
        <v>2</v>
      </c>
      <c r="L505">
        <v>0.8</v>
      </c>
      <c r="M505">
        <v>0.8</v>
      </c>
      <c r="N505">
        <v>0.8</v>
      </c>
      <c r="O505">
        <v>0.8</v>
      </c>
      <c r="P505">
        <v>0.8</v>
      </c>
      <c r="Q505">
        <v>0.8</v>
      </c>
      <c r="R505">
        <v>0.8</v>
      </c>
      <c r="S505">
        <v>0.8</v>
      </c>
    </row>
    <row r="506" spans="8:19" x14ac:dyDescent="0.2">
      <c r="H506" t="s">
        <v>505</v>
      </c>
      <c r="K506">
        <v>2</v>
      </c>
      <c r="L506">
        <v>213.7</v>
      </c>
      <c r="M506">
        <v>215.1</v>
      </c>
      <c r="N506">
        <v>215.1</v>
      </c>
      <c r="O506">
        <v>213.7</v>
      </c>
      <c r="P506">
        <v>213.5</v>
      </c>
      <c r="Q506">
        <v>214.1</v>
      </c>
      <c r="R506">
        <v>215.2</v>
      </c>
      <c r="S506">
        <v>217.9</v>
      </c>
    </row>
    <row r="507" spans="8:19" x14ac:dyDescent="0.2">
      <c r="H507" t="s">
        <v>353</v>
      </c>
      <c r="K507">
        <v>2</v>
      </c>
      <c r="L507">
        <v>23.3</v>
      </c>
      <c r="M507">
        <v>23.3</v>
      </c>
      <c r="N507">
        <v>23.3</v>
      </c>
      <c r="O507">
        <v>23.3</v>
      </c>
      <c r="P507">
        <v>23.3</v>
      </c>
      <c r="Q507">
        <v>23.3</v>
      </c>
      <c r="R507">
        <v>23.3</v>
      </c>
      <c r="S507">
        <v>23.3</v>
      </c>
    </row>
    <row r="508" spans="8:19" x14ac:dyDescent="0.2">
      <c r="H508" t="s">
        <v>608</v>
      </c>
      <c r="K508">
        <v>2</v>
      </c>
      <c r="L508">
        <v>30.6</v>
      </c>
      <c r="M508">
        <v>31.2</v>
      </c>
      <c r="N508">
        <v>31.9</v>
      </c>
      <c r="O508">
        <v>32.5</v>
      </c>
      <c r="P508">
        <v>33.200000000000003</v>
      </c>
      <c r="Q508">
        <v>33.799999999999997</v>
      </c>
      <c r="R508">
        <v>34.5</v>
      </c>
      <c r="S508">
        <v>35.200000000000003</v>
      </c>
    </row>
    <row r="509" spans="8:19" x14ac:dyDescent="0.2">
      <c r="H509" t="s">
        <v>687</v>
      </c>
      <c r="K509">
        <v>2</v>
      </c>
      <c r="L509">
        <v>1</v>
      </c>
      <c r="M509">
        <v>1</v>
      </c>
      <c r="N509">
        <v>1</v>
      </c>
      <c r="O509">
        <v>1</v>
      </c>
      <c r="P509">
        <v>1</v>
      </c>
      <c r="Q509">
        <v>1</v>
      </c>
      <c r="R509">
        <v>1</v>
      </c>
      <c r="S509">
        <v>1</v>
      </c>
    </row>
    <row r="510" spans="8:19" x14ac:dyDescent="0.2">
      <c r="H510" t="s">
        <v>355</v>
      </c>
      <c r="K510">
        <v>2</v>
      </c>
      <c r="L510">
        <v>20.8</v>
      </c>
      <c r="M510">
        <v>20.8</v>
      </c>
      <c r="N510">
        <v>20.8</v>
      </c>
      <c r="O510">
        <v>20.8</v>
      </c>
      <c r="P510">
        <v>20.8</v>
      </c>
      <c r="Q510">
        <v>20.8</v>
      </c>
      <c r="R510">
        <v>20.8</v>
      </c>
      <c r="S510">
        <v>20.8</v>
      </c>
    </row>
    <row r="511" spans="8:19" x14ac:dyDescent="0.2">
      <c r="H511" t="s">
        <v>359</v>
      </c>
      <c r="K511">
        <v>2</v>
      </c>
      <c r="L511">
        <v>28.9</v>
      </c>
      <c r="M511">
        <v>28.9</v>
      </c>
      <c r="N511">
        <v>28.9</v>
      </c>
      <c r="O511">
        <v>28.9</v>
      </c>
      <c r="P511">
        <v>28.9</v>
      </c>
      <c r="Q511">
        <v>28.9</v>
      </c>
      <c r="R511">
        <v>28.9</v>
      </c>
      <c r="S511">
        <v>28.9</v>
      </c>
    </row>
    <row r="512" spans="8:19" x14ac:dyDescent="0.2">
      <c r="H512" t="s">
        <v>361</v>
      </c>
      <c r="K512">
        <v>2</v>
      </c>
      <c r="L512">
        <v>4.5</v>
      </c>
      <c r="M512">
        <v>4.5</v>
      </c>
      <c r="N512">
        <v>4.5</v>
      </c>
      <c r="O512">
        <v>4.5</v>
      </c>
      <c r="P512">
        <v>4.5</v>
      </c>
      <c r="Q512">
        <v>4.5</v>
      </c>
      <c r="R512">
        <v>4.5</v>
      </c>
      <c r="S512">
        <v>4.5</v>
      </c>
    </row>
    <row r="513" spans="8:19" x14ac:dyDescent="0.2">
      <c r="H513" t="s">
        <v>361</v>
      </c>
      <c r="K513">
        <v>2</v>
      </c>
      <c r="L513">
        <v>9.9</v>
      </c>
      <c r="M513">
        <v>9.9</v>
      </c>
      <c r="N513">
        <v>9.9</v>
      </c>
      <c r="O513">
        <v>9.9</v>
      </c>
      <c r="P513">
        <v>9.9</v>
      </c>
      <c r="Q513">
        <v>9.9</v>
      </c>
      <c r="R513">
        <v>9.9</v>
      </c>
      <c r="S513">
        <v>9.9</v>
      </c>
    </row>
    <row r="514" spans="8:19" x14ac:dyDescent="0.2">
      <c r="H514" t="s">
        <v>364</v>
      </c>
      <c r="K514">
        <v>2</v>
      </c>
      <c r="L514">
        <v>33.4</v>
      </c>
      <c r="M514">
        <v>29.7</v>
      </c>
      <c r="N514">
        <v>29.7</v>
      </c>
      <c r="O514">
        <v>29.7</v>
      </c>
      <c r="P514">
        <v>29.7</v>
      </c>
      <c r="Q514">
        <v>29.7</v>
      </c>
      <c r="R514">
        <v>29.7</v>
      </c>
      <c r="S514">
        <v>29.7</v>
      </c>
    </row>
    <row r="515" spans="8:19" x14ac:dyDescent="0.2">
      <c r="H515" t="s">
        <v>977</v>
      </c>
      <c r="K515">
        <v>2</v>
      </c>
      <c r="L515">
        <v>116.4</v>
      </c>
      <c r="M515">
        <v>116.9</v>
      </c>
      <c r="N515">
        <v>117.4</v>
      </c>
      <c r="O515">
        <v>118.3</v>
      </c>
      <c r="P515">
        <v>119.6</v>
      </c>
      <c r="Q515">
        <v>121.6</v>
      </c>
      <c r="R515">
        <v>123.9</v>
      </c>
      <c r="S515">
        <v>126.6</v>
      </c>
    </row>
    <row r="516" spans="8:19" x14ac:dyDescent="0.2">
      <c r="H516" t="s">
        <v>689</v>
      </c>
      <c r="K516">
        <v>2</v>
      </c>
      <c r="L516">
        <v>5.7</v>
      </c>
      <c r="M516">
        <v>5.7</v>
      </c>
      <c r="N516">
        <v>5.7</v>
      </c>
      <c r="O516">
        <v>5.7</v>
      </c>
      <c r="P516">
        <v>5.7</v>
      </c>
      <c r="Q516">
        <v>5.7</v>
      </c>
      <c r="R516">
        <v>5.7</v>
      </c>
      <c r="S516">
        <v>5.7</v>
      </c>
    </row>
    <row r="517" spans="8:19" x14ac:dyDescent="0.2">
      <c r="H517" t="s">
        <v>367</v>
      </c>
      <c r="K517">
        <v>2</v>
      </c>
      <c r="L517">
        <v>14.5</v>
      </c>
      <c r="M517">
        <v>14.5</v>
      </c>
      <c r="N517">
        <v>14.5</v>
      </c>
      <c r="O517">
        <v>14.5</v>
      </c>
      <c r="P517">
        <v>14.5</v>
      </c>
      <c r="Q517">
        <v>14.5</v>
      </c>
      <c r="R517">
        <v>14.5</v>
      </c>
      <c r="S517">
        <v>14.5</v>
      </c>
    </row>
    <row r="518" spans="8:19" x14ac:dyDescent="0.2">
      <c r="H518" t="s">
        <v>369</v>
      </c>
      <c r="K518">
        <v>2</v>
      </c>
      <c r="L518">
        <v>14.3</v>
      </c>
      <c r="M518">
        <v>14.3</v>
      </c>
      <c r="N518">
        <v>14.3</v>
      </c>
      <c r="O518">
        <v>14.3</v>
      </c>
      <c r="P518">
        <v>14.3</v>
      </c>
      <c r="Q518">
        <v>14.3</v>
      </c>
      <c r="R518">
        <v>14.3</v>
      </c>
      <c r="S518">
        <v>14.3</v>
      </c>
    </row>
    <row r="519" spans="8:19" x14ac:dyDescent="0.2">
      <c r="H519" t="s">
        <v>371</v>
      </c>
      <c r="K519">
        <v>2</v>
      </c>
      <c r="L519">
        <v>19.399999999999999</v>
      </c>
      <c r="M519">
        <v>19.399999999999999</v>
      </c>
      <c r="N519">
        <v>19.399999999999999</v>
      </c>
      <c r="O519">
        <v>19.399999999999999</v>
      </c>
      <c r="P519">
        <v>19.399999999999999</v>
      </c>
      <c r="Q519">
        <v>19.399999999999999</v>
      </c>
      <c r="R519">
        <v>19.399999999999999</v>
      </c>
      <c r="S519">
        <v>19.399999999999999</v>
      </c>
    </row>
    <row r="520" spans="8:19" x14ac:dyDescent="0.2">
      <c r="H520" t="s">
        <v>615</v>
      </c>
      <c r="K520">
        <v>2</v>
      </c>
      <c r="L520">
        <v>14.2</v>
      </c>
      <c r="M520">
        <v>14.2</v>
      </c>
      <c r="N520">
        <v>14.1</v>
      </c>
      <c r="O520">
        <v>14</v>
      </c>
      <c r="P520">
        <v>14</v>
      </c>
      <c r="Q520">
        <v>13.9</v>
      </c>
      <c r="R520">
        <v>13.8</v>
      </c>
      <c r="S520">
        <v>13.7</v>
      </c>
    </row>
    <row r="521" spans="8:19" x14ac:dyDescent="0.2">
      <c r="H521" t="s">
        <v>617</v>
      </c>
      <c r="K521">
        <v>2</v>
      </c>
      <c r="L521">
        <v>12.5</v>
      </c>
      <c r="M521">
        <v>12.3</v>
      </c>
      <c r="N521">
        <v>12</v>
      </c>
      <c r="O521">
        <v>11.8</v>
      </c>
      <c r="P521">
        <v>11.6</v>
      </c>
      <c r="Q521">
        <v>11.4</v>
      </c>
      <c r="R521">
        <v>11.2</v>
      </c>
      <c r="S521">
        <v>10.9</v>
      </c>
    </row>
    <row r="522" spans="8:19" x14ac:dyDescent="0.2">
      <c r="H522" t="s">
        <v>609</v>
      </c>
      <c r="K522">
        <v>2</v>
      </c>
      <c r="L522">
        <v>-13.2</v>
      </c>
      <c r="M522">
        <v>-13.5</v>
      </c>
      <c r="N522">
        <v>-13.8</v>
      </c>
      <c r="O522">
        <v>-14.1</v>
      </c>
      <c r="P522">
        <v>-14.3</v>
      </c>
      <c r="Q522">
        <v>-14.6</v>
      </c>
      <c r="R522">
        <v>-14.9</v>
      </c>
      <c r="S522">
        <v>-15.2</v>
      </c>
    </row>
    <row r="523" spans="8:19" x14ac:dyDescent="0.2">
      <c r="H523" t="s">
        <v>675</v>
      </c>
      <c r="K523">
        <v>2</v>
      </c>
      <c r="L523">
        <v>25</v>
      </c>
      <c r="M523">
        <v>25</v>
      </c>
      <c r="N523">
        <v>25</v>
      </c>
      <c r="O523">
        <v>25</v>
      </c>
      <c r="P523">
        <v>25</v>
      </c>
      <c r="Q523">
        <v>25</v>
      </c>
      <c r="R523">
        <v>25</v>
      </c>
      <c r="S523">
        <v>0</v>
      </c>
    </row>
    <row r="524" spans="8:19" x14ac:dyDescent="0.2">
      <c r="H524" t="s">
        <v>483</v>
      </c>
      <c r="K524">
        <v>2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</row>
    <row r="525" spans="8:19" x14ac:dyDescent="0.2">
      <c r="H525" t="s">
        <v>483</v>
      </c>
      <c r="K525">
        <v>2</v>
      </c>
      <c r="L525">
        <v>68.7</v>
      </c>
      <c r="M525">
        <v>72.099999999999994</v>
      </c>
      <c r="N525">
        <v>75.5</v>
      </c>
      <c r="O525">
        <v>77</v>
      </c>
      <c r="P525">
        <v>78.900000000000006</v>
      </c>
      <c r="Q525">
        <v>80.3</v>
      </c>
      <c r="R525">
        <v>81.7</v>
      </c>
      <c r="S525">
        <v>94.6</v>
      </c>
    </row>
    <row r="526" spans="8:19" x14ac:dyDescent="0.2">
      <c r="H526" t="s">
        <v>483</v>
      </c>
      <c r="K526">
        <v>2</v>
      </c>
      <c r="L526">
        <v>47.2</v>
      </c>
      <c r="M526">
        <v>47.5</v>
      </c>
      <c r="N526">
        <v>48</v>
      </c>
      <c r="O526">
        <v>48.5</v>
      </c>
      <c r="P526">
        <v>49</v>
      </c>
      <c r="Q526">
        <v>49.9</v>
      </c>
      <c r="R526">
        <v>50.8</v>
      </c>
      <c r="S526">
        <v>39.6</v>
      </c>
    </row>
    <row r="527" spans="8:19" x14ac:dyDescent="0.2">
      <c r="H527" t="s">
        <v>460</v>
      </c>
      <c r="K527">
        <v>2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</row>
    <row r="528" spans="8:19" x14ac:dyDescent="0.2">
      <c r="H528" t="s">
        <v>969</v>
      </c>
      <c r="K528">
        <v>2</v>
      </c>
      <c r="L528">
        <v>-9.1</v>
      </c>
      <c r="M528">
        <v>-9.1</v>
      </c>
      <c r="N528">
        <v>-9.1</v>
      </c>
      <c r="O528">
        <v>-9</v>
      </c>
      <c r="P528">
        <v>-9</v>
      </c>
      <c r="Q528">
        <v>-9</v>
      </c>
      <c r="R528">
        <v>-8.9</v>
      </c>
      <c r="S528">
        <v>-8.9</v>
      </c>
    </row>
    <row r="529" spans="8:19" x14ac:dyDescent="0.2">
      <c r="H529" t="s">
        <v>888</v>
      </c>
      <c r="K529">
        <v>2</v>
      </c>
      <c r="L529">
        <v>14.2</v>
      </c>
      <c r="M529">
        <v>14.5</v>
      </c>
      <c r="N529">
        <v>14.8</v>
      </c>
      <c r="O529">
        <v>15.1</v>
      </c>
      <c r="P529">
        <v>15.4</v>
      </c>
      <c r="Q529">
        <v>15.7</v>
      </c>
      <c r="R529">
        <v>16</v>
      </c>
      <c r="S529">
        <v>16.3</v>
      </c>
    </row>
    <row r="530" spans="8:19" x14ac:dyDescent="0.2">
      <c r="H530" t="s">
        <v>554</v>
      </c>
      <c r="K530">
        <v>2</v>
      </c>
      <c r="L530">
        <v>29.5</v>
      </c>
      <c r="M530">
        <v>29.6</v>
      </c>
      <c r="N530">
        <v>29.8</v>
      </c>
      <c r="O530">
        <v>29.9</v>
      </c>
      <c r="P530">
        <v>30.1</v>
      </c>
      <c r="Q530">
        <v>30.2</v>
      </c>
      <c r="R530">
        <v>30.4</v>
      </c>
      <c r="S530">
        <v>30.5</v>
      </c>
    </row>
    <row r="531" spans="8:19" x14ac:dyDescent="0.2">
      <c r="H531" t="s">
        <v>442</v>
      </c>
      <c r="K531">
        <v>2</v>
      </c>
      <c r="L531">
        <v>152.80000000000001</v>
      </c>
      <c r="M531">
        <v>154</v>
      </c>
      <c r="N531">
        <v>154.6</v>
      </c>
      <c r="O531">
        <v>155.1</v>
      </c>
      <c r="P531">
        <v>155.6</v>
      </c>
      <c r="Q531">
        <v>156.19999999999999</v>
      </c>
      <c r="R531">
        <v>156.69999999999999</v>
      </c>
      <c r="S531">
        <v>157.30000000000001</v>
      </c>
    </row>
    <row r="532" spans="8:19" x14ac:dyDescent="0.2">
      <c r="H532" t="s">
        <v>513</v>
      </c>
      <c r="K532">
        <v>2</v>
      </c>
      <c r="L532">
        <v>118.5</v>
      </c>
      <c r="M532">
        <v>118.6</v>
      </c>
      <c r="N532">
        <v>117.9</v>
      </c>
      <c r="O532">
        <v>118.1</v>
      </c>
      <c r="P532">
        <v>118.3</v>
      </c>
      <c r="Q532">
        <v>118.8</v>
      </c>
      <c r="R532">
        <v>119.6</v>
      </c>
      <c r="S532">
        <v>120.5</v>
      </c>
    </row>
    <row r="533" spans="8:19" x14ac:dyDescent="0.2">
      <c r="H533" t="s">
        <v>691</v>
      </c>
      <c r="K533">
        <v>2</v>
      </c>
      <c r="L533">
        <v>16.8</v>
      </c>
      <c r="M533">
        <v>16.8</v>
      </c>
      <c r="N533">
        <v>16.8</v>
      </c>
      <c r="O533">
        <v>16.8</v>
      </c>
      <c r="P533">
        <v>16.8</v>
      </c>
      <c r="Q533">
        <v>16.8</v>
      </c>
      <c r="R533">
        <v>16.8</v>
      </c>
      <c r="S533">
        <v>16.8</v>
      </c>
    </row>
    <row r="534" spans="8:19" x14ac:dyDescent="0.2">
      <c r="H534" t="s">
        <v>376</v>
      </c>
      <c r="K534">
        <v>2</v>
      </c>
      <c r="L534">
        <v>21.7</v>
      </c>
      <c r="M534">
        <v>21.7</v>
      </c>
      <c r="N534">
        <v>21.7</v>
      </c>
      <c r="O534">
        <v>21.7</v>
      </c>
      <c r="P534">
        <v>21.7</v>
      </c>
      <c r="Q534">
        <v>21.7</v>
      </c>
      <c r="R534">
        <v>21.7</v>
      </c>
      <c r="S534">
        <v>21.7</v>
      </c>
    </row>
    <row r="535" spans="8:19" x14ac:dyDescent="0.2">
      <c r="H535" t="s">
        <v>376</v>
      </c>
      <c r="K535">
        <v>2</v>
      </c>
      <c r="L535">
        <v>20.7</v>
      </c>
      <c r="M535">
        <v>20.7</v>
      </c>
      <c r="N535">
        <v>20.7</v>
      </c>
      <c r="O535">
        <v>20.7</v>
      </c>
      <c r="P535">
        <v>20.7</v>
      </c>
      <c r="Q535">
        <v>20.7</v>
      </c>
      <c r="R535">
        <v>20.7</v>
      </c>
      <c r="S535">
        <v>20.7</v>
      </c>
    </row>
    <row r="536" spans="8:19" x14ac:dyDescent="0.2">
      <c r="H536" t="s">
        <v>623</v>
      </c>
      <c r="K536">
        <v>2</v>
      </c>
      <c r="L536">
        <v>10.6</v>
      </c>
      <c r="M536">
        <v>10.9</v>
      </c>
      <c r="N536">
        <v>11.1</v>
      </c>
      <c r="O536">
        <v>11.4</v>
      </c>
      <c r="P536">
        <v>11.7</v>
      </c>
      <c r="Q536">
        <v>12</v>
      </c>
      <c r="R536">
        <v>12.3</v>
      </c>
      <c r="S536">
        <v>12.7</v>
      </c>
    </row>
    <row r="537" spans="8:19" x14ac:dyDescent="0.2">
      <c r="H537" t="s">
        <v>485</v>
      </c>
      <c r="K537">
        <v>2</v>
      </c>
      <c r="L537">
        <v>206.7</v>
      </c>
      <c r="M537">
        <v>208.7</v>
      </c>
      <c r="N537">
        <v>210.7</v>
      </c>
      <c r="O537">
        <v>212.7</v>
      </c>
      <c r="P537">
        <v>215.1</v>
      </c>
      <c r="Q537">
        <v>218.8</v>
      </c>
      <c r="R537">
        <v>222.6</v>
      </c>
      <c r="S537">
        <v>226.6</v>
      </c>
    </row>
    <row r="538" spans="8:19" x14ac:dyDescent="0.2">
      <c r="H538" t="s">
        <v>513</v>
      </c>
      <c r="K538">
        <v>2</v>
      </c>
      <c r="L538">
        <v>127.3</v>
      </c>
      <c r="M538">
        <v>128.9</v>
      </c>
      <c r="N538">
        <v>130.19999999999999</v>
      </c>
      <c r="O538">
        <v>130.1</v>
      </c>
      <c r="P538">
        <v>130.30000000000001</v>
      </c>
      <c r="Q538">
        <v>130.9</v>
      </c>
      <c r="R538">
        <v>132</v>
      </c>
      <c r="S538">
        <v>133.5</v>
      </c>
    </row>
    <row r="539" spans="8:19" x14ac:dyDescent="0.2">
      <c r="H539" t="s">
        <v>516</v>
      </c>
      <c r="K539">
        <v>2</v>
      </c>
      <c r="L539">
        <v>132.5</v>
      </c>
      <c r="M539">
        <v>133.9</v>
      </c>
      <c r="N539">
        <v>135</v>
      </c>
      <c r="O539">
        <v>134.9</v>
      </c>
      <c r="P539">
        <v>135.30000000000001</v>
      </c>
      <c r="Q539">
        <v>135.9</v>
      </c>
      <c r="R539">
        <v>137</v>
      </c>
      <c r="S539">
        <v>138.4</v>
      </c>
    </row>
    <row r="540" spans="8:19" x14ac:dyDescent="0.2">
      <c r="H540" t="s">
        <v>378</v>
      </c>
      <c r="K540">
        <v>2</v>
      </c>
      <c r="L540">
        <v>40.5</v>
      </c>
      <c r="M540">
        <v>40.5</v>
      </c>
      <c r="N540">
        <v>40.5</v>
      </c>
      <c r="O540">
        <v>40.5</v>
      </c>
      <c r="P540">
        <v>40.5</v>
      </c>
      <c r="Q540">
        <v>40.5</v>
      </c>
      <c r="R540">
        <v>40.5</v>
      </c>
      <c r="S540">
        <v>40.5</v>
      </c>
    </row>
    <row r="541" spans="8:19" x14ac:dyDescent="0.2">
      <c r="H541" t="s">
        <v>626</v>
      </c>
      <c r="K541">
        <v>2</v>
      </c>
      <c r="L541">
        <v>7.3</v>
      </c>
      <c r="M541">
        <v>7.2</v>
      </c>
      <c r="N541">
        <v>7.2</v>
      </c>
      <c r="O541">
        <v>7.1</v>
      </c>
      <c r="P541">
        <v>7</v>
      </c>
      <c r="Q541">
        <v>7</v>
      </c>
      <c r="R541">
        <v>6.9</v>
      </c>
      <c r="S541">
        <v>6.9</v>
      </c>
    </row>
    <row r="542" spans="8:19" x14ac:dyDescent="0.2">
      <c r="H542" t="s">
        <v>380</v>
      </c>
      <c r="K542">
        <v>2</v>
      </c>
      <c r="L542">
        <v>17.399999999999999</v>
      </c>
      <c r="M542">
        <v>17.399999999999999</v>
      </c>
      <c r="N542">
        <v>17.399999999999999</v>
      </c>
      <c r="O542">
        <v>17.399999999999999</v>
      </c>
      <c r="P542">
        <v>17.399999999999999</v>
      </c>
      <c r="Q542">
        <v>17.399999999999999</v>
      </c>
      <c r="R542">
        <v>17.399999999999999</v>
      </c>
      <c r="S542">
        <v>17.399999999999999</v>
      </c>
    </row>
    <row r="543" spans="8:19" x14ac:dyDescent="0.2">
      <c r="H543" t="s">
        <v>629</v>
      </c>
      <c r="K543">
        <v>2</v>
      </c>
      <c r="L543">
        <v>-26.7</v>
      </c>
      <c r="M543">
        <v>-26.8</v>
      </c>
      <c r="N543">
        <v>-26.8</v>
      </c>
      <c r="O543">
        <v>-26.9</v>
      </c>
      <c r="P543">
        <v>-26.9</v>
      </c>
      <c r="Q543">
        <v>-27</v>
      </c>
      <c r="R543">
        <v>-27</v>
      </c>
      <c r="S543">
        <v>-27.1</v>
      </c>
    </row>
    <row r="544" spans="8:19" x14ac:dyDescent="0.2">
      <c r="H544" t="s">
        <v>631</v>
      </c>
      <c r="K544">
        <v>2</v>
      </c>
      <c r="L544">
        <v>19.5</v>
      </c>
      <c r="M544">
        <v>19.5</v>
      </c>
      <c r="N544">
        <v>19.600000000000001</v>
      </c>
      <c r="O544">
        <v>19.7</v>
      </c>
      <c r="P544">
        <v>19.7</v>
      </c>
      <c r="Q544">
        <v>19.8</v>
      </c>
      <c r="R544">
        <v>19.8</v>
      </c>
      <c r="S544">
        <v>19.899999999999999</v>
      </c>
    </row>
    <row r="545" spans="8:19" x14ac:dyDescent="0.2">
      <c r="H545" t="s">
        <v>479</v>
      </c>
      <c r="K545">
        <v>2</v>
      </c>
      <c r="L545">
        <v>138.69999999999999</v>
      </c>
      <c r="M545">
        <v>142.69999999999999</v>
      </c>
      <c r="N545">
        <v>145</v>
      </c>
      <c r="O545">
        <v>146.19999999999999</v>
      </c>
      <c r="P545">
        <v>147.5</v>
      </c>
      <c r="Q545">
        <v>149.69999999999999</v>
      </c>
      <c r="R545">
        <v>152</v>
      </c>
      <c r="S545">
        <v>154.4</v>
      </c>
    </row>
    <row r="546" spans="8:19" x14ac:dyDescent="0.2">
      <c r="H546" t="s">
        <v>383</v>
      </c>
      <c r="K546">
        <v>2</v>
      </c>
      <c r="L546">
        <v>16</v>
      </c>
      <c r="M546">
        <v>16</v>
      </c>
      <c r="N546">
        <v>16</v>
      </c>
      <c r="O546">
        <v>16</v>
      </c>
      <c r="P546">
        <v>16</v>
      </c>
      <c r="Q546">
        <v>16</v>
      </c>
      <c r="R546">
        <v>16</v>
      </c>
      <c r="S546">
        <v>16</v>
      </c>
    </row>
    <row r="547" spans="8:19" x14ac:dyDescent="0.2">
      <c r="H547" t="s">
        <v>383</v>
      </c>
      <c r="K547">
        <v>2</v>
      </c>
      <c r="L547">
        <v>12.7</v>
      </c>
      <c r="M547">
        <v>12.7</v>
      </c>
      <c r="N547">
        <v>12.5</v>
      </c>
      <c r="O547">
        <v>12.5</v>
      </c>
      <c r="P547">
        <v>12.5</v>
      </c>
      <c r="Q547">
        <v>12.5</v>
      </c>
      <c r="R547">
        <v>12.5</v>
      </c>
      <c r="S547">
        <v>12.5</v>
      </c>
    </row>
    <row r="548" spans="8:19" x14ac:dyDescent="0.2">
      <c r="H548" t="s">
        <v>385</v>
      </c>
      <c r="K548">
        <v>2</v>
      </c>
      <c r="L548">
        <v>18</v>
      </c>
      <c r="M548">
        <v>18</v>
      </c>
      <c r="N548">
        <v>18</v>
      </c>
      <c r="O548">
        <v>18</v>
      </c>
      <c r="P548">
        <v>18</v>
      </c>
      <c r="Q548">
        <v>18</v>
      </c>
      <c r="R548">
        <v>18</v>
      </c>
      <c r="S548">
        <v>18</v>
      </c>
    </row>
    <row r="549" spans="8:19" x14ac:dyDescent="0.2">
      <c r="H549" t="s">
        <v>503</v>
      </c>
      <c r="K549">
        <v>2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</row>
    <row r="550" spans="8:19" x14ac:dyDescent="0.2">
      <c r="H550" t="s">
        <v>634</v>
      </c>
      <c r="K550">
        <v>2</v>
      </c>
      <c r="L550">
        <v>-2.6</v>
      </c>
      <c r="M550">
        <v>-2.6</v>
      </c>
      <c r="N550">
        <v>-2.7</v>
      </c>
      <c r="O550">
        <v>-2.7</v>
      </c>
      <c r="P550">
        <v>-2.8</v>
      </c>
      <c r="Q550">
        <v>-2.8</v>
      </c>
      <c r="R550">
        <v>-2.8</v>
      </c>
      <c r="S550">
        <v>-2.9</v>
      </c>
    </row>
    <row r="551" spans="8:19" x14ac:dyDescent="0.2">
      <c r="H551" t="s">
        <v>634</v>
      </c>
      <c r="K551">
        <v>2</v>
      </c>
      <c r="L551">
        <v>-27</v>
      </c>
      <c r="M551">
        <v>-27</v>
      </c>
      <c r="N551">
        <v>-27</v>
      </c>
      <c r="O551">
        <v>-27</v>
      </c>
      <c r="P551">
        <v>-27</v>
      </c>
      <c r="Q551">
        <v>-27</v>
      </c>
      <c r="R551">
        <v>0</v>
      </c>
      <c r="S551">
        <v>0</v>
      </c>
    </row>
    <row r="552" spans="8:19" x14ac:dyDescent="0.2">
      <c r="H552" t="s">
        <v>651</v>
      </c>
      <c r="K552">
        <v>2</v>
      </c>
      <c r="L552">
        <v>10.7</v>
      </c>
      <c r="M552">
        <v>10.7</v>
      </c>
      <c r="N552">
        <v>10.7</v>
      </c>
      <c r="O552">
        <v>10.7</v>
      </c>
      <c r="P552">
        <v>10.7</v>
      </c>
      <c r="Q552">
        <v>10.7</v>
      </c>
      <c r="R552">
        <v>10.7</v>
      </c>
      <c r="S552">
        <v>10.7</v>
      </c>
    </row>
    <row r="553" spans="8:19" x14ac:dyDescent="0.2">
      <c r="H553" t="s">
        <v>387</v>
      </c>
      <c r="K553">
        <v>2</v>
      </c>
      <c r="L553">
        <v>27.5</v>
      </c>
      <c r="M553">
        <v>27.5</v>
      </c>
      <c r="N553">
        <v>27.5</v>
      </c>
      <c r="O553">
        <v>27.5</v>
      </c>
      <c r="P553">
        <v>27.5</v>
      </c>
      <c r="Q553">
        <v>27.5</v>
      </c>
      <c r="R553">
        <v>27.5</v>
      </c>
      <c r="S553">
        <v>27.5</v>
      </c>
    </row>
    <row r="554" spans="8:19" x14ac:dyDescent="0.2">
      <c r="H554" t="s">
        <v>389</v>
      </c>
      <c r="K554">
        <v>2</v>
      </c>
      <c r="L554">
        <v>43.2</v>
      </c>
      <c r="M554">
        <v>43.2</v>
      </c>
      <c r="N554">
        <v>43.2</v>
      </c>
      <c r="O554">
        <v>43.2</v>
      </c>
      <c r="P554">
        <v>43.2</v>
      </c>
      <c r="Q554">
        <v>43.2</v>
      </c>
      <c r="R554">
        <v>43.2</v>
      </c>
      <c r="S554">
        <v>43.2</v>
      </c>
    </row>
    <row r="555" spans="8:19" x14ac:dyDescent="0.2">
      <c r="H555" t="s">
        <v>458</v>
      </c>
      <c r="K555">
        <v>2</v>
      </c>
      <c r="L555">
        <v>182.2</v>
      </c>
      <c r="M555">
        <v>185.3</v>
      </c>
      <c r="N555">
        <v>153.69999999999999</v>
      </c>
      <c r="O555">
        <v>156.69999999999999</v>
      </c>
      <c r="P555">
        <v>159.80000000000001</v>
      </c>
      <c r="Q555">
        <v>163.5</v>
      </c>
      <c r="R555">
        <v>167.2</v>
      </c>
      <c r="S555">
        <v>181.1</v>
      </c>
    </row>
    <row r="556" spans="8:19" x14ac:dyDescent="0.2">
      <c r="H556" t="s">
        <v>458</v>
      </c>
      <c r="K556">
        <v>2</v>
      </c>
      <c r="L556">
        <v>344</v>
      </c>
      <c r="M556">
        <v>357.5</v>
      </c>
      <c r="N556">
        <v>361.9</v>
      </c>
      <c r="O556">
        <v>392.7</v>
      </c>
      <c r="P556">
        <v>405.9</v>
      </c>
      <c r="Q556">
        <v>415.1</v>
      </c>
      <c r="R556">
        <v>421.2</v>
      </c>
      <c r="S556">
        <v>404</v>
      </c>
    </row>
    <row r="557" spans="8:19" x14ac:dyDescent="0.2">
      <c r="H557" t="s">
        <v>391</v>
      </c>
      <c r="K557">
        <v>2</v>
      </c>
      <c r="L557">
        <v>16</v>
      </c>
      <c r="M557">
        <v>16</v>
      </c>
      <c r="N557">
        <v>16</v>
      </c>
      <c r="O557">
        <v>16</v>
      </c>
      <c r="P557">
        <v>16</v>
      </c>
      <c r="Q557">
        <v>16</v>
      </c>
      <c r="R557">
        <v>16</v>
      </c>
      <c r="S557">
        <v>16</v>
      </c>
    </row>
    <row r="558" spans="8:19" x14ac:dyDescent="0.2">
      <c r="H558" t="s">
        <v>278</v>
      </c>
      <c r="K558">
        <v>2</v>
      </c>
      <c r="L558">
        <v>101.9</v>
      </c>
      <c r="M558">
        <v>102.3</v>
      </c>
      <c r="N558">
        <v>102.8</v>
      </c>
      <c r="O558">
        <v>103.3</v>
      </c>
      <c r="P558">
        <v>103.7</v>
      </c>
      <c r="Q558">
        <v>104.2</v>
      </c>
      <c r="R558">
        <v>104.6</v>
      </c>
      <c r="S558">
        <v>105.1</v>
      </c>
    </row>
    <row r="559" spans="8:19" x14ac:dyDescent="0.2">
      <c r="H559" t="s">
        <v>693</v>
      </c>
      <c r="K559">
        <v>2</v>
      </c>
      <c r="L559">
        <v>22.1</v>
      </c>
      <c r="M559">
        <v>22.1</v>
      </c>
      <c r="N559">
        <v>22.1</v>
      </c>
      <c r="O559">
        <v>22.1</v>
      </c>
      <c r="P559">
        <v>22.1</v>
      </c>
      <c r="Q559">
        <v>22.1</v>
      </c>
      <c r="R559">
        <v>22.1</v>
      </c>
      <c r="S559">
        <v>22.1</v>
      </c>
    </row>
    <row r="560" spans="8:19" x14ac:dyDescent="0.2">
      <c r="H560" t="s">
        <v>393</v>
      </c>
      <c r="K560">
        <v>2</v>
      </c>
      <c r="L560">
        <v>33.700000000000003</v>
      </c>
      <c r="M560">
        <v>33.700000000000003</v>
      </c>
      <c r="N560">
        <v>33.700000000000003</v>
      </c>
      <c r="O560">
        <v>33.700000000000003</v>
      </c>
      <c r="P560">
        <v>33.700000000000003</v>
      </c>
      <c r="Q560">
        <v>33.700000000000003</v>
      </c>
      <c r="R560">
        <v>33.700000000000003</v>
      </c>
      <c r="S560">
        <v>33.700000000000003</v>
      </c>
    </row>
    <row r="561" spans="8:19" x14ac:dyDescent="0.2">
      <c r="H561" t="s">
        <v>637</v>
      </c>
      <c r="K561">
        <v>2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0.1</v>
      </c>
      <c r="R561">
        <v>0.1</v>
      </c>
      <c r="S561">
        <v>0.1</v>
      </c>
    </row>
    <row r="562" spans="8:19" x14ac:dyDescent="0.2">
      <c r="H562" t="s">
        <v>639</v>
      </c>
      <c r="K562">
        <v>2</v>
      </c>
      <c r="L562">
        <v>-0.9</v>
      </c>
      <c r="M562">
        <v>-0.9</v>
      </c>
      <c r="N562">
        <v>-0.9</v>
      </c>
      <c r="O562">
        <v>-0.9</v>
      </c>
      <c r="P562">
        <v>-0.9</v>
      </c>
      <c r="Q562">
        <v>-0.9</v>
      </c>
      <c r="R562">
        <v>-1</v>
      </c>
      <c r="S562">
        <v>-1</v>
      </c>
    </row>
    <row r="563" spans="8:19" x14ac:dyDescent="0.2">
      <c r="H563" t="s">
        <v>696</v>
      </c>
      <c r="K563">
        <v>2</v>
      </c>
      <c r="L563">
        <v>52.1</v>
      </c>
      <c r="M563">
        <v>52.3</v>
      </c>
      <c r="N563">
        <v>52.5</v>
      </c>
      <c r="O563">
        <v>52.9</v>
      </c>
      <c r="P563">
        <v>53.5</v>
      </c>
      <c r="Q563">
        <v>54.4</v>
      </c>
      <c r="R563">
        <v>55.4</v>
      </c>
      <c r="S563">
        <v>56.6</v>
      </c>
    </row>
    <row r="564" spans="8:19" x14ac:dyDescent="0.2">
      <c r="H564" t="s">
        <v>641</v>
      </c>
      <c r="K564">
        <v>2</v>
      </c>
      <c r="L564">
        <v>-7.5</v>
      </c>
      <c r="M564">
        <v>-7.6</v>
      </c>
      <c r="N564">
        <v>-7.7</v>
      </c>
      <c r="O564">
        <v>-7.8</v>
      </c>
      <c r="P564">
        <v>-8</v>
      </c>
      <c r="Q564">
        <v>-8.1</v>
      </c>
      <c r="R564">
        <v>-8.1999999999999993</v>
      </c>
      <c r="S564">
        <v>-8.3000000000000007</v>
      </c>
    </row>
    <row r="565" spans="8:19" x14ac:dyDescent="0.2">
      <c r="H565" t="s">
        <v>395</v>
      </c>
      <c r="K565">
        <v>2</v>
      </c>
      <c r="L565">
        <v>17.899999999999999</v>
      </c>
      <c r="M565">
        <v>17.899999999999999</v>
      </c>
      <c r="N565">
        <v>17.899999999999999</v>
      </c>
      <c r="O565">
        <v>17.899999999999999</v>
      </c>
      <c r="P565">
        <v>17.899999999999999</v>
      </c>
      <c r="Q565">
        <v>17.899999999999999</v>
      </c>
      <c r="R565">
        <v>17.899999999999999</v>
      </c>
      <c r="S565">
        <v>17.899999999999999</v>
      </c>
    </row>
    <row r="566" spans="8:19" x14ac:dyDescent="0.2">
      <c r="H566" t="s">
        <v>979</v>
      </c>
      <c r="K566">
        <v>2</v>
      </c>
      <c r="L566">
        <v>10</v>
      </c>
      <c r="M566">
        <v>10</v>
      </c>
      <c r="N566">
        <v>10</v>
      </c>
      <c r="O566">
        <v>10</v>
      </c>
      <c r="P566">
        <v>10</v>
      </c>
      <c r="Q566">
        <v>10</v>
      </c>
      <c r="R566">
        <v>10</v>
      </c>
      <c r="S566">
        <v>10</v>
      </c>
    </row>
    <row r="567" spans="8:19" x14ac:dyDescent="0.2">
      <c r="H567" t="s">
        <v>979</v>
      </c>
      <c r="K567">
        <v>2</v>
      </c>
      <c r="L567">
        <v>4</v>
      </c>
      <c r="M567">
        <v>4</v>
      </c>
      <c r="N567">
        <v>4</v>
      </c>
      <c r="O567">
        <v>4</v>
      </c>
      <c r="P567">
        <v>4</v>
      </c>
      <c r="Q567">
        <v>0</v>
      </c>
      <c r="R567">
        <v>0</v>
      </c>
      <c r="S567">
        <v>0</v>
      </c>
    </row>
    <row r="568" spans="8:19" x14ac:dyDescent="0.2">
      <c r="H568" t="s">
        <v>488</v>
      </c>
      <c r="K568">
        <v>2</v>
      </c>
      <c r="L568">
        <v>44.7</v>
      </c>
      <c r="M568">
        <v>47.1</v>
      </c>
      <c r="N568">
        <v>47.4</v>
      </c>
      <c r="O568">
        <v>47.6</v>
      </c>
      <c r="P568">
        <v>47.9</v>
      </c>
      <c r="Q568">
        <v>48.5</v>
      </c>
      <c r="R568">
        <v>49.1</v>
      </c>
      <c r="S568">
        <v>49.7</v>
      </c>
    </row>
    <row r="569" spans="8:19" x14ac:dyDescent="0.2">
      <c r="H569" t="s">
        <v>488</v>
      </c>
      <c r="K569">
        <v>2</v>
      </c>
      <c r="L569">
        <v>50.7</v>
      </c>
      <c r="M569">
        <v>48.7</v>
      </c>
      <c r="N569">
        <v>48.9</v>
      </c>
      <c r="O569">
        <v>49.1</v>
      </c>
      <c r="P569">
        <v>49.4</v>
      </c>
      <c r="Q569">
        <v>49.8</v>
      </c>
      <c r="R569">
        <v>50.3</v>
      </c>
      <c r="S569">
        <v>50.8</v>
      </c>
    </row>
    <row r="570" spans="8:19" x14ac:dyDescent="0.2">
      <c r="H570" t="s">
        <v>668</v>
      </c>
      <c r="K570">
        <v>2</v>
      </c>
      <c r="L570">
        <v>2.1</v>
      </c>
      <c r="M570">
        <v>2.1</v>
      </c>
      <c r="N570">
        <v>2.1</v>
      </c>
      <c r="O570">
        <v>2.1</v>
      </c>
      <c r="P570">
        <v>2.1</v>
      </c>
      <c r="Q570">
        <v>2.1</v>
      </c>
      <c r="R570">
        <v>2.1</v>
      </c>
      <c r="S570">
        <v>2.1</v>
      </c>
    </row>
    <row r="571" spans="8:19" x14ac:dyDescent="0.2">
      <c r="H571" t="s">
        <v>645</v>
      </c>
      <c r="K571">
        <v>2</v>
      </c>
      <c r="L571">
        <v>-15.8</v>
      </c>
      <c r="M571">
        <v>-16</v>
      </c>
      <c r="N571">
        <v>-16.2</v>
      </c>
      <c r="O571">
        <v>-16.399999999999999</v>
      </c>
      <c r="P571">
        <v>-16.600000000000001</v>
      </c>
      <c r="Q571">
        <v>-16.8</v>
      </c>
      <c r="R571">
        <v>-17</v>
      </c>
      <c r="S571">
        <v>-17.2</v>
      </c>
    </row>
    <row r="572" spans="8:19" x14ac:dyDescent="0.2">
      <c r="H572" t="s">
        <v>975</v>
      </c>
      <c r="K572">
        <v>2</v>
      </c>
      <c r="L572">
        <v>65.599999999999994</v>
      </c>
      <c r="M572">
        <v>65.7</v>
      </c>
      <c r="N572">
        <v>65.7</v>
      </c>
      <c r="O572">
        <v>66</v>
      </c>
      <c r="P572">
        <v>66.5</v>
      </c>
      <c r="Q572">
        <v>67.2</v>
      </c>
      <c r="R572">
        <v>68</v>
      </c>
      <c r="S572">
        <v>68.900000000000006</v>
      </c>
    </row>
    <row r="573" spans="8:19" x14ac:dyDescent="0.2">
      <c r="H573" t="s">
        <v>975</v>
      </c>
      <c r="K573">
        <v>2</v>
      </c>
      <c r="L573">
        <v>46.3</v>
      </c>
      <c r="M573">
        <v>46.4</v>
      </c>
      <c r="N573">
        <v>46.4</v>
      </c>
      <c r="O573">
        <v>46.6</v>
      </c>
      <c r="P573">
        <v>47</v>
      </c>
      <c r="Q573">
        <v>47.5</v>
      </c>
      <c r="R573">
        <v>48.1</v>
      </c>
      <c r="S573">
        <v>48.6</v>
      </c>
    </row>
    <row r="574" spans="8:19" x14ac:dyDescent="0.2">
      <c r="H574" t="s">
        <v>519</v>
      </c>
      <c r="K574">
        <v>2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</row>
    <row r="575" spans="8:19" x14ac:dyDescent="0.2">
      <c r="H575" t="s">
        <v>519</v>
      </c>
      <c r="K575">
        <v>2</v>
      </c>
      <c r="L575">
        <v>74.2</v>
      </c>
      <c r="M575">
        <v>75.2</v>
      </c>
      <c r="N575">
        <v>76.3</v>
      </c>
      <c r="O575">
        <v>75.400000000000006</v>
      </c>
      <c r="P575">
        <v>75.099999999999994</v>
      </c>
      <c r="Q575">
        <v>75.400000000000006</v>
      </c>
      <c r="R575">
        <v>76</v>
      </c>
      <c r="S575">
        <v>76.099999999999994</v>
      </c>
    </row>
    <row r="576" spans="8:19" x14ac:dyDescent="0.2">
      <c r="H576" t="s">
        <v>477</v>
      </c>
      <c r="K576">
        <v>2</v>
      </c>
      <c r="L576">
        <v>106.8</v>
      </c>
      <c r="M576">
        <v>110.6</v>
      </c>
      <c r="N576">
        <v>113.1</v>
      </c>
      <c r="O576">
        <v>114.1</v>
      </c>
      <c r="P576">
        <v>115.1</v>
      </c>
      <c r="Q576">
        <v>116.8</v>
      </c>
      <c r="R576">
        <v>118.6</v>
      </c>
      <c r="S576">
        <v>120.6</v>
      </c>
    </row>
    <row r="577" spans="8:19" x14ac:dyDescent="0.2">
      <c r="H577" t="s">
        <v>958</v>
      </c>
      <c r="K577">
        <v>2</v>
      </c>
      <c r="L577">
        <v>90</v>
      </c>
      <c r="M577">
        <v>88.7</v>
      </c>
      <c r="N577">
        <v>89.4</v>
      </c>
      <c r="O577">
        <v>90.2</v>
      </c>
      <c r="P577">
        <v>91</v>
      </c>
      <c r="Q577">
        <v>92.4</v>
      </c>
      <c r="R577">
        <v>93.9</v>
      </c>
      <c r="S577">
        <v>95.5</v>
      </c>
    </row>
    <row r="578" spans="8:19" x14ac:dyDescent="0.2">
      <c r="H578" t="s">
        <v>226</v>
      </c>
      <c r="K578">
        <v>2</v>
      </c>
      <c r="L578">
        <v>12.1</v>
      </c>
      <c r="M578">
        <v>2.2999999999999998</v>
      </c>
      <c r="N578">
        <v>2.2999999999999998</v>
      </c>
      <c r="O578">
        <v>2.2999999999999998</v>
      </c>
      <c r="P578">
        <v>2.2999999999999998</v>
      </c>
      <c r="Q578">
        <v>2.2999999999999998</v>
      </c>
      <c r="R578">
        <v>2.2999999999999998</v>
      </c>
      <c r="S578">
        <v>2.2999999999999998</v>
      </c>
    </row>
    <row r="579" spans="8:19" x14ac:dyDescent="0.2">
      <c r="H579" t="s">
        <v>398</v>
      </c>
      <c r="K579">
        <v>2</v>
      </c>
      <c r="L579">
        <v>23.6</v>
      </c>
      <c r="M579">
        <v>23.6</v>
      </c>
      <c r="N579">
        <v>23.6</v>
      </c>
      <c r="O579">
        <v>23.6</v>
      </c>
      <c r="P579">
        <v>23.6</v>
      </c>
      <c r="Q579">
        <v>23.6</v>
      </c>
      <c r="R579">
        <v>23.6</v>
      </c>
      <c r="S579">
        <v>23.6</v>
      </c>
    </row>
    <row r="580" spans="8:19" x14ac:dyDescent="0.2">
      <c r="H580" t="s">
        <v>400</v>
      </c>
      <c r="K580">
        <v>2</v>
      </c>
      <c r="L580">
        <v>26.6</v>
      </c>
      <c r="M580">
        <v>26.6</v>
      </c>
      <c r="N580">
        <v>26.6</v>
      </c>
      <c r="O580">
        <v>26.6</v>
      </c>
      <c r="P580">
        <v>26.6</v>
      </c>
      <c r="Q580">
        <v>26.6</v>
      </c>
      <c r="R580">
        <v>26.6</v>
      </c>
      <c r="S580">
        <v>26.6</v>
      </c>
    </row>
    <row r="581" spans="8:19" x14ac:dyDescent="0.2">
      <c r="H581" t="s">
        <v>699</v>
      </c>
      <c r="K581">
        <v>2</v>
      </c>
      <c r="L581">
        <v>8</v>
      </c>
      <c r="M581">
        <v>8</v>
      </c>
      <c r="N581">
        <v>8</v>
      </c>
      <c r="O581">
        <v>8</v>
      </c>
      <c r="P581">
        <v>8</v>
      </c>
      <c r="Q581">
        <v>8</v>
      </c>
      <c r="R581">
        <v>8</v>
      </c>
      <c r="S581">
        <v>8</v>
      </c>
    </row>
    <row r="582" spans="8:19" x14ac:dyDescent="0.2">
      <c r="H582" t="s">
        <v>254</v>
      </c>
      <c r="K582">
        <v>2</v>
      </c>
      <c r="L582">
        <v>63.6</v>
      </c>
      <c r="M582">
        <v>63.6</v>
      </c>
      <c r="N582">
        <v>63.7</v>
      </c>
      <c r="O582">
        <v>63.9</v>
      </c>
      <c r="P582">
        <v>64.2</v>
      </c>
      <c r="Q582">
        <v>64.8</v>
      </c>
      <c r="R582">
        <v>65.5</v>
      </c>
      <c r="S582">
        <v>66.3</v>
      </c>
    </row>
    <row r="583" spans="8:19" x14ac:dyDescent="0.2">
      <c r="H583" t="s">
        <v>246</v>
      </c>
      <c r="K583">
        <v>2</v>
      </c>
      <c r="L583">
        <v>286.60000000000002</v>
      </c>
      <c r="M583">
        <v>289.5</v>
      </c>
      <c r="N583">
        <v>292.39999999999998</v>
      </c>
      <c r="O583">
        <v>293.89999999999998</v>
      </c>
      <c r="P583">
        <v>295.8</v>
      </c>
      <c r="Q583">
        <v>299.3</v>
      </c>
      <c r="R583">
        <v>303.39999999999998</v>
      </c>
      <c r="S583">
        <v>308</v>
      </c>
    </row>
    <row r="584" spans="8:19" x14ac:dyDescent="0.2">
      <c r="H584" t="s">
        <v>647</v>
      </c>
      <c r="K584">
        <v>2</v>
      </c>
      <c r="L584">
        <v>19.7</v>
      </c>
      <c r="M584">
        <v>20.100000000000001</v>
      </c>
      <c r="N584">
        <v>20.5</v>
      </c>
      <c r="O584">
        <v>20.9</v>
      </c>
      <c r="P584">
        <v>21.3</v>
      </c>
      <c r="Q584">
        <v>21.8</v>
      </c>
      <c r="R584">
        <v>22.2</v>
      </c>
      <c r="S584">
        <v>22.6</v>
      </c>
    </row>
    <row r="585" spans="8:19" x14ac:dyDescent="0.2">
      <c r="H585" t="s">
        <v>561</v>
      </c>
      <c r="K585">
        <v>2</v>
      </c>
      <c r="L585">
        <v>130.80000000000001</v>
      </c>
      <c r="M585">
        <v>131.4</v>
      </c>
      <c r="N585">
        <v>132</v>
      </c>
      <c r="O585">
        <v>132.69999999999999</v>
      </c>
      <c r="P585">
        <v>133.30000000000001</v>
      </c>
      <c r="Q585">
        <v>133.9</v>
      </c>
      <c r="R585">
        <v>134.6</v>
      </c>
      <c r="S585">
        <v>135.19999999999999</v>
      </c>
    </row>
    <row r="586" spans="8:19" x14ac:dyDescent="0.2">
      <c r="H586" t="s">
        <v>649</v>
      </c>
      <c r="K586">
        <v>2</v>
      </c>
      <c r="L586">
        <v>18.2</v>
      </c>
      <c r="M586">
        <v>17.899999999999999</v>
      </c>
      <c r="N586">
        <v>17.7</v>
      </c>
      <c r="O586">
        <v>17.5</v>
      </c>
      <c r="P586">
        <v>17.2</v>
      </c>
      <c r="Q586">
        <v>17</v>
      </c>
      <c r="R586">
        <v>16.8</v>
      </c>
      <c r="S586">
        <v>16.600000000000001</v>
      </c>
    </row>
    <row r="587" spans="8:19" x14ac:dyDescent="0.2">
      <c r="H587" t="s">
        <v>491</v>
      </c>
      <c r="K587">
        <v>2</v>
      </c>
      <c r="L587">
        <v>23.8</v>
      </c>
      <c r="M587">
        <v>23.8</v>
      </c>
      <c r="N587">
        <v>23.9</v>
      </c>
      <c r="O587">
        <v>24</v>
      </c>
      <c r="P587">
        <v>24.1</v>
      </c>
      <c r="Q587">
        <v>24.3</v>
      </c>
      <c r="R587">
        <v>24.5</v>
      </c>
      <c r="S587">
        <v>24.6</v>
      </c>
    </row>
    <row r="588" spans="8:19" x14ac:dyDescent="0.2">
      <c r="H588" t="s">
        <v>470</v>
      </c>
      <c r="K588">
        <v>3</v>
      </c>
      <c r="L588">
        <v>196.7</v>
      </c>
      <c r="M588">
        <v>198.1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</row>
    <row r="589" spans="8:19" x14ac:dyDescent="0.2">
      <c r="H589" t="s">
        <v>469</v>
      </c>
      <c r="K589">
        <v>3</v>
      </c>
      <c r="L589">
        <v>0</v>
      </c>
      <c r="M589">
        <v>0</v>
      </c>
      <c r="N589">
        <v>151.30000000000001</v>
      </c>
      <c r="O589">
        <v>152.5</v>
      </c>
      <c r="P589">
        <v>153.9</v>
      </c>
      <c r="Q589">
        <v>156.1</v>
      </c>
      <c r="R589">
        <v>157.69999999999999</v>
      </c>
      <c r="S589">
        <v>160.1</v>
      </c>
    </row>
    <row r="590" spans="8:19" x14ac:dyDescent="0.2">
      <c r="H590" t="s">
        <v>474</v>
      </c>
      <c r="K590">
        <v>3</v>
      </c>
      <c r="L590">
        <v>69.5</v>
      </c>
      <c r="M590">
        <v>69.900000000000006</v>
      </c>
      <c r="N590">
        <v>70.400000000000006</v>
      </c>
      <c r="O590">
        <v>71</v>
      </c>
      <c r="P590">
        <v>71.599999999999994</v>
      </c>
      <c r="Q590">
        <v>72.7</v>
      </c>
      <c r="R590">
        <v>73.8</v>
      </c>
      <c r="S590">
        <v>74.900000000000006</v>
      </c>
    </row>
    <row r="591" spans="8:19" x14ac:dyDescent="0.2">
      <c r="H591" t="s">
        <v>449</v>
      </c>
      <c r="K591">
        <v>3</v>
      </c>
      <c r="L591">
        <v>36.1</v>
      </c>
      <c r="M591">
        <v>36.5</v>
      </c>
      <c r="N591">
        <v>36.799999999999997</v>
      </c>
      <c r="O591">
        <v>37.200000000000003</v>
      </c>
      <c r="P591">
        <v>37.6</v>
      </c>
      <c r="Q591">
        <v>38.200000000000003</v>
      </c>
      <c r="R591">
        <v>38.799999999999997</v>
      </c>
      <c r="S591">
        <v>39.4</v>
      </c>
    </row>
    <row r="592" spans="8:19" x14ac:dyDescent="0.2">
      <c r="H592" t="s">
        <v>682</v>
      </c>
      <c r="K592">
        <v>3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</row>
    <row r="593" spans="8:19" x14ac:dyDescent="0.2">
      <c r="H593" t="s">
        <v>419</v>
      </c>
      <c r="K593">
        <v>3</v>
      </c>
      <c r="L593">
        <v>42.7</v>
      </c>
      <c r="M593">
        <v>42.9</v>
      </c>
      <c r="N593">
        <v>43.5</v>
      </c>
      <c r="O593">
        <v>44.2</v>
      </c>
      <c r="P593">
        <v>44.9</v>
      </c>
      <c r="Q593">
        <v>45.8</v>
      </c>
      <c r="R593">
        <v>46.7</v>
      </c>
      <c r="S593">
        <v>47.7</v>
      </c>
    </row>
    <row r="594" spans="8:19" x14ac:dyDescent="0.2">
      <c r="H594" t="s">
        <v>517</v>
      </c>
      <c r="K594">
        <v>3</v>
      </c>
      <c r="L594">
        <v>132.5</v>
      </c>
      <c r="M594">
        <v>133.9</v>
      </c>
      <c r="N594">
        <v>135</v>
      </c>
      <c r="O594">
        <v>134.9</v>
      </c>
      <c r="P594">
        <v>135.30000000000001</v>
      </c>
      <c r="Q594">
        <v>135.9</v>
      </c>
      <c r="R594">
        <v>137</v>
      </c>
      <c r="S594">
        <v>138.4</v>
      </c>
    </row>
    <row r="595" spans="8:19" x14ac:dyDescent="0.2">
      <c r="H595" t="s">
        <v>958</v>
      </c>
      <c r="K595">
        <v>3</v>
      </c>
      <c r="L595">
        <v>106.8</v>
      </c>
      <c r="M595">
        <v>110.6</v>
      </c>
      <c r="N595">
        <v>113.1</v>
      </c>
      <c r="O595">
        <v>114.1</v>
      </c>
      <c r="P595">
        <v>115.1</v>
      </c>
      <c r="Q595">
        <v>116.8</v>
      </c>
      <c r="R595">
        <v>118.6</v>
      </c>
      <c r="S595">
        <v>120.6</v>
      </c>
    </row>
  </sheetData>
  <sortState ref="J2:U438">
    <sortCondition ref="J2:J4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demand data 2015</vt:lpstr>
      <vt:lpstr>demand data 2018</vt:lpstr>
      <vt:lpstr>NodeCheck</vt:lpstr>
      <vt:lpstr>Notes</vt:lpstr>
      <vt:lpstr>Sheet1</vt:lpstr>
      <vt:lpstr>'demand data 2018'!Extract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National Grid 2</cp:lastModifiedBy>
  <cp:lastPrinted>2013-07-12T10:09:08Z</cp:lastPrinted>
  <dcterms:created xsi:type="dcterms:W3CDTF">2012-09-10T10:52:28Z</dcterms:created>
  <dcterms:modified xsi:type="dcterms:W3CDTF">2018-11-27T08:16:03Z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1794955787</vt:i4>
  </property>
  <property fmtid="{D5CDD505-2E9C-101B-9397-08002B2CF9AE}" pid="3" name="_NewReviewCycle">
    <vt:lpwstr/>
  </property>
  <property fmtid="{D5CDD505-2E9C-101B-9397-08002B2CF9AE}" pid="4" name="_EmailSubject">
    <vt:lpwstr>Revised Appendix G</vt:lpwstr>
  </property>
  <property fmtid="{D5CDD505-2E9C-101B-9397-08002B2CF9AE}" pid="5" name="_AuthorEmail">
    <vt:lpwstr>kein.arn.ong@nationalgrid.com</vt:lpwstr>
  </property>
  <property fmtid="{D5CDD505-2E9C-101B-9397-08002B2CF9AE}" pid="6" name="_AuthorEmailDisplayName">
    <vt:lpwstr>Ong, Kein-Arn</vt:lpwstr>
  </property>
  <property fmtid="{D5CDD505-2E9C-101B-9397-08002B2CF9AE}" pid="7" name="_PreviousAdHocReviewCycleID">
    <vt:i4>-628259550</vt:i4>
  </property>
  <property fmtid="{D5CDD505-2E9C-101B-9397-08002B2CF9AE}" pid="8" name="_ReviewingToolsShownOnce">
    <vt:lpwstr/>
  </property>
</Properties>
</file>